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jkotfica/Downloads/"/>
    </mc:Choice>
  </mc:AlternateContent>
  <xr:revisionPtr revIDLastSave="0" documentId="8_{C8FC23A5-88C5-0049-8780-8C6DC27AB56E}" xr6:coauthVersionLast="47" xr6:coauthVersionMax="47" xr10:uidLastSave="{00000000-0000-0000-0000-000000000000}"/>
  <bookViews>
    <workbookView xWindow="0" yWindow="500" windowWidth="28800" windowHeight="16100" tabRatio="755" xr2:uid="{00000000-000D-0000-FFFF-FFFF00000000}"/>
  </bookViews>
  <sheets>
    <sheet name="New FY23 CMAQ Obligations" sheetId="3" r:id="rId1"/>
    <sheet name="MTC-CMAQ" sheetId="7" r:id="rId2"/>
    <sheet name="FY 2022-23 DLA FTA Log" sheetId="10" r:id="rId3"/>
    <sheet name="CMAQDatabaseReport" sheetId="14" state="hidden" r:id="rId4"/>
    <sheet name="CMAQ IDs" sheetId="11" state="hidden" r:id="rId5"/>
    <sheet name="Filtered PMR" sheetId="13" state="hidden" r:id="rId6"/>
    <sheet name="From DOT" sheetId="1" state="hidden" r:id="rId7"/>
    <sheet name="From DOT_MTC" sheetId="4" state="hidden" r:id="rId8"/>
    <sheet name="From Annual Listing" sheetId="2" state="hidden" r:id="rId9"/>
    <sheet name="From Annual Listing_CMAQ" sheetId="5" state="hidden" r:id="rId10"/>
  </sheets>
  <definedNames>
    <definedName name="_xlnm._FilterDatabase" localSheetId="8" hidden="1">'From Annual Listing'!$A$1:$AA$419</definedName>
    <definedName name="_xlnm._FilterDatabase" localSheetId="6" hidden="1">'From DOT'!$A$1:$J$2837</definedName>
    <definedName name="_xlnm._FilterDatabase" localSheetId="1" hidden="1">'MTC-CMAQ'!$A$1:$T$33</definedName>
    <definedName name="JR_PAGE_ANCHOR_0_1">#REF!</definedName>
    <definedName name="_xlnm.Print_Area" localSheetId="6">'From DOT'!$A$1:$J$2837</definedName>
    <definedName name="_xlnm.Print_Area" localSheetId="2">'FY 2022-23 DLA FTA Log'!$A$1:$I$104</definedName>
    <definedName name="_xlnm.Print_Titles" localSheetId="6">'From DOT'!$1:$1</definedName>
    <definedName name="_xlnm.Print_Titles" localSheetId="2">'FY 2022-23 DLA FTA Log'!$1:$7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7" l="1"/>
  <c r="P8" i="7"/>
  <c r="Q8" i="7"/>
  <c r="R8" i="7"/>
  <c r="S8" i="7"/>
  <c r="T8" i="7"/>
  <c r="O11" i="7"/>
  <c r="P11" i="7"/>
  <c r="Q11" i="7"/>
  <c r="R11" i="7"/>
  <c r="S11" i="7"/>
  <c r="T11" i="7"/>
  <c r="O12" i="7"/>
  <c r="P12" i="7"/>
  <c r="Q12" i="7"/>
  <c r="R12" i="7"/>
  <c r="S12" i="7"/>
  <c r="T12" i="7"/>
  <c r="O15" i="7"/>
  <c r="P15" i="7"/>
  <c r="Q15" i="7"/>
  <c r="R15" i="7"/>
  <c r="S15" i="7"/>
  <c r="T15" i="7"/>
  <c r="O17" i="7"/>
  <c r="P17" i="7"/>
  <c r="Q17" i="7"/>
  <c r="R17" i="7"/>
  <c r="S17" i="7"/>
  <c r="T17" i="7"/>
  <c r="O18" i="7"/>
  <c r="P18" i="7"/>
  <c r="Q18" i="7"/>
  <c r="R18" i="7"/>
  <c r="S18" i="7"/>
  <c r="T18" i="7"/>
  <c r="O22" i="7"/>
  <c r="P22" i="7"/>
  <c r="Q22" i="7"/>
  <c r="R22" i="7"/>
  <c r="S22" i="7"/>
  <c r="T22" i="7"/>
  <c r="O32" i="7"/>
  <c r="P32" i="7"/>
  <c r="Q32" i="7"/>
  <c r="R32" i="7"/>
  <c r="S32" i="7"/>
  <c r="T32" i="7"/>
  <c r="O33" i="7"/>
  <c r="P33" i="7"/>
  <c r="Q33" i="7"/>
  <c r="R33" i="7"/>
  <c r="S33" i="7"/>
  <c r="T33" i="7"/>
  <c r="P7" i="7"/>
  <c r="Q7" i="7"/>
  <c r="R7" i="7"/>
  <c r="S7" i="7"/>
  <c r="T7" i="7"/>
  <c r="O7" i="7"/>
  <c r="E117" i="10"/>
  <c r="H112" i="10"/>
  <c r="G112" i="10"/>
  <c r="E112" i="10"/>
  <c r="I103" i="10"/>
  <c r="H103" i="10"/>
  <c r="G103" i="10"/>
  <c r="E103" i="10"/>
  <c r="I99" i="10"/>
  <c r="G99" i="10"/>
  <c r="H96" i="10"/>
  <c r="E96" i="10"/>
  <c r="H95" i="10"/>
  <c r="E95" i="10"/>
  <c r="H94" i="10"/>
  <c r="E94" i="10"/>
  <c r="H93" i="10"/>
  <c r="H99" i="10" s="1"/>
  <c r="E93" i="10"/>
  <c r="E92" i="10"/>
  <c r="I89" i="10"/>
  <c r="H89" i="10"/>
  <c r="G89" i="10"/>
  <c r="F89" i="10"/>
  <c r="E85" i="10"/>
  <c r="E84" i="10"/>
  <c r="H83" i="10"/>
  <c r="E83" i="10"/>
  <c r="E82" i="10"/>
  <c r="E81" i="10"/>
  <c r="G80" i="10"/>
  <c r="E80" i="10"/>
  <c r="E79" i="10"/>
  <c r="E78" i="10"/>
  <c r="E77" i="10"/>
  <c r="E75" i="10"/>
  <c r="E73" i="10"/>
  <c r="E72" i="10"/>
  <c r="E71" i="10"/>
  <c r="E70" i="10"/>
  <c r="E69" i="10"/>
  <c r="I66" i="10"/>
  <c r="H66" i="10"/>
  <c r="G66" i="10"/>
  <c r="E64" i="10"/>
  <c r="E63" i="10"/>
  <c r="E62" i="10"/>
  <c r="E60" i="10"/>
  <c r="I57" i="10"/>
  <c r="H57" i="10"/>
  <c r="G57" i="10"/>
  <c r="E55" i="10"/>
  <c r="E57" i="10" s="1"/>
  <c r="I51" i="10"/>
  <c r="H51" i="10"/>
  <c r="G46" i="10"/>
  <c r="G51" i="10" s="1"/>
  <c r="E46" i="10"/>
  <c r="E45" i="10"/>
  <c r="I42" i="10"/>
  <c r="H42" i="10"/>
  <c r="G42" i="10"/>
  <c r="E40" i="10"/>
  <c r="E39" i="10"/>
  <c r="E38" i="10"/>
  <c r="E42" i="10" s="1"/>
  <c r="I35" i="10"/>
  <c r="H35" i="10"/>
  <c r="G35" i="10"/>
  <c r="E33" i="10"/>
  <c r="E32" i="10"/>
  <c r="E31" i="10"/>
  <c r="E30" i="10"/>
  <c r="I27" i="10"/>
  <c r="H27" i="10"/>
  <c r="G27" i="10"/>
  <c r="F27" i="10"/>
  <c r="E24" i="10"/>
  <c r="E27" i="10" s="1"/>
  <c r="I21" i="10"/>
  <c r="H21" i="10"/>
  <c r="G21" i="10"/>
  <c r="E21" i="10"/>
  <c r="I16" i="10"/>
  <c r="H16" i="10"/>
  <c r="G16" i="10"/>
  <c r="E14" i="10"/>
  <c r="E16" i="10" s="1"/>
  <c r="I11" i="10"/>
  <c r="H11" i="10"/>
  <c r="G11" i="10"/>
  <c r="E9" i="10"/>
  <c r="E11" i="10" s="1"/>
  <c r="E35" i="10" l="1"/>
  <c r="E51" i="10"/>
  <c r="E66" i="10"/>
  <c r="E89" i="10"/>
  <c r="H4" i="10"/>
  <c r="I4" i="10"/>
  <c r="E99" i="10"/>
  <c r="G4" i="10"/>
  <c r="E4" i="10" s="1"/>
  <c r="I1" i="10" l="1"/>
  <c r="R419" i="2" l="1"/>
  <c r="R418" i="2"/>
  <c r="R417" i="2"/>
  <c r="R416" i="2"/>
  <c r="R415" i="2"/>
  <c r="R414" i="2"/>
  <c r="R413" i="2"/>
  <c r="R412" i="2"/>
  <c r="R411" i="2"/>
  <c r="R410" i="2"/>
  <c r="R409" i="2"/>
  <c r="R408" i="2"/>
  <c r="R407" i="2"/>
  <c r="R406" i="2"/>
  <c r="R405" i="2"/>
  <c r="R404" i="2"/>
  <c r="R403" i="2"/>
  <c r="R402" i="2"/>
  <c r="R401" i="2"/>
  <c r="R400" i="2"/>
  <c r="R399" i="2"/>
  <c r="R398" i="2"/>
  <c r="R397" i="2"/>
  <c r="R396" i="2"/>
  <c r="R395" i="2"/>
  <c r="R394" i="2"/>
  <c r="R393" i="2"/>
  <c r="R392" i="2"/>
  <c r="R391" i="2"/>
  <c r="R390" i="2"/>
  <c r="R389" i="2"/>
  <c r="R388" i="2"/>
  <c r="R387" i="2"/>
  <c r="R386" i="2"/>
  <c r="R385" i="2"/>
  <c r="R384" i="2"/>
  <c r="R383" i="2"/>
  <c r="R382" i="2"/>
  <c r="R381" i="2"/>
  <c r="R380" i="2"/>
  <c r="R379" i="2"/>
  <c r="R378" i="2"/>
  <c r="R377" i="2"/>
  <c r="R376" i="2"/>
  <c r="R375" i="2"/>
  <c r="R374" i="2"/>
  <c r="R373" i="2"/>
  <c r="R372" i="2"/>
  <c r="R371" i="2"/>
  <c r="R370" i="2"/>
  <c r="R369" i="2"/>
  <c r="R368" i="2"/>
  <c r="R367" i="2"/>
  <c r="R366" i="2"/>
  <c r="R365" i="2"/>
  <c r="R364" i="2"/>
  <c r="R363" i="2"/>
  <c r="R362" i="2"/>
  <c r="R361" i="2"/>
  <c r="R360" i="2"/>
  <c r="R359" i="2"/>
  <c r="R358" i="2"/>
  <c r="R357" i="2"/>
  <c r="R356" i="2"/>
  <c r="R355" i="2"/>
  <c r="R354" i="2"/>
  <c r="R353" i="2"/>
  <c r="R352" i="2"/>
  <c r="R351" i="2"/>
  <c r="R350" i="2"/>
  <c r="R349" i="2"/>
  <c r="R348" i="2"/>
  <c r="R347" i="2"/>
  <c r="R346" i="2"/>
  <c r="R345" i="2"/>
  <c r="R344" i="2"/>
  <c r="R343" i="2"/>
  <c r="R342" i="2"/>
  <c r="R341" i="2"/>
  <c r="R340" i="2"/>
  <c r="R339" i="2"/>
  <c r="R338" i="2"/>
  <c r="R337" i="2"/>
  <c r="R336" i="2"/>
  <c r="R335" i="2"/>
  <c r="R334" i="2"/>
  <c r="R333" i="2"/>
  <c r="R332" i="2"/>
  <c r="R331" i="2"/>
  <c r="R330" i="2"/>
  <c r="R329" i="2"/>
  <c r="R328" i="2"/>
  <c r="R327" i="2"/>
  <c r="R326" i="2"/>
  <c r="R325" i="2"/>
  <c r="R324" i="2"/>
  <c r="R323" i="2"/>
  <c r="R322" i="2"/>
  <c r="R321" i="2"/>
  <c r="R320" i="2"/>
  <c r="R319" i="2"/>
  <c r="R318" i="2"/>
  <c r="R317" i="2"/>
  <c r="R316" i="2"/>
  <c r="R315" i="2"/>
  <c r="R314" i="2"/>
  <c r="R313" i="2"/>
  <c r="R312" i="2"/>
  <c r="R311" i="2"/>
  <c r="R310" i="2"/>
  <c r="R309" i="2"/>
  <c r="R308" i="2"/>
  <c r="R307" i="2"/>
  <c r="R306" i="2"/>
  <c r="R305" i="2"/>
  <c r="R304" i="2"/>
  <c r="R303" i="2"/>
  <c r="R302" i="2"/>
  <c r="R301" i="2"/>
  <c r="R300" i="2"/>
  <c r="R299" i="2"/>
  <c r="R298" i="2"/>
  <c r="R297" i="2"/>
  <c r="R296" i="2"/>
  <c r="R295" i="2"/>
  <c r="R294" i="2"/>
  <c r="R293" i="2"/>
  <c r="R292" i="2"/>
  <c r="R291" i="2"/>
  <c r="R290" i="2"/>
  <c r="R289" i="2"/>
  <c r="R288" i="2"/>
  <c r="R287" i="2"/>
  <c r="R286" i="2"/>
  <c r="R285" i="2"/>
  <c r="R284" i="2"/>
  <c r="R283" i="2"/>
  <c r="R282" i="2"/>
  <c r="R281" i="2"/>
  <c r="R280" i="2"/>
  <c r="R279" i="2"/>
  <c r="R278" i="2"/>
  <c r="R277" i="2"/>
  <c r="R276" i="2"/>
  <c r="R275" i="2"/>
  <c r="R274" i="2"/>
  <c r="R273" i="2"/>
  <c r="R272" i="2"/>
  <c r="R271" i="2"/>
  <c r="R270" i="2"/>
  <c r="R269" i="2"/>
  <c r="R268" i="2"/>
  <c r="R267" i="2"/>
  <c r="R266" i="2"/>
  <c r="R265" i="2"/>
  <c r="R264" i="2"/>
  <c r="R263" i="2"/>
  <c r="R262" i="2"/>
  <c r="R261" i="2"/>
  <c r="R260" i="2"/>
  <c r="R259" i="2"/>
  <c r="R258" i="2"/>
  <c r="R257" i="2"/>
  <c r="R256" i="2"/>
  <c r="R255" i="2"/>
  <c r="R254" i="2"/>
  <c r="R253" i="2"/>
  <c r="R252" i="2"/>
  <c r="R251" i="2"/>
  <c r="R250" i="2"/>
  <c r="R249" i="2"/>
  <c r="R248" i="2"/>
  <c r="R247" i="2"/>
  <c r="R246" i="2"/>
  <c r="R245" i="2"/>
  <c r="R244" i="2"/>
  <c r="R243" i="2"/>
  <c r="R242" i="2"/>
  <c r="R241" i="2"/>
  <c r="R240" i="2"/>
  <c r="R239" i="2"/>
  <c r="R238" i="2"/>
  <c r="R237" i="2"/>
  <c r="R236" i="2"/>
  <c r="R235" i="2"/>
  <c r="R234" i="2"/>
  <c r="R233" i="2"/>
  <c r="R232" i="2"/>
  <c r="R231" i="2"/>
  <c r="R230" i="2"/>
  <c r="R229" i="2"/>
  <c r="R228" i="2"/>
  <c r="R227" i="2"/>
  <c r="R226" i="2"/>
  <c r="R225" i="2"/>
  <c r="R224" i="2"/>
  <c r="R223" i="2"/>
  <c r="R222" i="2"/>
  <c r="R221" i="2"/>
  <c r="R220" i="2"/>
  <c r="R219" i="2"/>
  <c r="R218" i="2"/>
  <c r="R217" i="2"/>
  <c r="R216" i="2"/>
  <c r="R215" i="2"/>
  <c r="R214" i="2"/>
  <c r="R213" i="2"/>
  <c r="R212" i="2"/>
  <c r="R211" i="2"/>
  <c r="R210" i="2"/>
  <c r="R209"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R5" i="2"/>
  <c r="R4" i="2"/>
  <c r="R3" i="2"/>
  <c r="R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s130683</author>
    <author>Perasso, Megan K@DOT</author>
  </authors>
  <commentList>
    <comment ref="E4" authorId="0" shapeId="0" xr:uid="{C535C286-650B-436C-83AC-DF0388357342}">
      <text>
        <r>
          <rPr>
            <b/>
            <sz val="8"/>
            <color indexed="81"/>
            <rFont val="Tahoma"/>
            <family val="2"/>
          </rPr>
          <t>s130683:</t>
        </r>
        <r>
          <rPr>
            <sz val="8"/>
            <color indexed="81"/>
            <rFont val="Tahoma"/>
            <family val="2"/>
          </rPr>
          <t xml:space="preserve">
Does NOT include "Other"</t>
        </r>
      </text>
    </comment>
    <comment ref="B7" authorId="0" shapeId="0" xr:uid="{446A3178-9C5D-4F4D-B552-E62CEF23B239}">
      <text>
        <r>
          <rPr>
            <b/>
            <sz val="9"/>
            <color indexed="81"/>
            <rFont val="Tahoma"/>
            <family val="2"/>
          </rPr>
          <t>s130683:</t>
        </r>
        <r>
          <rPr>
            <sz val="9"/>
            <color indexed="81"/>
            <rFont val="Tahoma"/>
            <family val="2"/>
          </rPr>
          <t xml:space="preserve">
date on letter</t>
        </r>
      </text>
    </comment>
    <comment ref="C24" authorId="1" shapeId="0" xr:uid="{F8C31845-7A46-437F-A00A-CE6FA82C8D07}">
      <text>
        <r>
          <rPr>
            <b/>
            <sz val="9"/>
            <color indexed="81"/>
            <rFont val="Tahoma"/>
            <family val="2"/>
          </rPr>
          <t>Perasso, Megan K@DOT:</t>
        </r>
        <r>
          <rPr>
            <sz val="9"/>
            <color indexed="81"/>
            <rFont val="Tahoma"/>
            <family val="2"/>
          </rPr>
          <t xml:space="preserve">
FTA originally transferred in June 2022.  Reversal on January 2023 L18A.</t>
        </r>
      </text>
    </comment>
    <comment ref="A83" authorId="1" shapeId="0" xr:uid="{62051FBF-BDF8-44FA-A673-2D68D7F3BF48}">
      <text>
        <r>
          <rPr>
            <b/>
            <sz val="9"/>
            <color indexed="81"/>
            <rFont val="Tahoma"/>
            <family val="2"/>
          </rPr>
          <t>Perasso, Megan K@DOT:</t>
        </r>
        <r>
          <rPr>
            <sz val="9"/>
            <color indexed="81"/>
            <rFont val="Tahoma"/>
            <family val="2"/>
          </rPr>
          <t xml:space="preserve">
$715,578.03 Z003
$492,421.97 Y003</t>
        </r>
      </text>
    </comment>
    <comment ref="A92" authorId="1" shapeId="0" xr:uid="{F00BEC57-424D-4723-99B7-6FD2270CA033}">
      <text>
        <r>
          <rPr>
            <b/>
            <sz val="9"/>
            <color indexed="81"/>
            <rFont val="Tahoma"/>
            <family val="2"/>
          </rPr>
          <t>Perasso, Megan K@DOT:</t>
        </r>
        <r>
          <rPr>
            <sz val="9"/>
            <color indexed="81"/>
            <rFont val="Tahoma"/>
            <family val="2"/>
          </rPr>
          <t xml:space="preserve">
Z230: $1,448,.68
Y230: $1,445,551.32
    ($570,000 UZA 57709 Mission Viejo)</t>
        </r>
      </text>
    </comment>
    <comment ref="A93" authorId="1" shapeId="0" xr:uid="{4D7E383F-D75F-4950-8488-AAD549AAB482}">
      <text>
        <r>
          <rPr>
            <b/>
            <sz val="9"/>
            <color indexed="81"/>
            <rFont val="Tahoma"/>
            <family val="2"/>
          </rPr>
          <t>Perasso, Megan K@DOT:</t>
        </r>
        <r>
          <rPr>
            <sz val="9"/>
            <color indexed="81"/>
            <rFont val="Tahoma"/>
            <family val="2"/>
          </rPr>
          <t xml:space="preserve">
$715,578.03 Z003
$492,421.97 Y003</t>
        </r>
      </text>
    </comment>
    <comment ref="A94" authorId="1" shapeId="0" xr:uid="{97381C4A-49D5-454C-9510-03F8D9D79089}">
      <text>
        <r>
          <rPr>
            <b/>
            <sz val="9"/>
            <color indexed="81"/>
            <rFont val="Tahoma"/>
            <family val="2"/>
          </rPr>
          <t>Perasso, Megan K@DOT:</t>
        </r>
        <r>
          <rPr>
            <sz val="9"/>
            <color indexed="81"/>
            <rFont val="Tahoma"/>
            <family val="2"/>
          </rPr>
          <t xml:space="preserve">
$715,578.03 Z003
$492,421.97 Y003</t>
        </r>
      </text>
    </comment>
    <comment ref="A95" authorId="1" shapeId="0" xr:uid="{DF64B2FC-545C-40D5-8E01-D7FAEB243A04}">
      <text>
        <r>
          <rPr>
            <b/>
            <sz val="9"/>
            <color indexed="81"/>
            <rFont val="Tahoma"/>
            <family val="2"/>
          </rPr>
          <t>Perasso, Megan K@DOT:</t>
        </r>
        <r>
          <rPr>
            <sz val="9"/>
            <color indexed="81"/>
            <rFont val="Tahoma"/>
            <family val="2"/>
          </rPr>
          <t xml:space="preserve">
$715,578.03 Z003
$492,421.97 Y003</t>
        </r>
      </text>
    </comment>
    <comment ref="A96" authorId="1" shapeId="0" xr:uid="{648F1D97-59A2-4AB2-8C53-2A889968B14B}">
      <text>
        <r>
          <rPr>
            <b/>
            <sz val="9"/>
            <color indexed="81"/>
            <rFont val="Tahoma"/>
            <family val="2"/>
          </rPr>
          <t>Perasso, Megan K@DOT:</t>
        </r>
        <r>
          <rPr>
            <sz val="9"/>
            <color indexed="81"/>
            <rFont val="Tahoma"/>
            <family val="2"/>
          </rPr>
          <t xml:space="preserve">
$715,578.00 Z003
$492,422.00 Y003</t>
        </r>
      </text>
    </comment>
  </commentList>
</comments>
</file>

<file path=xl/sharedStrings.xml><?xml version="1.0" encoding="utf-8"?>
<sst xmlns="http://schemas.openxmlformats.org/spreadsheetml/2006/main" count="53640" uniqueCount="13183">
  <si>
    <t>County</t>
  </si>
  <si>
    <t>Proj No</t>
  </si>
  <si>
    <t>State Proj No</t>
  </si>
  <si>
    <t>Description</t>
  </si>
  <si>
    <t>Fed Funds Change</t>
  </si>
  <si>
    <t>Prog Cd</t>
  </si>
  <si>
    <t>Date</t>
  </si>
  <si>
    <t>Project Status</t>
  </si>
  <si>
    <t>FTIP</t>
  </si>
  <si>
    <t>Prog Cd Description</t>
  </si>
  <si>
    <t>San Bernardino</t>
  </si>
  <si>
    <t>38R0004</t>
  </si>
  <si>
    <t>0820000037L</t>
  </si>
  <si>
    <t>NIPTON ROAD REMOVAL OF DIRT AND ROCK DEBRIS AS WELL AS REPAIR OF ASPHALT DOWN DRAINS</t>
  </si>
  <si>
    <t>0980</t>
  </si>
  <si>
    <t>11/5/2022</t>
  </si>
  <si>
    <t>Closed</t>
  </si>
  <si>
    <t xml:space="preserve">EMER REL. NON-FED OWNED ROADS </t>
  </si>
  <si>
    <t>Los Angeles</t>
  </si>
  <si>
    <t>30X0002</t>
  </si>
  <si>
    <t>0717000306L</t>
  </si>
  <si>
    <t>SOLEDAD CANYON ROAD AT MM 15.70 REPLACE DESTROYED BOARDWALK WITH 820' OF RIP RAP TO PROTECT THE ROAD EMBANKMENT.</t>
  </si>
  <si>
    <t>09Q0</t>
  </si>
  <si>
    <t>10/25/2022</t>
  </si>
  <si>
    <t xml:space="preserve">EMER RELIEF - OTHER           </t>
  </si>
  <si>
    <t>Mendocino</t>
  </si>
  <si>
    <t>43H7004</t>
  </si>
  <si>
    <t>01476304S</t>
  </si>
  <si>
    <t>NR DOS RIOS FR 1.4 MI N OF RODEO CRK BR RECONSTRUCT AND REALIGN ROADWAY</t>
  </si>
  <si>
    <t>09V0</t>
  </si>
  <si>
    <t>11/14/2022</t>
  </si>
  <si>
    <t xml:space="preserve">EMER RELIEF-FED AID-OTHER     </t>
  </si>
  <si>
    <t>43M6004</t>
  </si>
  <si>
    <t>0100000331S</t>
  </si>
  <si>
    <t>IN MEN CO NR WESTPORT FR 0.8 MI NO OF TEN MILE RIVER BR TO 4.2 MI SO OF BLUE SLI REPAIR SLIPOUT</t>
  </si>
  <si>
    <t>12/28/2022</t>
  </si>
  <si>
    <t>Active</t>
  </si>
  <si>
    <t>Humboldt</t>
  </si>
  <si>
    <t>4400022</t>
  </si>
  <si>
    <t>01924684L</t>
  </si>
  <si>
    <t>ELK CREEK ROAD PM 1.1/1.1 PERMANENT RESTORATION AND EMERGENCY OPENING. ROADWAY SLIPOUT.</t>
  </si>
  <si>
    <t>2/22/2023</t>
  </si>
  <si>
    <t>Statewide</t>
  </si>
  <si>
    <t>0010192</t>
  </si>
  <si>
    <t>0022000337S</t>
  </si>
  <si>
    <t>OWP 22/23 - KINGS COUNTY REGION CONSOLIDATED PLANNING GRANT (CPG) PROJECT FOR KINGS COUNTY ASSOCIATION OF GOVERNMENTS (KCAG) OVERALL WORK PROGRAM (OWP) FOR FISCAL YEAR 2022/2023 (TC)</t>
  </si>
  <si>
    <t>23MP</t>
  </si>
  <si>
    <t>6/20/2023</t>
  </si>
  <si>
    <t>FTA METROPOLITAN TRANSPO IIJA</t>
  </si>
  <si>
    <t>0010193</t>
  </si>
  <si>
    <t>0022000338S</t>
  </si>
  <si>
    <t>OWP 22/23 - KERN COUNTY REGION CONSOLIDATED PLANNING GRANT (CPG) PROJECT FOR KERN COUNCIL OF GOVERNMENTS (KCOG) OVERALL WORK PROGRAM (OWP) FOR FISCAL YEAR 2022/2023 (TC)</t>
  </si>
  <si>
    <t>0010195</t>
  </si>
  <si>
    <t>0022000340S</t>
  </si>
  <si>
    <t>OWP 22/23 - FRESNO REGION CONSOLIDATED PLANNING GRANT (CPG) PROJECT FOR FRESNO COUNCIL OF GOVERNMENTS (FCOG) OVERALL WORK PROGRAM (OWP) FOR FISCAL YEAR 2022/2023 (TC)</t>
  </si>
  <si>
    <t>0010197</t>
  </si>
  <si>
    <t>0022000342S</t>
  </si>
  <si>
    <t>OWP 22/23 SOUTHERN CA REGION CONSOLIDATED PLANNING GRANT (CPG) PROJECT FOR SOUTHERN CALIFORNIA ASSOCIATION OF GOVERNMENTS (SCAG) OVERALL WORK PROGRAM (OWP) FOR FISCAL YEAR 2022/2023 (TC)</t>
  </si>
  <si>
    <t>0010206</t>
  </si>
  <si>
    <t>0022000351S</t>
  </si>
  <si>
    <t>OWP 22/23 MONTEREY BAY REGION CONSOLIDATED PLANNING GRANT (CPG) PROJECT FOR ASSOCIATION OF MONTEREY BAY AREA GOVERNMENTS (AMBAG) OVERALL WORK PROGRAM (OWP) FOR FISCAL YEAR 2022/2023 (TC)</t>
  </si>
  <si>
    <t>0010207</t>
  </si>
  <si>
    <t>0022000352S</t>
  </si>
  <si>
    <t>OWP 22/23 SANTA BARBARA REGION CONSOLIDATED PLANNING GRANT (CPG) PROJECT FOR SANTA BARBARA COUNTY ASSOCIATION OF GOVERNMENTS (SBCAG) OVERALL WORK PROGRAM (OWP) FOR FISCAL YEAR 2022/2023.</t>
  </si>
  <si>
    <t>0010208</t>
  </si>
  <si>
    <t>0022000353S</t>
  </si>
  <si>
    <t>OWP 22/23 SAN LUIS OBISPO REGION CONSOLIDATED PLANNING GRANT (CPG) PROJECT FOR SAN LUIS OBISPO COUNCIL OF GOVERNMENTS (SLOCOG) OVERALL WORK PROGRAM (OWP) FOR FISCAL YEAR 2022/2023 (TC)</t>
  </si>
  <si>
    <t>0010209</t>
  </si>
  <si>
    <t>0022000354S</t>
  </si>
  <si>
    <t>OWP 22/23 SAN DIEGO REGION CONSOLIDATED PLANNING GRANT (CPG) PROJECT FOR SAN DIEGO ASSOCIATION OF GOVERNMENTS (SANDAG) OVERALL WORK PROGRAM (OWP) FOR FISCAL YEAR 2022/2023</t>
  </si>
  <si>
    <t>0010194</t>
  </si>
  <si>
    <t>0022000339S</t>
  </si>
  <si>
    <t>OWP 22/23 - MADERA REGION CONSOLIDATED PLANNING GRANT (CPG) PROJECT FOR MADERA COUNTY TRANSPORTATION COMMISSION (MCTC) OVERALL WORK PROGRAM (OWP) FOR FISCAL YEAR 2022/2023</t>
  </si>
  <si>
    <t>0010196</t>
  </si>
  <si>
    <t>0022000341S</t>
  </si>
  <si>
    <t>OWP 22/23 - TULARE REGION CONSOLIDATED PLANNING GRANT (CPG) PROJECT FOR TULARE COUNTY ASSOCIATION OF GOVERNMENTS (TCAG) OVERALL WORK PROGRAM (OWP) FOR FISCAL YEAR 2022/2023 (TC)</t>
  </si>
  <si>
    <t>0010198</t>
  </si>
  <si>
    <t>0022000343S</t>
  </si>
  <si>
    <t>OWP 22/23 -STANISLAUS REGION CONSOLIDATED PLANNING GRANT (CPG) PROJECT FOR STANISLAUS COUNCIL OF GOVERNMENTS (STANCOG) OVERALL WORK PROGRAM (OWP) FOR FISCAL YEAR 2022/2023 (TC)</t>
  </si>
  <si>
    <t>0010199</t>
  </si>
  <si>
    <t>0022000344S</t>
  </si>
  <si>
    <t>OWP 22/23 -SAN JOAQUIN REGION CONSOLIDATED PLANNING GRANT (CPG) PROJECT FOR SAN JOAQUIN COUNCIL OF GOVERNMENTS (SJCOG) OVERALL WORK PROGRAM (OWP) FOR FISCAL YEAR 2022/2023 (TC)</t>
  </si>
  <si>
    <t>0010200</t>
  </si>
  <si>
    <t>0022000345S</t>
  </si>
  <si>
    <t>OWP 22/23 -MERCED COUNTY REGION CONSOLIDATED PLANNING GRANT (CPG) PROJECT FOR MERCED COUNTY ASSOCIATION OF GOVERNMENTS (MCAG) OVERALL WORK PROGRAM (OWP) FOR FISCAL YEAR 2022/2023 (TC)</t>
  </si>
  <si>
    <t>0010201</t>
  </si>
  <si>
    <t>0022000346S</t>
  </si>
  <si>
    <t>OWP 22/23 SHASTA REGION CONSOLIDATED PLANNING GRANT (CPG) PROJECT FOR SHASTA REGIONAL TRANSPORTATION AGENCY (SRTA) OVERALL WORK PROGRAM (OWP) FOR FISCAL YEAR 2022/2023 (TC)</t>
  </si>
  <si>
    <t>0010202</t>
  </si>
  <si>
    <t>0022000347S</t>
  </si>
  <si>
    <t>OWP 22/23 BUTTE REGION CONSOLIDATED PLANNING GRANT (CPG) PROJECT FOR BUTTE COUNTY ASSOCIATION OF GOVERNMENTS (BCAG) OVERALL WORK PROGRAM (OWP) FOR FISCAL YEAR 2022/2023</t>
  </si>
  <si>
    <t>0010203</t>
  </si>
  <si>
    <t>0022000348S</t>
  </si>
  <si>
    <t>OWP 22/23 SACRAMENTO REGION CONSOLIDATED PLANNING GRANT (CPG) PROJECT FOR SACRAMENTO AREA COUNCIL OF GOVERNMENTS (SACOG) OVERALL WORK PROGRAM (OWP) FOR FISCAL YEAR 2022/2023 (TC)</t>
  </si>
  <si>
    <t>0010204</t>
  </si>
  <si>
    <t>0022000349S</t>
  </si>
  <si>
    <t>OWP 22/23 TAHOE REGION CONSOLIDATED PLANNING GRANT (CPG) PROJECT FOR TAHOE REGIONAL PLANNING AGENCY (TRPA) OVERALL WORK PROGRAM (OWP) FOR FISCAL YEAR 2022/2023 (TC)</t>
  </si>
  <si>
    <t>0010205</t>
  </si>
  <si>
    <t>0022000350S</t>
  </si>
  <si>
    <t>OWP 22/23 METROPOLITAN REGION CONSOLIDATED PLANNING GRANT (CPG) PROJECT FOR METROPOLITAN TRANSPORTATION COMMISSION (MTC) OVERALL WORK PROGRAM (OWP) FOR FISCAL YEAR 2022/2023 (TC)</t>
  </si>
  <si>
    <t>0010213</t>
  </si>
  <si>
    <t>0023000244S</t>
  </si>
  <si>
    <t>OWP 23/24 SHASTA REGION CONSOLIDATED PLANNING GRANT (CPG) PROJECT FOR SHASTA REGIONAL TRANSPORTATION AGENCY (SRTA) OVERALL WORK PROGRAM (OWP) FOR FISCAL YEAR 2023/2024 (TC)</t>
  </si>
  <si>
    <t>6/27/2023</t>
  </si>
  <si>
    <t>0010214</t>
  </si>
  <si>
    <t>0023000245S</t>
  </si>
  <si>
    <t>OWP 23/24 BUTTE COUNTY REGION CONSOLIDATED PLANNING GRANT (CPG) PROJECT FOR BUTTE COUNTY ASSOCIATION OF GOVERNMENTS (BCAG) OVERALL WORK PROGRAM (OWP) FOR FISCAL YEAR 2023/2024</t>
  </si>
  <si>
    <t>0010216</t>
  </si>
  <si>
    <t>0023000247S</t>
  </si>
  <si>
    <t>OWP 23/24 TAHOE REGION CONSOLIDATED PLANNING GRANT (CPG) PROJECT FOR TAHOE REGIONAL PLANNING AGENCY (TRPA) OVERALL WORK PROGRAM (OWP) FOR FISCAL YEAR 2023/2024 (TC)</t>
  </si>
  <si>
    <t>0010218</t>
  </si>
  <si>
    <t>0023000249S</t>
  </si>
  <si>
    <t>OWP 23/24 MONTEREY BAY REGION CONSOLIDATED PLANNING GRANT (CPG) PROJECT FOR ASSOCIATION OF MONTEREY BAY AREA GOVERNMENTS (AMBAG) OVERALL WORK PROGRAM (OWP) FOR FISCAL YEAR 2023/2024 (TC)</t>
  </si>
  <si>
    <t>0010219</t>
  </si>
  <si>
    <t>0023000250S</t>
  </si>
  <si>
    <t>OWP 23/24 SANTA BARBARA REGION CONSOLIDATED PLANNING GRANT (CPG) PROJECT FOR SANTA BARBARA COUNTY ASSOCIATION OF GOVERNMENTS (SBCAG) OVERALL WORK PROGRAM (OWP) FOR FISCAL YEAR 2023/2024</t>
  </si>
  <si>
    <t>0010220</t>
  </si>
  <si>
    <t>0023000251S</t>
  </si>
  <si>
    <t>OWP 23/24 SAN LUIS OBISPO REGION CONSOLIDATED PLANNING GRANT (CPG) PROJECT FOR SAN LUIS OBISPO COUNCIL OF GOVERNMENTS (SLOCOG) OVERALL WORK PROGRAM (OWP) FOR FISCAL YEAR 2023/2024 (TC)</t>
  </si>
  <si>
    <t>0010221</t>
  </si>
  <si>
    <t>0023000252S</t>
  </si>
  <si>
    <t>OWP 23/24 - FRESNO REGION CONSOLIDATED PLANNING GRANT (CPG) PROJECT FOR FRESNO COUNCIL OF GOVERNMENTS (FCOG) OVERALL WORK PROGRAM (OWP) FOR FISCAL YEAR 2023/2024 TC</t>
  </si>
  <si>
    <t>0010222</t>
  </si>
  <si>
    <t>0023000253S</t>
  </si>
  <si>
    <t>OWP 23/24 KERN REGION CONSOLIDATED PLANNING GRANT (CPG) PROJECT FOR KERN COUNCIL OF GOVERNMENTS (KCOG) OVERALL WORK PROGRAM (OWP) FOR FISCAL YEAR 2023/2024 (TC)</t>
  </si>
  <si>
    <t>0010223</t>
  </si>
  <si>
    <t>0023000254S</t>
  </si>
  <si>
    <t>OWP 23/24 KINGS COUNTY REGION CONSOLIDATED PLANNING GRANT (CPG) PROJECT FOR KINGS COUNTY ASSOCIATION OF GOVERNMENTS (KCAG) OVERALL WORK PROGRAM (OWP) FOR FISCAL YEAR 2023/2024. TC</t>
  </si>
  <si>
    <t>0010224</t>
  </si>
  <si>
    <t>0023000255S</t>
  </si>
  <si>
    <t>OWP 23/24 MADERA COUNTY REGION CONSOLIDATED PLANNING GRANT (CPG) PROJECT FOR MADERA COUNTY TRANSPORTATION COMMISSION (MCTC) OVERALL WORK PROGRAM (OWP) FOR FISCAL YEAR 2023/2024</t>
  </si>
  <si>
    <t>0010227</t>
  </si>
  <si>
    <t>0023000258S</t>
  </si>
  <si>
    <t>OWP 23/24 MERCED REGION CONSOLIDATED PLANNING GRANT (CPG) PROJECT FOR MERCED COUNTY ASSOCIATION OF GOVERNMENTS (MCAG) OVERALL WORK PROGRAM (OWP) FOR FISCAL YEAR 2023/2024 (TC)</t>
  </si>
  <si>
    <t>0010228</t>
  </si>
  <si>
    <t>0023000259S</t>
  </si>
  <si>
    <t>OWP 23/24 SAN JOAQUIN REGION CONSOLIDATED PLANNING GRANT (CPG) PROJECT FOR SAN JOAQUIN COUNCIL OF GOVERNMENTS (SJCOG) OVERALL WORK PROGRAM (OWP) FOR FISCAL YEAR 2023/2024 (TC)</t>
  </si>
  <si>
    <t>0010229</t>
  </si>
  <si>
    <t>0023000260S</t>
  </si>
  <si>
    <t>OWP 23/24 STANISLAUS REGION CONSOLIDATED PLANNING GRANT (CPG) PROJECT FOR STANISLAUS COUNCIL OF GOVERNMENTS (STANCOG) OVERALL WORK PROGRAM (OWP) FOR FISCAL YEAR 2023/2024 (TC)</t>
  </si>
  <si>
    <t>0010230</t>
  </si>
  <si>
    <t>0023000261S</t>
  </si>
  <si>
    <t>OWP 23/24 SAN DIEGO REGION CONSOLIDATED PLANNING GRANT (CPG) PROJECT FOR SAN DIEGO ASSOCIATION OF GOVERNMENTS (SANDAG) OVERALL WORK PROGRAM (OWP) FOR FISCAL YEAR 2023/2024</t>
  </si>
  <si>
    <t>0010215</t>
  </si>
  <si>
    <t>0023000246S</t>
  </si>
  <si>
    <t>OWP 23/24 SACRAMENTO COUNTY REGION CONSOLIDATED PLANNING GRANT (CPG) PROJECT FOR SACRAMENTO AREA COUNCIL OF GOVERNMENTS (SACOG) OVERALL WORK PROGRAM (OWP) FOR FISCAL YEAR 2023/2024 (TC)</t>
  </si>
  <si>
    <t>6/28/2023</t>
  </si>
  <si>
    <t>0010225</t>
  </si>
  <si>
    <t>0023000256S</t>
  </si>
  <si>
    <t>OWP 23/24 TULARE REGION CONSOLIDATED PLANNING GRANT (CPG) PROJECT FOR TULARE COUNTY ASSOCIATION OF GOVERNMENTS (TCAG) OVERALL WORK PROGRAM (OWP) FOR FISCAL YEAR 2023/2024 (TC)</t>
  </si>
  <si>
    <t>0010212</t>
  </si>
  <si>
    <t>0022000371S</t>
  </si>
  <si>
    <t>STATEWIDE FY 22/23 5304 GRANT - DIVISION OF RAIL AND MASS TRANSPORTATION (DRMT).  UNIVERSITY OF THE PACIFIC TRANSIT/PARATRANSIT MANAGEMENT CERTIFICATE PROGRAM AND FTA PROCUREMENT TRAINING</t>
  </si>
  <si>
    <t>23SP</t>
  </si>
  <si>
    <t>6/14/2023</t>
  </si>
  <si>
    <t>FTA STATEWIDE AND NON-MET IIJA</t>
  </si>
  <si>
    <t>0010232</t>
  </si>
  <si>
    <t>0023000264S</t>
  </si>
  <si>
    <t>STATEWIDE FY 23/24 5304 GRANT - DIVISION OF RAIL AND MASS TRANSPORTATION (DRMT). STATEWIDE HYDROGEN FUELING LOCATIONS BLUEPRINT FOR PUBLIC TRANSIT.</t>
  </si>
  <si>
    <t>0010233</t>
  </si>
  <si>
    <t>0023000273S</t>
  </si>
  <si>
    <t>23/24 MENDOCINO REGION FTA-5304 GRANT "NOYO HARBOR MULTIMODAL CIRCULATION PLAN" FOR MENDOCINO COUNCIL OF GOVERNMENTS OVERALL WORK PROGRAM (OWP) FOR FISCAL YEAR 2023/2024</t>
  </si>
  <si>
    <t>0010234</t>
  </si>
  <si>
    <t>0023000274S</t>
  </si>
  <si>
    <t>23/24 LASSEN COUNTY REGION FTA 5304 GRANT "LASSEN GIS PLAN" FOR LASSEN COUNTY TRANSPORTATION COMMISSION OVERALL WORK PROGRAM (OWP) FOR FISCAL YEAR 2023/2024</t>
  </si>
  <si>
    <t>0010236</t>
  </si>
  <si>
    <t>0023000276S</t>
  </si>
  <si>
    <t>23/24 PLACER COUNTY REGION FTA 5304 GRANT "PLACER COUNTYWIDE ACTIVE TRANSPORTATION PLAN" FOR PLACER COUNTY TRANSPORTATION PLANNING AGENCY OVERALL WORK PROGRAM (OWP) FOR FISCAL YEAR 2023/2024</t>
  </si>
  <si>
    <t>0010237</t>
  </si>
  <si>
    <t>0023000277S</t>
  </si>
  <si>
    <t>23/24 MONTEREY COUNTY REGION FTA 5304 GRANT "NORTH MONTEREY COUNTY SAFE ROUTES TO SCHOOLS PLAN" FOR TRANSPORTATION AGENCY FOR MONTEREY COUNTY OVERALL WORK PROGRAM (OWP) FOR FISCAL YEAR 2023/2024</t>
  </si>
  <si>
    <t>Alameda</t>
  </si>
  <si>
    <t>S238004</t>
  </si>
  <si>
    <t>04155332/9S</t>
  </si>
  <si>
    <t>HAYWARD/SR-238/CARLOS BEE TO IND. CONST 4-LN EXPWY/2-LN FRONTAGE</t>
  </si>
  <si>
    <t>3150</t>
  </si>
  <si>
    <t>Withdrawn</t>
  </si>
  <si>
    <t xml:space="preserve">NATIONAL HIGHWAY SYSTEM (NHS) </t>
  </si>
  <si>
    <t>Contra Costa</t>
  </si>
  <si>
    <t>0801997</t>
  </si>
  <si>
    <t>0415000077S</t>
  </si>
  <si>
    <t>ON STATE ROUTE: 80. CONTRA COSTA COUNTY IN HERCULES AND CROCKETT FROM ROUTE 80/4 SEPARATION TO 0.1 MIWEST OF CROCKETT VIADUCT REMOVE PCC AND AC; PLACE PCP AND AC RESURFACING.</t>
  </si>
  <si>
    <t>8/8/2023</t>
  </si>
  <si>
    <t>VAR0170006</t>
  </si>
  <si>
    <t>Lassen</t>
  </si>
  <si>
    <t>5907014</t>
  </si>
  <si>
    <t>021A0100L</t>
  </si>
  <si>
    <t>SKYLINE EXTENSION FROM CO.RD 215 (JOHNSTONVILLE ROAD) TO SR 36 NEW ALIGNMENT TO RELIEVE CONGESTION (TC)</t>
  </si>
  <si>
    <t>33D0</t>
  </si>
  <si>
    <t>5/17/2023</t>
  </si>
  <si>
    <t>PPNO 2121A</t>
  </si>
  <si>
    <t xml:space="preserve">STP STATE FLEXIBLE            </t>
  </si>
  <si>
    <t>X071072</t>
  </si>
  <si>
    <t>0818000139S</t>
  </si>
  <si>
    <t>ON STATE ROUTE: 18, 247. SAN BERNARDINO COUNTY ON ROUTE 18 FROM 1.4 MILES NORTH OF CAMP ROCK ROAD TO CENTRAL ROAD AND ON ROUTE 247 FROM 0.1 MILE SOUTH OF RABBIT SPRINGS ROAD TO 2.1 MILES SOUTH OF NORTHSIDE ROAD REPLACE ASPHALT CONCRETE SURFACING AND STRIPING</t>
  </si>
  <si>
    <t>8/14/2023</t>
  </si>
  <si>
    <t>Q101336</t>
  </si>
  <si>
    <t>0113000031S</t>
  </si>
  <si>
    <t>ON STATE ROUTE: 101. IN HUMBOLDT COUNTY IN EUREKA FROM 0.3 MI SOUTH TO 0.2 MI NORTH OF WABASH AVENUE IMPROVE INTERSECTION (TC)</t>
  </si>
  <si>
    <t>33P0</t>
  </si>
  <si>
    <t>5/9/2023</t>
  </si>
  <si>
    <t xml:space="preserve">STP-HAZARD ELIMIN.            </t>
  </si>
  <si>
    <t>6/16/2023</t>
  </si>
  <si>
    <t>Imperial</t>
  </si>
  <si>
    <t>5168017</t>
  </si>
  <si>
    <t>1100020223L</t>
  </si>
  <si>
    <t>CESAR CHAVEZ BLVD/ CALEXICO - WEST POINT OF ENTRY ROADWAYU WIDENING</t>
  </si>
  <si>
    <t>56A0</t>
  </si>
  <si>
    <t>10/21/2022</t>
  </si>
  <si>
    <t xml:space="preserve">SURF TRANS PRIORITIES         </t>
  </si>
  <si>
    <t>San Francisco</t>
  </si>
  <si>
    <t>5934185</t>
  </si>
  <si>
    <t>0420000265L</t>
  </si>
  <si>
    <t>MARKET STREET, 5TH STREET TO 8TH STREET. WORK MAY EXTEND OFF MARKET STREET, UP TO 50 FEET AT INTERSECTIONS. ROADWAY IMPROVEMENTS, INCLUDING ROADWAY RESURFACING, STREETCAR TRACK REPLACEMENT, REPLACEMENT AND UPGRADE OF TRAFFIC SIGNALS, AND LANDSCAPING AND STREETSCAPE IMPROVEMENTS. NON-FEDERAL FUNDS WILL CONTRIBUTE TO IMPROVEMENTS SUCH AS NEW WATER AND SEWER LINES, BROADBAND CONDUIT INSTALLATION, ADA-ACCESSIBLE CURB RAMPS AND STREETCAR ACCESS RAMPS.</t>
  </si>
  <si>
    <t>BDG0</t>
  </si>
  <si>
    <t>4/5/2023</t>
  </si>
  <si>
    <t>SF-130001</t>
  </si>
  <si>
    <t>NATL INF INVEST BUILD 2018</t>
  </si>
  <si>
    <t>29R4006</t>
  </si>
  <si>
    <t>0116000189S</t>
  </si>
  <si>
    <t>IN MENDOCINO CO. NEAR WESTPORT, FROM 0.6 TO 1.4 MI NORTH OF BLUE SLIDE GULCH BRIDGE. EMERGENCY RELIEF - RECONSTRUCT ROADWAY</t>
  </si>
  <si>
    <t>ER01</t>
  </si>
  <si>
    <t>10/17/2022</t>
  </si>
  <si>
    <t>EMERGENCY REL 2022 SUPPLEMENT</t>
  </si>
  <si>
    <t>15D3001</t>
  </si>
  <si>
    <t>0821000040S</t>
  </si>
  <si>
    <t>ON STATE ROUTE: 38. IN SAN BERNARDINO COUNTY ON STATE ROUTE 38, FROM THURMAN FLATS ROAD TO GLASS ROAD REPAIR FIRE DAMAGED ROADWAY INCLUDING SURFACE DRAINAGE SYSTEM, PIPE RISER, EMBANKMENT, AND DEBRIS RACK.</t>
  </si>
  <si>
    <t>31S4004</t>
  </si>
  <si>
    <t>0117000211S</t>
  </si>
  <si>
    <t>ON STATE ROUTE: 96. NEAR WEITCHPEC, FROM 0.6 MILE TO 0.2 MILE WEST OF BLUFF CREEK ROAD. RESTORE ROADWAY AND STABILIZE SLOPE BY CONSTRUCTING A RETAINING WALL.</t>
  </si>
  <si>
    <t>Napa</t>
  </si>
  <si>
    <t>31TR004</t>
  </si>
  <si>
    <t>0418000137S</t>
  </si>
  <si>
    <t>ON STATE ROUTE: 12. NAPA COUNTY NEAR NAPA AT 0.2 MILE EAST OF KIRKLAND AND RANCH ORAD AND AT 0.7 MILE EAST OF KIRLAND RANCH ROAD. REPAIR SLOPE FAILURE USING RSP &amp; REPAIR DRAINAGE SYSTEM.</t>
  </si>
  <si>
    <t>VAR170008</t>
  </si>
  <si>
    <t>Del Norte</t>
  </si>
  <si>
    <t>15D1001</t>
  </si>
  <si>
    <t>0121000010S</t>
  </si>
  <si>
    <t>ON STATE ROUTE: 199. IN DEL NORTE COUNTY NEAR IDLEWILD FROM 0.6 MILES SOUTH OF IDLEWILD MAINTENANCE STATION ROAD TO THEOREGON STATE LINE REPAIR WILDFIRE DAMAGE</t>
  </si>
  <si>
    <t>10/19/2022</t>
  </si>
  <si>
    <t>15D2001</t>
  </si>
  <si>
    <t>0121000014S</t>
  </si>
  <si>
    <t>ON STATE ROUTE: 101. IN MENDOCINO COUNTY NEAR WILLITS, FROM 0.2 MILES NORTH OF REYNOLDS HWY TO BIG TRAILS DRIVE-ROAD 301D -REPAIR WILDFIRE DAMAGE</t>
  </si>
  <si>
    <t>Marin</t>
  </si>
  <si>
    <t>31TE001</t>
  </si>
  <si>
    <t>0417000284S</t>
  </si>
  <si>
    <t>ON STATE ROUTE: 1. IN MARIN CO., NEAR STINSON BEACH, AT 1.3 MI S OF PANORAMIC HWY NORTH JCT. CONSTRUCT SOLDIER PILE WALL</t>
  </si>
  <si>
    <t>10/20/2022</t>
  </si>
  <si>
    <t>San Mateo</t>
  </si>
  <si>
    <t>39B2001</t>
  </si>
  <si>
    <t>0419000347S</t>
  </si>
  <si>
    <t>ON STATE ROUTE: 84. IN SAN MATEO COUNTY, NEAR LA HONDA, AT 3.4 MILES EAST OF PESCADERO ROAD CONSTRUCT SOLDIER PILE AND LAGGING WALL</t>
  </si>
  <si>
    <t>39B5001</t>
  </si>
  <si>
    <t>0419000340S</t>
  </si>
  <si>
    <t>ON STATE ROUTE: 1. IN SAN MATEO COUNTY ON ROUTE 1, FROM 2.7 MI SOUTH OF ROUTE 84 TO 0.3 MI NORTH OF VERDE ROAD , NEAR SAN GREGORIO, EMERGENCY OPENING PROJECT: REPAIR SLIPOUTS</t>
  </si>
  <si>
    <t>32L0319</t>
  </si>
  <si>
    <t>0118000054L</t>
  </si>
  <si>
    <t>IN HUMBOLDT COUNTY ON MATTOLE ROAD PM 5.10 PERMANENT RESTORATION</t>
  </si>
  <si>
    <t>40A0064</t>
  </si>
  <si>
    <t>0820000033L</t>
  </si>
  <si>
    <t>BRIDGE AT MIDDLE CONTROL ROAD EAST TO 0.34 MILES EAST OF RADFORD CAMP ROAD DEBRIS REMOVAL, ROAD CLOSURE PROTECTION ESTABLISHMENT, SHOULDER REPAIR, ROADSIDE DRAINAGE REPAIR ETC. RECONSTRUCTION REPAIR OF APPROX. 1,000 FEET OF ROADWAY AT VARIOUS LOCATIONS. INSTALLATION OF DRAINAGE PIPE AND AC CUTOFF WALLS.</t>
  </si>
  <si>
    <t>Santa Clara</t>
  </si>
  <si>
    <t>31TC001</t>
  </si>
  <si>
    <t>0417000352S</t>
  </si>
  <si>
    <t>IN SANTA CLARA COUNTY, NEAR LOS GATOS, AT 1.2 MILES NORTH OF LAS CUMBRES ROAD CONSTRUCT SOLDIER PILE WALLS.</t>
  </si>
  <si>
    <t>32L0230</t>
  </si>
  <si>
    <t>0117000307L1</t>
  </si>
  <si>
    <t>HUMBOLDT CO ON HERRICK AVENUE PM 0.74 PERMANENT RESTORATION</t>
  </si>
  <si>
    <t>32A0002</t>
  </si>
  <si>
    <t>0817000151L</t>
  </si>
  <si>
    <t>LONE PINE CANYON ROAD  FROM PM 82.543 TO PM 83.043 REMOVAL AND REINSTALLATION OF DAMAGED GUARDRAIL, STRIPING AND OTHER WORK APPURTENANT THERETO.</t>
  </si>
  <si>
    <t>Riverside</t>
  </si>
  <si>
    <t>40A0070</t>
  </si>
  <si>
    <t>0820000050L</t>
  </si>
  <si>
    <t>CATHEDRAL CANYON DR. AT WHITEWATER RIVER DESIGN AND INSTALL TEMPORARY STRIPING TO DIRECT MOTORISTS AROUND DAMAGED AREA. INCLUDES TEMPORARY FLASHING BEACONS TO ALERT DRIVERS.</t>
  </si>
  <si>
    <t>32L0117</t>
  </si>
  <si>
    <t>0117000180L</t>
  </si>
  <si>
    <t>MATTOLE ROAD PM 42.76 STABILIZE ROADWAY WITH EARTH RETAINING STRUCTURE AND UNDER DRAIN.</t>
  </si>
  <si>
    <t>10/26/2022</t>
  </si>
  <si>
    <t>32L0291</t>
  </si>
  <si>
    <t>0118000025L</t>
  </si>
  <si>
    <t>ALDERPOINT ROAD PM 7.58 PERMANENT RESTORATION</t>
  </si>
  <si>
    <t>Colusa</t>
  </si>
  <si>
    <t>31PY001</t>
  </si>
  <si>
    <t>0317000237S</t>
  </si>
  <si>
    <t>IN COLUSA COUNTY ON ROUTE 20 FROM 1.6 MILES EAST OF 16/20 SEPARATION TO 0.7 MILE WEST OF LEESVILLE ROAD REPAIR AND REPLACE CULVERTS, CLEAR DITCHES OF VEGETATIVE AND SEDIMENT DEBRIS FLOWS, REPAIR AND RECONSTRUCT SHOULDERS, ARMOR DITCHES AND SHOULDERS WITH RSP, REPAIR ROW FENCE, PLACE EROSION CONTROL</t>
  </si>
  <si>
    <t>10/31/2022</t>
  </si>
  <si>
    <t>Santa Barbara</t>
  </si>
  <si>
    <t>40A0005</t>
  </si>
  <si>
    <t>0519000159L</t>
  </si>
  <si>
    <t>PHILBRIC ROAD REPLACE PIPE, CONSTRUCT NEW HEADWALLS, BACKFILL AND COMPACT AROUND PIPE, INSTALL ROAD BASE, AC, AND STRIPING</t>
  </si>
  <si>
    <t>11/3/2022</t>
  </si>
  <si>
    <t>40A0076</t>
  </si>
  <si>
    <t>0820000056L</t>
  </si>
  <si>
    <t>FARRELL DRIVE AT TAHQUITZ CREEK WASH (TC/MCC GOLF COURSE) REMOVAL OF MUD, ORGANIC DEBRIS, PAVEMENT, CURB, GUTTER, SIDEWALK, CLEAN CULVERTS UNDER ROAD (8 CULVERTS) TO ALLOW 2-WAY TRAVEL WITHIN REDUCED ROADWAY WIDTH BY EMERGENCY OPENING MEASURES.</t>
  </si>
  <si>
    <t>40A0077</t>
  </si>
  <si>
    <t>0820000057L</t>
  </si>
  <si>
    <t xml:space="preserve">GOLF CLUB ROAD AT TAHQUITZ CREEK GOLF COURSE CROSSING REMOVAL OF MUD AND DEBRIS, SET UP TRAFFIC CONTROL BARRICADES AND REMOVE AFTER REPAIRS IS COMPLETED FOR EMERGENCY OPENING MEASURES. </t>
  </si>
  <si>
    <t>Butte</t>
  </si>
  <si>
    <t>15A5033</t>
  </si>
  <si>
    <t>0322000005L</t>
  </si>
  <si>
    <t>IN BUTTE COUNTY ON ORO-QUINCY HWY REPLACE 20,000 FEET OF MBGR.  REPLACE SIGNAGE.</t>
  </si>
  <si>
    <t>11/7/2022</t>
  </si>
  <si>
    <t>Nevada</t>
  </si>
  <si>
    <t>31PM001</t>
  </si>
  <si>
    <t>0317000211S</t>
  </si>
  <si>
    <t>IN NEVADA COUNTY ON ROUTE 49 APPROXIMATELY 0.84 MILES NORTH OF THE SOUTH YUBA RIVER BRIDGE (BR. NO. 17-0007) CONSTRUCT SOLDIER PILE WALL</t>
  </si>
  <si>
    <t>40A0056</t>
  </si>
  <si>
    <t>0820000017L</t>
  </si>
  <si>
    <t>VISTA CHINO AT WHITEWATER WASH REMOVAL OF SAND AND DEBRIS, SETUP BARRICADES, USE WATER TRUCK TO CLEAN PAVEMENT AFTER WORK COMPLETED AS PART OF EMERGENCY OPENING MEASURES.</t>
  </si>
  <si>
    <t>11/8/2022</t>
  </si>
  <si>
    <t>40A0004</t>
  </si>
  <si>
    <t>0520000035L</t>
  </si>
  <si>
    <t>NORTH JAMESON LANE REMOVE DEBRIS, CLEAN AND SWEEP ROADWAY</t>
  </si>
  <si>
    <t>El Dorado</t>
  </si>
  <si>
    <t>31M0001</t>
  </si>
  <si>
    <t>0317000233S</t>
  </si>
  <si>
    <t>ON STATE ROUTE: 193. IN EL DORADO CO., ON RTE 193 APPROX 0.5 MI W OF RTE 49 JCT. EMERGENCY RELIEF - EMERGENCY OPENING STORM DAMAGE REPAIRS.</t>
  </si>
  <si>
    <t>11/15/2022</t>
  </si>
  <si>
    <t>31TN001</t>
  </si>
  <si>
    <t>0417000402S</t>
  </si>
  <si>
    <t>IN MARIN COUNTY, NEAR STINSON BEACH AT 0.6 MILE SOUTH OF PANORAMIC HIGHWAY NORTH JUNCTION CONSTRUCT SOLDIER PILE WALL</t>
  </si>
  <si>
    <t>Solano</t>
  </si>
  <si>
    <t>31TG004</t>
  </si>
  <si>
    <t>0418000139S</t>
  </si>
  <si>
    <t>ON STATE ROUTE: 505. SOLANO COUNTY NEAR VACAVILLE AT 0.1 MILE NORTH OF ALLENDALE ROAD UNDERCROSSING ROCK SLOPE PROTECTION, RDWY EXCAVATION, GUARDRAILS &amp; VEGETATION CNTL</t>
  </si>
  <si>
    <t>Monterey</t>
  </si>
  <si>
    <t>15E0005</t>
  </si>
  <si>
    <t>0521000188S</t>
  </si>
  <si>
    <t>MONTEREY COUNTY, NEAR BIG SUR, AT 1.1 MILES SOUTH OF PFEIFFER CANYON BRIDGE. EMERGENCY PERMANENT RESTORATION: REPLACE FAILED RETAINING WALL</t>
  </si>
  <si>
    <t>11/16/2022</t>
  </si>
  <si>
    <t>SHOPP6</t>
  </si>
  <si>
    <t>37M1001</t>
  </si>
  <si>
    <t>0518000009S</t>
  </si>
  <si>
    <t>ON STATE ROUTE: 192. SANTA BARBARA COUNTY IN AND NEAR SANTA BARBARA, MONTECITO AND CARPINTERIA. EMERGENCY PROJECT - EMERGENCY OPENING</t>
  </si>
  <si>
    <t>39AG002</t>
  </si>
  <si>
    <t>0519000154S</t>
  </si>
  <si>
    <t>IN MONTEREY COUNTY, NEAR BIG SUR, AT 1.0 MILE SOUTH OF PFEIFFER CANYON BRIDGE. PERMANENT RESTORATION - CONSTRUCT SOLDIER PILE WALL TO STABILIZE EMBANKMENT SLOPE, WIDEN SHOULDER, REPAIR PAVEMENT DRAINAGE, AND INSTALL EROSION CONTROL.</t>
  </si>
  <si>
    <t>39AL001</t>
  </si>
  <si>
    <t>0518000220S</t>
  </si>
  <si>
    <t>ON STATE ROUTE: 1. MONTEREY COUNTY, NEAR BIG SUR, AT JULIA PFEIFFER BURNS STATE PARK. EMERGENCY OPENING: REPAIR SLIPOUT</t>
  </si>
  <si>
    <t>Sonoma</t>
  </si>
  <si>
    <t>15C6001</t>
  </si>
  <si>
    <t>0421000034S</t>
  </si>
  <si>
    <t>ON STATE ROUTE: 1. IN SONOMA COUNTY, NEAR JENNER, ON ROUTE 1 FROM 0.9 MILE NORTH OF MEYERS GRADE ROAD TO 1.5 MILES SOUTH OF FORT ROSS ROAD. REPAIR OR REPLACE GUARDRAILS, DRAINAGE SYSTEMS, SIGNS AND SOLDIER PILE TIMBER LAGGING RETAINING WALLS. REMOVE DEBRIS AND BURNT TREES IN FIRE DAMAGED AREAS CAUSED BY LNU LIGHTNING FIRE COMPLEX.</t>
  </si>
  <si>
    <t>11/18/2022</t>
  </si>
  <si>
    <t>31PZ004</t>
  </si>
  <si>
    <t>0318000012S</t>
  </si>
  <si>
    <t>ON STATE ROUTE: 70. BUTTE COUNTY NEAR PARADISE FROM 0.8 MILE WEST OF SHADY REST AREA TO 0.2 MILE EAST OFSHADY REST AREA. RAISE ALIGNMENT. PLACE HMA, STRUCTURAL CONCRETE &amp; BRIDGE RAIL.</t>
  </si>
  <si>
    <t>Santa Cruz</t>
  </si>
  <si>
    <t>39AP001</t>
  </si>
  <si>
    <t>0518000226S</t>
  </si>
  <si>
    <t>ON STATE ROUTE: 236. SANTA CRUZ COUNTY NEAR BOULDER CREEK, FROM 0.3 MILE WEST OF CHINA GRANDE ROAD TO 0.6 MILE WEST OF ROUTE 9. EMERGENCY OPENING: REMOVE SLIDE DEBRIS, REPAIR SLOPES AND ROADWAY.</t>
  </si>
  <si>
    <t>11/21/2022</t>
  </si>
  <si>
    <t>31SU005</t>
  </si>
  <si>
    <t>0518000114S</t>
  </si>
  <si>
    <t>MONTEREY COUNTY NEAR BIG SUR, SOUTH OF LITTLE SUR RIVER BRIDGE. EMERGENCY RELIEF PERMANENT RESTORATION - CONSTRUCT SHEAR PILE RETAINING WALL</t>
  </si>
  <si>
    <t>11/22/2022</t>
  </si>
  <si>
    <t>40A0062</t>
  </si>
  <si>
    <t>0820000027L</t>
  </si>
  <si>
    <t>STORM EVENTS THAT OCCURED IN MID-FEBRUARY, 2019 CAUSED EXCESSIVE RUNOFF NORTH OF 7TH STREET PARK PROPERTY.  RUNOFF WAS ABLE TO WASH AWAY BACKFILL IN AN EXISTING STORM DRAIN PIPE TRENCH AND THE ASPHALT PAVEMENT HAS CRACKED AND SUNK SEVERAL INCHES FOR APPROX. 280 FEET. EMERGENCY OPENING (EO) AND PERMANENT RESTORATION (PR)</t>
  </si>
  <si>
    <t>11/23/2022</t>
  </si>
  <si>
    <t>39B7001</t>
  </si>
  <si>
    <t>0319000140S</t>
  </si>
  <si>
    <t>ON STATE ROUTE: 20. IN COLUSA COUNTY ON ROUTE 20, FROM POSTMILE 10.0 TO 26.0. REMOVE SEDIMENT AND DEBRIS IN AND AROUND CULVERTS AND ROADSIDE DITCHES, PLACE RSP AND SHOULDER BACKING TO RECONSTRUCT ERODED SHOULDERS, AND INCIDENTAL WORK.</t>
  </si>
  <si>
    <t>11/29/2022</t>
  </si>
  <si>
    <t>15A5034</t>
  </si>
  <si>
    <t>0322000006L</t>
  </si>
  <si>
    <t>BUTTE COUNTY - ORO QUINCY HWY SLOPE PROTECTION</t>
  </si>
  <si>
    <t>12/8/2022</t>
  </si>
  <si>
    <t>31TK001</t>
  </si>
  <si>
    <t>0417000366S</t>
  </si>
  <si>
    <t>IN SANTA CLARA COUNTY, NEAR LOS GATOS, AT 3.2 MILES NORTH OF LAS CUMBRES PIPE JACK CULVERT, INJECTION GROUTING</t>
  </si>
  <si>
    <t>15A6007</t>
  </si>
  <si>
    <t>0421000218L</t>
  </si>
  <si>
    <t>SILVERADO TRAIL-MPM24.75 CULVERT REPLACEMENT</t>
  </si>
  <si>
    <t>12/13/2022</t>
  </si>
  <si>
    <t>Lake</t>
  </si>
  <si>
    <t>40A0023</t>
  </si>
  <si>
    <t>0120000038L</t>
  </si>
  <si>
    <t>IN THE CITY OF LAKEPORT, SOUTH MAIN STREET FROM 167 FEET NORTH OF MARTIN ST. INTERSECTION TO 80 FEET SOUTH OF ARMSTRONG ST. INTERSECTION EMERGENCY OPENING</t>
  </si>
  <si>
    <t>12/21/2022</t>
  </si>
  <si>
    <t>12/27/2022</t>
  </si>
  <si>
    <t>31RC004</t>
  </si>
  <si>
    <t>0118000111S</t>
  </si>
  <si>
    <t>ON STATE ROUTE: 101. NEAR HOPLAND, FROM 0.7 MILE TO 1.0 MILE NORTH OF GEYSERS ROAD. STABILIZE SLOPE BY CONSTRUCTING A SOLDIER PILE RETAINING WALL AND REINFORCE EMBANKMENT.</t>
  </si>
  <si>
    <t>230-0000-0029</t>
  </si>
  <si>
    <t>31TD001</t>
  </si>
  <si>
    <t>0417000321S</t>
  </si>
  <si>
    <t>IN SAN MATEO COUNTY, ON ROUTE 35, NEAR SKYLONDA, AT 0.6 MILE NORTH OF MORSE LANE CONSTRUCT SHEET PILE AND TIE BACK WALLS</t>
  </si>
  <si>
    <t>31LD005</t>
  </si>
  <si>
    <t>0318000115S</t>
  </si>
  <si>
    <t>IN EL DORADO COUNTY ON ROUTE 50 APPROXIMATELY 0.6 MILES WEST OF BRIDAL VEIL FALLS ROAD. STABILIZE SLOPE. EMERGENCY PROJECT - PERMANENT RESTORATION</t>
  </si>
  <si>
    <t>1/5/2023</t>
  </si>
  <si>
    <t>CAL20808</t>
  </si>
  <si>
    <t>39B1001</t>
  </si>
  <si>
    <t>0419000263S</t>
  </si>
  <si>
    <t>IN SAN MATEO COUNTY, IN MONTARA, ON ROUTE 1, AT 2ND STREET AND AT 14TH STREET CONSTRUCT ROCK SLOPE PROTECTION AND REPLACE CULVERT</t>
  </si>
  <si>
    <t>31TI001</t>
  </si>
  <si>
    <t>0417000378S</t>
  </si>
  <si>
    <t>IN MARIN COUNTY, NEAR OLEMA, AT GIACOMINI CREEK CONSTRUCT SHEET PILE WALL, REPLACE CULVERT</t>
  </si>
  <si>
    <t>1/13/2023</t>
  </si>
  <si>
    <t>39B3001</t>
  </si>
  <si>
    <t>0419000265S</t>
  </si>
  <si>
    <t>IN SAN MATEO COUNTY, NEAR SARATOGA GAP, AT 1.2 MILES SOUTH OF PAGE MILL ROAD CONSTRUCT SOLDIER PILE WALL AND SHEET PILE WALL</t>
  </si>
  <si>
    <t>39AK001</t>
  </si>
  <si>
    <t>0518000223S</t>
  </si>
  <si>
    <t>ON STATE ROUTE: 154. SANTA BARBARA COUNTY, NEAR SANTA YNEZ, FROM 2.9 MILES EAST OF ARMOUR RANCH ROAD TO 0.9 MILE EAST OF PARADISE ROAD. EMERGENCY OPENING: REMOVE DEBRIS, CLEAN DRAINAGE SYSTEMS, AND REPAIR EMBANKMENT.</t>
  </si>
  <si>
    <t>1/23/2023</t>
  </si>
  <si>
    <t>Shasta</t>
  </si>
  <si>
    <t>32L0433</t>
  </si>
  <si>
    <t>0218000030L</t>
  </si>
  <si>
    <t>BIG BEND ROAD IN SHASTA COUNTY - SITE #1: MP 7.65 ROARING CREEK, SITE #3: MP14.  SITES AS DEFINED/SHOWN ON DAF # PMP-SHACO-002-0 SITE #1: REPAIR LANE AND SHOULDER WASHOUT AND REPLACE GUARDRAIL.  SITE #2: REPAIR SHOULDER WASHOUTS.  BOTH SITES REPAIRED AS PERMANENT RESTORATION USING EMERGENCY OPENING PROCEDURES.</t>
  </si>
  <si>
    <t>2/9/2023</t>
  </si>
  <si>
    <t>EMERGENCY RELIEF</t>
  </si>
  <si>
    <t>38M0005</t>
  </si>
  <si>
    <t>0518000173L</t>
  </si>
  <si>
    <t>HOT SPRINGS RD, FROM OAK RD TO EAST MOUNTAIN DRIVE, IN THE VILLAGE OF MONTECITO REPLACE DAMAGED TYPE A HMA DIKE, TRAFFIC CONTROL/SIGNS, DRAINAGE INLETS, CENTERLINE STRIPE, PAVEMENT MARKINGS.  MICRO-SURFACE REHAB OF RDWAY PAVEMENT THAT WAS DAMAGED FROM DEBRIS FLOW AND DEBRIS REMOVAL ACTIVITIES.</t>
  </si>
  <si>
    <t>2/12/2023</t>
  </si>
  <si>
    <t>2/15/2023</t>
  </si>
  <si>
    <t>38Y0022</t>
  </si>
  <si>
    <t>0320000084L</t>
  </si>
  <si>
    <t>BUTTE COUNTY - SKYWAY RESTORATION REMOVE DAMAGE ROADWAY STRUCTURE, REPLACE IN KIND, SHOULDER BACK, STRIPE/MARKINGS</t>
  </si>
  <si>
    <t>31TJ001</t>
  </si>
  <si>
    <t>0417000304S</t>
  </si>
  <si>
    <t>ON STATE ROUTE: 152. IN SANTA CLARA COUNTY, NEAR GILROY, AT 1.5 MILES EAST OF POLE LINE ROAD OFF-HAUL SLIDE DEBRIS, GRADING, CONSTRUCT DEBRIS BARRIER</t>
  </si>
  <si>
    <t>2/23/2023</t>
  </si>
  <si>
    <t>2/28/2023</t>
  </si>
  <si>
    <t>2489</t>
  </si>
  <si>
    <t>38R0001</t>
  </si>
  <si>
    <t>0820000034L</t>
  </si>
  <si>
    <t>GOFFS ROAD, 0.1 MILES WEST OF SH 95 TO 12.9 MILES WEST OF SH 95 REPAIR OF ASPHALT DOWN DRAINS AND SHOULDER EROSION</t>
  </si>
  <si>
    <t>31SJ001</t>
  </si>
  <si>
    <t>0417000297S</t>
  </si>
  <si>
    <t>ON STATE ROUTE: 37. IN MARIN CO., IN &amp; NEAR NOVATO, FROM RTE 101 SEPARATION TO NOVATO CREEK. EMERGENCY RELIEF - EMERGENCY OPENING STORM DAMAGE REPAIRS.</t>
  </si>
  <si>
    <t>3/14/2023</t>
  </si>
  <si>
    <t>31SX001</t>
  </si>
  <si>
    <t>0417000410S</t>
  </si>
  <si>
    <t>ON STATE ROUTE: 680. IN ALAMEDA COUNTY, IN FREMONT, AT SCOTT CREEK ROAD CONSTRUCT RSP</t>
  </si>
  <si>
    <t>31T3001</t>
  </si>
  <si>
    <t>0417000292S</t>
  </si>
  <si>
    <t>ON STATE ROUTE: 116. IN SONOMA COUNTY, NEAR SCHELLVILLE, AT 0.1 MILE EAST OF COUNTY DUMP ROAD CONSTRUCT GEOSYNTHETIC REINFORCED EMBANKMENT, REPLACE CULVERT.</t>
  </si>
  <si>
    <t>31T6001</t>
  </si>
  <si>
    <t>0417000368S</t>
  </si>
  <si>
    <t>ON STATE ROUTE: 1. IN MARIN COUNTY, NEAR STINSON BEACH, FROM 2.3 TO 2.6 MILES NORTH OF MUIR WOOD ROAD CONSTRUCT SOLDIER PILE WALLS</t>
  </si>
  <si>
    <t>31T4001</t>
  </si>
  <si>
    <t>0417000313S</t>
  </si>
  <si>
    <t>ON STATE ROUTE: 13. IN ALAMEDA CO., IN OAKLAND, AT CALAVERAS AVENUE. CONSTRUCT SOLDIER PILE WALL, REGRADE SLOPE</t>
  </si>
  <si>
    <t>3/15/2023</t>
  </si>
  <si>
    <t>31SI005</t>
  </si>
  <si>
    <t>0518000126S</t>
  </si>
  <si>
    <t>SANTA CRUZ COUNTY, NEAR BOULDER CREEK, ON ROUTE 9, 1.1 MILES SOUTH OF JUNCTION 9/236. EMERGENCY RELIEF PERMANENT RESTORATION PROJECT - CONSTRUCT SOLDIER PILE RETAINING WALL AND RESTORE HIGHWAY FACILITIES.</t>
  </si>
  <si>
    <t>15C1001</t>
  </si>
  <si>
    <t>0321000053S</t>
  </si>
  <si>
    <t>ON STATE ROUTE: 16. AT VARIOUS LOCATIONS ON ROUTE 16 AND 128, IN COLUSA AND YOLO COUNTIES. THE MAJOR ITEMS OF WORK INCLUDE CULVERTS REPLACEMENT/CLEANING, EROSION CONTROL MEASURES, FENCE REPLACEMENT, DITCH CLEARING, TRAFFIC CONTROL, AND INCIDENTAL WORK.</t>
  </si>
  <si>
    <t>3/29/2023</t>
  </si>
  <si>
    <t>39AV001</t>
  </si>
  <si>
    <t>0119000111S</t>
  </si>
  <si>
    <t>ON STATE ROUTE: 128. IN MENDOCINO COUNTY NEAR YORKVILLE AT 0.7 MILES WEST OF DRY CREEK BRIDGE #10-48 REPAIR SLIPOUT</t>
  </si>
  <si>
    <t>4/3/2023</t>
  </si>
  <si>
    <t>39AJ005</t>
  </si>
  <si>
    <t>0320000004S</t>
  </si>
  <si>
    <t>NEAR FOREST RANCH, FROM 1.3 MILES WEST TO 1.1 MILES WEST OF CARPENTER RIDGE ROAD. STABILIZE EMBANKMENT SLOPE FROM RECURRING SLIP OUTS BY CONSTRUCTING A RETAINING WALL, REHABILITATING DRAINAGE SYSTEMS, AND UPGRADING</t>
  </si>
  <si>
    <t>31TP004</t>
  </si>
  <si>
    <t>ON STATE ROUTE: 9. IN SANTA CRUZ COUNTY NEAR BOULDER CREEK AT 1.1 MILES SOUTH OF JUNCTION ROUTE 236 AND ROUTE 9. EMERGENCY PERMANENT RESTORATION - CONSTRUCT SOLDIER PILE TIEBACK RETAINING WALL AND RESTORE ROADWAY.</t>
  </si>
  <si>
    <t>4/6/2023</t>
  </si>
  <si>
    <t>37Y1001</t>
  </si>
  <si>
    <t>0320000170S</t>
  </si>
  <si>
    <t>ON STATE ROUTE: 70. IN BUTTE COUNTY ON STATE ROUTES 70, 99, AND 149 AT VARIOUS LOCATIONS. PAVEMENT DAMAGED AT VARIOUS LOCATIONS DUE TO FEMA DEBRIS REMOVAL VEHICLES IN RESPONSE TO THE CAMP FIRE. REMOVAL OF DEBRIS EFFORT GENERATED MORE THAN 1 MILLION TRUCK TRIPS. PAVEMENT DAMAGES INCLUDE ISOLATED FAILURES AND CONTINUOUS DISTRESS. IN KIND RESTORATION PAVEMENT REPAIRS WITH HMA MEDIUM OVERLAY, REHABILITATION STRATEGY, STRIPING, TRAFFIC CONTROL, AND INCIDENTAL WORK</t>
  </si>
  <si>
    <t>4/13/2023</t>
  </si>
  <si>
    <t>15B1001</t>
  </si>
  <si>
    <t>0420000112S</t>
  </si>
  <si>
    <t>ON STATE ROUTE: 128. IN NAPA COUNTY, NEAR HEALSBURG, ON ROUTE 128, FROM RAILROAD AVE TO NAPA COUNTY LINE (PM 24.761). REPAIR FIRE DAMAGED GUARDRAIL, SIGNS, FENCE, DRAINAGE SYSTEMS, PAVEMENT, AND REMOVE DEBRIS.</t>
  </si>
  <si>
    <t>4/20/2023</t>
  </si>
  <si>
    <t>30X0005</t>
  </si>
  <si>
    <t>0718000105L</t>
  </si>
  <si>
    <t xml:space="preserve">LITTLE TUJUNGA CANYON ROAD AT MILE MARKER 10.00 AND BRIDGE 632 MM 10:00 - REPLACED DAMAGED TIMBER LAGGING AND CHAIN LINK FENCE, BACKFILLED AND RESTORED ROADWAY AND SHOULDER AREA </t>
  </si>
  <si>
    <t>4/26/2023</t>
  </si>
  <si>
    <t>15E1001</t>
  </si>
  <si>
    <t>0521000017S</t>
  </si>
  <si>
    <t>ON STATE ROUTE: 1. NEAR BIG SUR, AT 1.1 MILES SOUTH OF PFEIFFER CANYON BRIDGE. EMERGENCY OPENING: REPLACE FAILED RETAINING WALL.</t>
  </si>
  <si>
    <t>5/1/2023</t>
  </si>
  <si>
    <t>Trinity</t>
  </si>
  <si>
    <t>32L0543</t>
  </si>
  <si>
    <t>0219000079L</t>
  </si>
  <si>
    <t>VAN DUZEN ROAD EMERGENCY OPENING ON VAN DUZEN RIVER ROAD AS RESULT OF JANUARY 2017 STORMS.</t>
  </si>
  <si>
    <t>38Y0012</t>
  </si>
  <si>
    <t>0319000180L</t>
  </si>
  <si>
    <t>TOWN OF PARADISE - APPROXIMATELY 57 LOCATIONS DUE TO BURNT OUT CARS.  PAVEMENT IMPROVEMENT OF 32 MILES OF ROADWAY. REPARING DAMAGED SECTIONS OF ROADWAY WITH HMA AND AGGREGATE BASE APPROXIMATELY 32 MILES.</t>
  </si>
  <si>
    <t>32L0295</t>
  </si>
  <si>
    <t>0118000029L</t>
  </si>
  <si>
    <t>IN HUMBOLDT COUNTY, ON ALDERPOINT ROAD PM 10.52/10.53 PR PERMANENT RESTORATION</t>
  </si>
  <si>
    <t>5/2/2023</t>
  </si>
  <si>
    <t>32L0325</t>
  </si>
  <si>
    <t>0118000060L</t>
  </si>
  <si>
    <t>MATTOLE RD PM 36.16 REPAIR ROADWAY SLUMPING AND SETTLEMENT.</t>
  </si>
  <si>
    <t>5/8/2023</t>
  </si>
  <si>
    <t>38Y0011</t>
  </si>
  <si>
    <t>0319000179L</t>
  </si>
  <si>
    <t>TOWN OF PARADISE _ APPROX 30 LOCATIONS SIDEWALK - REMOVE EXISTING CONCRETE CURB,GUTTER,SIDEWALK, INSTALL NEW SIDEWALK AND CURB AND GUTTER.</t>
  </si>
  <si>
    <t>31SD005</t>
  </si>
  <si>
    <t>0518000125S</t>
  </si>
  <si>
    <t>IN AND NEAR THE CITY OF SANTA CRUZ, AT NORTH OF VERNON STREET; ALSO AT SOUTH OF GLENGARRY ROAD (PM 4.0). EMERGENCY PROJECT - PERMANENT RESTORATION: CONSTRUCT SIDEHILL VIADUCTS, RESTORE ROADWAY AND FACILITIES, PROVIDE EROSION CONTROL.</t>
  </si>
  <si>
    <t>5/11/2023</t>
  </si>
  <si>
    <t>15A5036</t>
  </si>
  <si>
    <t>0322000065L</t>
  </si>
  <si>
    <t>IN BUTTE COUNTY - FORBESTOWN RD ASPHALT GRINDING AND ASPHALT OVERLAY.</t>
  </si>
  <si>
    <t>5/19/2023</t>
  </si>
  <si>
    <t>5/22/2023</t>
  </si>
  <si>
    <t>Sierra</t>
  </si>
  <si>
    <t>31S7004</t>
  </si>
  <si>
    <t>0318000176S</t>
  </si>
  <si>
    <t>ON STATE ROUTE: 49. NEAR DOWNIEVILLE, AT VARIOUS LOCATIONS. PERMANENT EMBANKMENT RESTORATION BY RECONSTRUCTING EXISTING LANE ADJACENT TO RIVER AS A SIDE HILL VIADUCT. THE SCOPE OF WORK IS TO RECONSTRUCT THE EXISTING WATER SIDE LANE AS A SIDE HILL VIADUCT AT ALL FOUR (4) LOCATIONS.</t>
  </si>
  <si>
    <t>5/23/2023</t>
  </si>
  <si>
    <t>32L0124</t>
  </si>
  <si>
    <t>0117000186L</t>
  </si>
  <si>
    <t>ALDERPOINT ROAD; (PM 42.0, 40.4178333, -123.7613306), (PM 42.1, 40.41851667, -123.7512), (PM 42.3, 40.42055556, -123.7633333) 1/3/2017</t>
  </si>
  <si>
    <t>32L0232</t>
  </si>
  <si>
    <t>0117000309L</t>
  </si>
  <si>
    <t>CENTERVILLE ROAD PM 4.62 PERMANENT RESTORATION</t>
  </si>
  <si>
    <t>40A0059</t>
  </si>
  <si>
    <t>0120000017L</t>
  </si>
  <si>
    <t>MATTOLE RD PM 11.73 TO 11.76, HUMBOLDT COUNTY PERMANENT RESTORATION</t>
  </si>
  <si>
    <t>32L0009</t>
  </si>
  <si>
    <t>0517000108L</t>
  </si>
  <si>
    <t>IN THE COUNTY OF SANTA CRUZ ON BEAR CREEK RD PM 0.20 REPAIR EMBANKMENT AND TRAVEL WAY</t>
  </si>
  <si>
    <t>San Diego</t>
  </si>
  <si>
    <t>38M0024</t>
  </si>
  <si>
    <t>1121000063L</t>
  </si>
  <si>
    <t>OLIVE HILL RD, 750' W/O OF HWY 76 TO 6,030' W/O HWY 76 DAF # LMG-SDCO-003-0</t>
  </si>
  <si>
    <t>30X0003</t>
  </si>
  <si>
    <t>0717000307L</t>
  </si>
  <si>
    <t>SOLEDAD CANYON ROAD @ MM 18.46 REPLACED DESTROYED BOARDWALL WITH RIP RAP TO PROTECT THE ROAD EMBANKMENT.</t>
  </si>
  <si>
    <t>5/25/2023</t>
  </si>
  <si>
    <t>15A7002</t>
  </si>
  <si>
    <t>0522000041L</t>
  </si>
  <si>
    <t>VARIOUS MONTEREY COUNTY ROADS DEBRIS REMOVAL</t>
  </si>
  <si>
    <t>5/26/2023</t>
  </si>
  <si>
    <t>37Y4005</t>
  </si>
  <si>
    <t>0320000035S</t>
  </si>
  <si>
    <t>IN BUTTE COUNTY AND IN AND NEAR PARADISE, FROM 0.3 MILE SOUTH OF AIRPORT ROAD TO 0.2 MILE NORTH OF OLD CLARK ROAD. STABILIZE THE FIRE DAMAGED CUT SLOPES, WIDEN SHOULDERS TO CREATE CATCHMENT AREA FOR ROCKFALL DEBRIS, AND IMPROVE DRAINAGE SYSTEMS.</t>
  </si>
  <si>
    <t>5/30/2023</t>
  </si>
  <si>
    <t>32L0344</t>
  </si>
  <si>
    <t>0518000023L</t>
  </si>
  <si>
    <t>IN THE COUNTY OF SANTA CRUZ ON HIGHLAND WAY PM 3.73 RECONSTRUCT EMBANKMENT AND ROAD</t>
  </si>
  <si>
    <t>6/13/2023</t>
  </si>
  <si>
    <t>40A0083</t>
  </si>
  <si>
    <t>0720000233L</t>
  </si>
  <si>
    <t>MULHOLLAND HIGHWAY 300' N/O OF MM 14.74 RESTORATION: CONSTRUCT 85' ENVIRO BLOCK GRAVITY WALL WITH GEO-GRID LAYERS &amp; RESTORE THE DAMGD PVMNT</t>
  </si>
  <si>
    <t>SHOPP_ER</t>
  </si>
  <si>
    <t>40A0093</t>
  </si>
  <si>
    <t>0721000077L</t>
  </si>
  <si>
    <t xml:space="preserve">KANAN ROAD AT MM 5.63 COUNTY FORCES WILL CLEAN THE CULVERT, REPAVING THE SHOULDER AREA, PLACE 800 TONS OF RIP-RAP, </t>
  </si>
  <si>
    <t>6/15/2023</t>
  </si>
  <si>
    <t>38Y0009</t>
  </si>
  <si>
    <t>0319000178L</t>
  </si>
  <si>
    <t>TOWN OF PARADISE MULTIPLE LOCATIONS CULVERTS - REMOVE AND REPLACE MELTED HDPE CULVERTS AND RESTORE ROADWAY.</t>
  </si>
  <si>
    <t>15A5020</t>
  </si>
  <si>
    <t>0421000117L</t>
  </si>
  <si>
    <t>BERRYESSA-KNOXVILLE ROAD, POPE CANYON ROAD, BUTTS CANYON ROAD GUARDRAIL REPLACEMENT</t>
  </si>
  <si>
    <t>6/18/2023</t>
  </si>
  <si>
    <t>31PT001</t>
  </si>
  <si>
    <t>0317000219S</t>
  </si>
  <si>
    <t>ON STATE ROUTE: 49. IN SIERRA COUNTY ON ROUTE 49 APPROXIMATELY 0.2 MILE SOUTH OF LAGER BEER SIDEHILL VIADUCT (#13 0023) INSTALL 3 SOLDIER PILE WALLS</t>
  </si>
  <si>
    <t>40A0091</t>
  </si>
  <si>
    <t>0421000052L</t>
  </si>
  <si>
    <t>MARSHALL-PENTALUMA RD AT MP 8.24 (SEE DAF LPT MRNCO 006-0 , CA 19-2, INCIDENT DATE 2-25-2019, PR ONLY , NO EO) PROPOSE WORK IS TO REINFORCE THE VOID SPACES WITH REBAR AND CONCRETE GROUTING; INSTALLING GEO-COMPOSITE DRAINAGE PANNELS</t>
  </si>
  <si>
    <t>6/19/2023</t>
  </si>
  <si>
    <t>38Y0018</t>
  </si>
  <si>
    <t>0720000116L</t>
  </si>
  <si>
    <t>CHESEBRO RD OVER CHESEBRO CYN CREEK REMOVE BURNED BRIDGE, INSTALL RAIL CAR BRIDGE, GUARDRAILS WITH END TREATMENTS, ROADWAY APPROACH WORK</t>
  </si>
  <si>
    <t>6/21/2023</t>
  </si>
  <si>
    <t>Placer</t>
  </si>
  <si>
    <t>31R1005</t>
  </si>
  <si>
    <t>0318000177S</t>
  </si>
  <si>
    <t>NEAR SODA SPRINGS, FROM EAST OF SOUTH YUBA RIVER BRIDGE TO THE NEVADA COUNTY LINE; ALSO IN NEVADA COUNTY FROM THE PLACER COUNTY LINE TO EAST OF SODA SPRINGS OVERCROSSING (PM 0.0/R3.0). INSTALL CONCRETE GUTTER TO REPAIR SHOULDER DAMAGE AT VARIOUS LOCATIONS.</t>
  </si>
  <si>
    <t>6/22/2023</t>
  </si>
  <si>
    <t>32L0234</t>
  </si>
  <si>
    <t>0117000311L1</t>
  </si>
  <si>
    <t>HUMBOLDT COUNTY ON SHELTER COVE ROAD PM 7.6 PERMANENT RESTORATION</t>
  </si>
  <si>
    <t>40A0087</t>
  </si>
  <si>
    <t>0421000036L</t>
  </si>
  <si>
    <t>LUCAS VALLEY RD AT MP 3.92 LUCAS VALLEY RD AT MP 3.92 ROADWAY DAMAGE.  UNINCORPORATED SAN RAFAEL CALIFORNIA.  THE SIDE WAS CUASED BY HIGH STORM FLOWS ON MILLER CREEK DURING FEBRUARY 2019 STORMS; THE SATURATED SOIL CAUSED THE EMBANKMENT ON THE WESTBOUND SHOUDER AT APN# 164-310-19 TO ERODE AND FAIL</t>
  </si>
  <si>
    <t>6/23/2023</t>
  </si>
  <si>
    <t>San Luis Obispo</t>
  </si>
  <si>
    <t>15J9001</t>
  </si>
  <si>
    <t>0523000234L</t>
  </si>
  <si>
    <t>SOUTH BAY BLVD NEAR CHORRO CREEK BRIDGE EMERGENCY OPENING; WORK INCLUDES AGENCY FORCES/STAFF TIME FOR ROAD CLOSURES DURING FLOODING AND TRAFFIC CONTROL. ALSO COVERS CONSTRUCTION OVERSIGHT FROM AGENCY STAFF INCLUDING CITY INSPECTORS.  PLACE FILL, BASE, &amp; RSP MATERIALS FOR STABILIZATION/ARMORING OF ERODED ROADWAY, SHOULDER, &amp; BIKE LANE. TRAFFIC CONTROL, EXCAVATION, PLACEMENT &amp; COMPACTION OF MATERIALS.</t>
  </si>
  <si>
    <t>6/26/2023</t>
  </si>
  <si>
    <t>15C7001</t>
  </si>
  <si>
    <t>0421000037S</t>
  </si>
  <si>
    <t>ON STATE ROUTE: 130. IN SANTA CLARA COUNTY, NEAR SAN JOSE, ON ROUTE 130 FROM 0.8 MILE WEST OF SMITH CREEK BRIDGE TO 1.0 MILE WEST OF OBSERVATORY PEAK ROAD. REPAIR OR REPLACE GUARDRAILS, SIGNS, DITCHES, DRAINAGE AND ELECTRICAL FACILITIES, REMOVE DEBRIS AND HAZARDOUS TREES, AND INSTALL EROSION CONTROL IN FIRE DAMAGED AREAS BY THE SCU LIGHTNING FIRE COMPLEX.</t>
  </si>
  <si>
    <t>39AF005</t>
  </si>
  <si>
    <t>0219000149S</t>
  </si>
  <si>
    <t>IN SHASTA COUNTY ABOUT 20 MILES WEST OF REDDING AT 0.8 MILE EAST OF HOADLEY PEAK ROAD AND AT 1.3 MILES EAST OF HOADLEY PEAK ROAD. PERMANENT RESTORATION CONSTRUCT NEW DISPOSAL SITES</t>
  </si>
  <si>
    <t>39A9004</t>
  </si>
  <si>
    <t>0120000030S</t>
  </si>
  <si>
    <t>ON STATE ROUTE: 253. MENDOCINO COUNTY NEAR BOONVILLE FROM 0.1 MILE WEST OF SINGLEY CATTLEPASS TO 1.3MILES WEST OF SODA CREEK BRIDGE CONSTRUCT GROUND ANCHOR WALL, PLACE RSP, PLACE HMA AND AB</t>
  </si>
  <si>
    <t>15E2001</t>
  </si>
  <si>
    <t>0521000016S</t>
  </si>
  <si>
    <t>ON STATE ROUTE: 1. IN MONTEREY COUNTY NEAR LUCIA AT VARIOUS LOCATIONS FROM .1 MILE NORTH OF PREWITT CREEK BRIDGE TO .5 MILE NORTH OF DOLAN POINT EMERGENCY OPENING: CLEAR THE CULVERT INLET AREAS OF DEBRIS AND MUD, CLEAR CULVERTS IMPACTED BY DEBRIS FLOWS. DEBRIS AND MUD WILL BE CLEANED FROM THE HIGHWAY AND CATCHMENT AREAS. ROCKFALL PROTECTION SYSTEMS REPAIR.</t>
  </si>
  <si>
    <t>15A6006</t>
  </si>
  <si>
    <t>0421000164L</t>
  </si>
  <si>
    <t>SILVERADO TRAIL, SANITARIUM ROAD AND DEER PARK ROAD 2020 GLASS FIRE -REPLACE GUARD RAIL. REPLACE WOOD POST WITH METAL POSTS</t>
  </si>
  <si>
    <t>6/29/2023</t>
  </si>
  <si>
    <t>Plumas</t>
  </si>
  <si>
    <t>31LQ005</t>
  </si>
  <si>
    <t>0218000119S</t>
  </si>
  <si>
    <t>IN PLUMAS COUNTY AT VARIOUS LOCATIONS FROM BUTTE COUNTY LINE TO 3.1 MILES WEST OF ROUTE 89. REPAIR ROCK SLOPE PROTECTION AND STABILIZE ROADWAY EMBANKMENT.</t>
  </si>
  <si>
    <t>7/7/2023</t>
  </si>
  <si>
    <t>SH_RDWAYP</t>
  </si>
  <si>
    <t>7/11/2023</t>
  </si>
  <si>
    <t>15C0001</t>
  </si>
  <si>
    <t>0321000059S</t>
  </si>
  <si>
    <t>ON STATE ROUTE: 162. IN BUTTE COUNTY, ON SR 162, FROM POSTMILE 25 TO 31.07. REPAIR OR REPLACE PAVEMENT, DIKE, GUARDRAIL, RETAINING WALL, STRIPING, MARKERS, FENCE, AND SIGNS; EROSION CONTROL MEASURES; CLEAN OR REPLACE CULVERTS,</t>
  </si>
  <si>
    <t>7/20/2023</t>
  </si>
  <si>
    <t>7/25/2023</t>
  </si>
  <si>
    <t>37Y8004</t>
  </si>
  <si>
    <t>ON STATE ROUTE: 191. BUTTE COUNTY IN AND NEAR PARADISE FROM 0.3 MILES SOUTH OF AIRPORT ROAD TO 0.2 MILES NORTH OF OLD CLARK ROAD STABILIZE CUT SLOPE, WIDEN SHOULDERS, IMPROVE DRAINAGE AND PLACE HMA.</t>
  </si>
  <si>
    <t>7/26/2023</t>
  </si>
  <si>
    <t>39AQ001</t>
  </si>
  <si>
    <t>0119000054S</t>
  </si>
  <si>
    <t>ON STATE ROUTE: 1. IN MENDOCINO COUNTY AT VARIOUS LOCATIONS STORM DAMAGE REPAIRS; DEBRIS REMOVAL</t>
  </si>
  <si>
    <t>8/9/2023</t>
  </si>
  <si>
    <t>39AS001</t>
  </si>
  <si>
    <t>0119000079S</t>
  </si>
  <si>
    <t>ON STATE ROUTE: 20. IN MENDOCINO COUNTY NEAR WILLITS AT 0.4 MILES WEST OF HAEL CREEK BR#10-129 REPAIR SLIPOUT</t>
  </si>
  <si>
    <t>39AY001</t>
  </si>
  <si>
    <t>0119000077S</t>
  </si>
  <si>
    <t>ON STATE ROUTE: 101. IN HUMBOLDT COUNTY NEAR LOLETA AT LOLETA NB OFF RAMP SLIDE REPAIR</t>
  </si>
  <si>
    <t>39B0001</t>
  </si>
  <si>
    <t>0119000075S</t>
  </si>
  <si>
    <t>ON STATE ROUTE: 169. IN HUMBOLDT COUNTY NEAR WEITCHPEC AT 0.1 MILES WEST OFROUTE 169/96 JUNCTION EMERGENCY PROJECT - REBUILD FAILED SLOPE</t>
  </si>
  <si>
    <t>31SD004</t>
  </si>
  <si>
    <t>ON STATE ROUTE: 9. SANTA CRUZ COUNTY AT 0.5 MILE NORTH OF VERNON STREET AND AT 0.8 MILE SOUTH OF GLENGARRY ROAD EMERGENCY PERMANENT RESTORATION: CONSTRUCT SIDEHILL VIADUCTS.</t>
  </si>
  <si>
    <t>31S6005</t>
  </si>
  <si>
    <t>0118000107S</t>
  </si>
  <si>
    <t>IN HUMBOLDT COUNTY NEAR PECWAN FROM 3.4 MILES WEST OF CAPPEL CR BRIDGE TO 0.4 MILE EAST OF WEITCHPEC SCHOOL ROAD EMERGENCY PROJECT PERMANENT RESTORATION</t>
  </si>
  <si>
    <t>8/18/2023</t>
  </si>
  <si>
    <t>32L0125</t>
  </si>
  <si>
    <t>0117000187L</t>
  </si>
  <si>
    <t>ALDERPOINT ROAD PM 44.79, HUMBOLDT COUNTY PERMANENT RESTORATION</t>
  </si>
  <si>
    <t>8/21/2023</t>
  </si>
  <si>
    <t>15J9002</t>
  </si>
  <si>
    <t>0523000235L</t>
  </si>
  <si>
    <t>CHUALAR RIVER ROAD PM 0.1 - PM 0.5 EMERGENCY OPENING OF CHUALAR RIVER ROAD</t>
  </si>
  <si>
    <t>8/24/2023</t>
  </si>
  <si>
    <t>15D4001</t>
  </si>
  <si>
    <t>0821000048S</t>
  </si>
  <si>
    <t>ON STATE ROUTE: 38. IN SAN BERNARDINO COUNTY ON STATE ROUTE 38, FROM THURMAN FLATS ROAD TO GLASS ROAD REPAIR SURFACE DRAINAGE SYSTEM, PIPE RISER, ROCK SLOPE PROTECTION, DEBRIS RACK.</t>
  </si>
  <si>
    <t>9/5/2023</t>
  </si>
  <si>
    <t>15E4001</t>
  </si>
  <si>
    <t>0520000072S1</t>
  </si>
  <si>
    <t>ON STATE ROUTE: 1. IN MONTEREY COUNTY NEAR LUCIA AT VARIOUS LOCATIONS FROM 1 MILE NORTH OF KIRK CREEK CAMPGROUND TO PFEIFFER BURNS STATE PARK INSTALLING EMERGENCY PROTECTIVE MEASURES AHEAD OF WINTER STORMS.</t>
  </si>
  <si>
    <t>9/6/2023</t>
  </si>
  <si>
    <t>9/8/2023</t>
  </si>
  <si>
    <t>Inyo</t>
  </si>
  <si>
    <t>15J9039</t>
  </si>
  <si>
    <t>0924000002L</t>
  </si>
  <si>
    <t>IN INYO COUNTY, ON WHITNEY PORTAL RD., BETWEEN TUTTLE CREEK RD. INTERSECTION AND HORSESHOE MEADOWS RD. INTERSECTION. EMERGENCY OPENING WORK THAT INCLUDED SOME AGENCY FORCE FORCE ACCOUNT AND EMERGENCY CONTRACT WORK TO CLEAR ROADWAY DEBRIS AND FIX UNDERCUT ROADWAY DUE TO CREEK FLOODING.</t>
  </si>
  <si>
    <t>9/11/2023</t>
  </si>
  <si>
    <t>15J9041</t>
  </si>
  <si>
    <t>0924000003L</t>
  </si>
  <si>
    <t>ON OLD SHERWIN GRADE ROAD, BETWEEN THE INTERSECTIONS OF GORGE RD. AND BOUNDARY RD. AGENCY FORCES REMOVED DEBRIS AND SET UP ROADWAY CLOSURE.  EMERGENCY CONTRACTOR REBUILT ROADWAY PRISM, SAW CUT OUT FAILED ASPHALT SECTIONS, REBUILT ROCK LINED SIDE DITCH, REPAVED HMA SECTIONS, AND ADDED NECESSARY STRIPING AND SHOULDER BACKING.</t>
  </si>
  <si>
    <t>15A5001</t>
  </si>
  <si>
    <t>0521000030L</t>
  </si>
  <si>
    <t>11 LOCATIONS ON ALBA RD, CHINA GR, EMPIRE GR, FELTON EMPIRE RD, AND JAMISON CREEK RD GUARDRAIL REPLACEMENT</t>
  </si>
  <si>
    <t>9/12/2023</t>
  </si>
  <si>
    <t>15J9009</t>
  </si>
  <si>
    <t>0523000322L</t>
  </si>
  <si>
    <t>HUASNA RD PM 3.155 &amp; 9.431 IN SAN LUIS OBISPO COUNTY EMERGENCY OPENING</t>
  </si>
  <si>
    <t>15J9011</t>
  </si>
  <si>
    <t>0523000324L</t>
  </si>
  <si>
    <t>NACIMIENTO LAKE DR PM 9.517, 10.504, 10.696, 11.141, 11.664 IN SAN LUIS OBISPO COUNTY EMERGENCY OPENING</t>
  </si>
  <si>
    <t>15J9012</t>
  </si>
  <si>
    <t>0523000325L</t>
  </si>
  <si>
    <t>O'CONNOR WAY PM 2.011 IN SAN LUIS OBISPO COUNTY EMERGENCY OPENING</t>
  </si>
  <si>
    <t>15J9003</t>
  </si>
  <si>
    <t>0523000236L</t>
  </si>
  <si>
    <t>ELKHORN ROAD PM 6.8 TO 6.88 EMERGENCY OPENING OF ELKHORN ROAD</t>
  </si>
  <si>
    <t>2151004</t>
  </si>
  <si>
    <t>0115000111S1</t>
  </si>
  <si>
    <t>ON STATE ROUTE: 101. IN DEL NORTE COUNTY ABOUT 10 MILES NORTH OF KLAMATH FROM 2.2 MILES TO 2.6 MILES NORTH OF WILSON CREEK BRIDGE (0C240) REPAIR STORM DAMAGE</t>
  </si>
  <si>
    <t>ER03</t>
  </si>
  <si>
    <t>5/31/2023</t>
  </si>
  <si>
    <t>EMERGENCY REL 2023 SUPPLEMENT</t>
  </si>
  <si>
    <t>29S9001</t>
  </si>
  <si>
    <t>0121000086S</t>
  </si>
  <si>
    <t>ON STATE ROUTE: 101. IN DEL NORTE COUNTY ABOUT 10 MI SOUTH OF CRESCENT CITY FROM 1.3 MI TO 1.9 MI NORTH OF RUDISILL ROAD LANDSLIDE REPAIR</t>
  </si>
  <si>
    <t>31D5005</t>
  </si>
  <si>
    <t>0118000110S</t>
  </si>
  <si>
    <t>IN HUMBOLDT COUNTY NEAR MIRANDA FROM 0.5 MILE SOUTH OF MIRANDA BR/MAPLE HILLS TO 0.2 MILE SOUTH OF MIRANDA BR/MAPLE HILLS EMERGENCY PROJECT - PERMANENT RESTORATION</t>
  </si>
  <si>
    <t>13000003310</t>
  </si>
  <si>
    <t>39A9002</t>
  </si>
  <si>
    <t>IN MENDOCINO CO. NEAR BOONVILLE FROM SINGLEY CATTLEPASS TO 1.0 MILE WEST OF SODA CREEK BRIDGE PERMANENT RESTORATION IN MENDOCINO CO.</t>
  </si>
  <si>
    <t>39AN005</t>
  </si>
  <si>
    <t>0120000032S</t>
  </si>
  <si>
    <t>IN HUMBOLDT COUNTY NEAR BLUE LAKE FROM 0.9 TO 1.7 MILES EAST OF BLUE LAKE BOULEVARD RETREAT AND INSTALL SPGA WALL</t>
  </si>
  <si>
    <t>39BH001</t>
  </si>
  <si>
    <t>0119000100S</t>
  </si>
  <si>
    <t>ON STATE ROUTE: 128. IN MENDOCINO COUNTY NEAR ALBION FROM 1.0 MILES EAST OF JUNCTION OF SR-128/1 TO 1.6 MILES WEST OF NAVARRO BRIDGE ROAD STORM DAMAGE REPAIR</t>
  </si>
  <si>
    <t>39BJ001</t>
  </si>
  <si>
    <t>0119000104S</t>
  </si>
  <si>
    <t>ON STATE ROUTE: 299. IN HUMBOLDT COUNTY NEAR BLUE LAKE, FROM 1.3 TO 2.8 MILES EAST OF BUCKLEY ROAD REPAIR SINK</t>
  </si>
  <si>
    <t>6/1/2023</t>
  </si>
  <si>
    <t>27F2005</t>
  </si>
  <si>
    <t>0415000344S</t>
  </si>
  <si>
    <t>NEAR SAUSALITO, AT 0.1 MILE SOUTH OF ALEXANDER AVENUE. RESTORE DAMAGED DRAINAGE SYSTEMS.</t>
  </si>
  <si>
    <t>VAR0170008</t>
  </si>
  <si>
    <t>29S6005</t>
  </si>
  <si>
    <t>0416000400S</t>
  </si>
  <si>
    <t>IN SANTA CLARA COUNTY IN SARATOGA ON ROUTE 9 NORTH OF PIERCE ROAD (PM 5.97) INSTALL ROCK SLOPE PROTECTION AND REPLACE CULVERT</t>
  </si>
  <si>
    <t>31RA004</t>
  </si>
  <si>
    <t>0518000118S</t>
  </si>
  <si>
    <t>ON STATE ROUTE: 1. IN MONTEREY COUNTY NEAR BIG SUR AT PFEIFFER CANYON BRIDGE EMERGENCY PERMANENT RESTORATION: ENVIRONMENTAL MITIGATION (HIGHWAY PLANTING AND EROSION CONTROL)</t>
  </si>
  <si>
    <t>6/2/2023</t>
  </si>
  <si>
    <t>31SA004</t>
  </si>
  <si>
    <t>0518000117S</t>
  </si>
  <si>
    <t>ON STATE ROUTE: 17. SANTA CRUZ COUNTY NEAR SCOTTS VALLEY AT 0.5 MILE SOUTH OF SUGARLOAF ROAD EMERGENCY PERMANENT RESTORATION. STABILIZE ERODED SIDE CUT SLOPE</t>
  </si>
  <si>
    <t>15C3001</t>
  </si>
  <si>
    <t>0520000046S</t>
  </si>
  <si>
    <t>ON STATE ROUTE: 1, 9, 236. IN SANTA CRUZ COUNTY, ON ROUTES 1, 9 AND 236 AT VARIOUS LOCATIONS. EMERGENCY OPENING WITH PERMANENT REPAIRS - REMOVE FIRE DEBRIS, BURNED TREES, REPLACE GUARDRAIL, DRAINAGE SYSTEMS, TIMBER WALL LAGGING, AND SIGNS.</t>
  </si>
  <si>
    <t>6/6/2023</t>
  </si>
  <si>
    <t>31S6004</t>
  </si>
  <si>
    <t>ON STATE ROUTE: 169. NEAR PECWAN AND WEITCHPEC, FROM 3.4 MILES EAST OF CAPPEL CREEK BRIDGE TO 0.8 MILES WEST OF ROUTE 96, AT FOUR LOCATIONS. RECONSTRUCT STORM-DAMAGED ROADWAY, CONSTRUCT RETAINING WALLS, AND REHABILITATE DRAINAGE SYSTEMS TO RESTORE THE FACILITY TO ITS ORIGINAL STATE.</t>
  </si>
  <si>
    <t>6/12/2023</t>
  </si>
  <si>
    <t>2501</t>
  </si>
  <si>
    <t>31SC002</t>
  </si>
  <si>
    <t>0518000105S</t>
  </si>
  <si>
    <t>IN MONTEREY COUNTY NEAR LUCIA, FROM 0.6 MILE TO 0.8 MILE SOUTH OF BIG CREEK BRIDGE. EMERGENCY PERMANENT RESTORATION: CONSTRUCT TIEBACK WALL, RESTORE ROADWAY AND DRAINAGE FACILITIES, AND INSTALL PERMANENT EROSION CONTROL MEASURES.</t>
  </si>
  <si>
    <t>31SC005</t>
  </si>
  <si>
    <t>NEAR LUCIA, FROM 0.6 MILE TO 0.8 MILE SOUTH OF BIG CREEK BRIDGE. CONSTRUCT TIEBACK WALL, RESTORE ROADWAY AND DRAINAGE FACILITIES, AND INSTALL PERMANENT EROSION CONTROL MEASURES.</t>
  </si>
  <si>
    <t>32L0002</t>
  </si>
  <si>
    <t>0517000099L</t>
  </si>
  <si>
    <t>IN THE COUNTY OF SANTA CRUZ ON VALENCIA ROAD AT TROUT GULCH (PM 0.04) INSTALL TRAFFIC CONTROL -RAILING AND PLASTIC SHEETING FOR EO WORK.</t>
  </si>
  <si>
    <t>32L0056</t>
  </si>
  <si>
    <t>0517000141L</t>
  </si>
  <si>
    <t>IN THE COUNTY OF SANTA CRUZ ON FELTON EMPIRE PM 1.62 STABILIZE EMBANKMENT AND RECONSTRUCT ROADWAY</t>
  </si>
  <si>
    <t>32L0252</t>
  </si>
  <si>
    <t>0117000329L</t>
  </si>
  <si>
    <t>MATTOLE ROAD PM 13.66 - 13.68 PERMANENT RESTORATION</t>
  </si>
  <si>
    <t>39AC004</t>
  </si>
  <si>
    <t>ON STATE ROUTE: 1. MONTEREY COUNTY NEAR BIG SUR AT 1.0 MILE SOUTH OF PFEIFFER CANYON BRIDGE. EMERGENCY PERMANENT RESTORATION: CONSTRUCT SOLDIER PILE WALL AND RESTORE ROADWAY</t>
  </si>
  <si>
    <t>15A5027</t>
  </si>
  <si>
    <t>0221000065L</t>
  </si>
  <si>
    <t>CA20-2 AUGUST COMPLEX EO WORK ON MAD RIVER ROAD EMERGENCY OPENING</t>
  </si>
  <si>
    <t>39AC005</t>
  </si>
  <si>
    <t>39BG004</t>
  </si>
  <si>
    <t>0519000153S</t>
  </si>
  <si>
    <t>ON STATE ROUTE: 236. IN SANTA CRUZ COUNTY NEAR BOULDER CREEK AT 1.1 MILES NORTH OF BOULDER CREEK BRIDGE EMERGENCY PERMANENT RESTORATION - CONSTRUCT SOLDIER PILE RETAINING WALL TO STABILIZE SLOPE, WIDEN SHOULDER, REPAIR PAVEMENT, IMPROVE DRAINAGE SYSTEM AND INSTALL EROSION CONTROL</t>
  </si>
  <si>
    <t>37Y7001</t>
  </si>
  <si>
    <t>0319000059S</t>
  </si>
  <si>
    <t>ON STATE ROUTE: 70. IN BUTTE COUNTY ON ROUTE 32, 70, 99, 149, AND 191 AT VARIES POSTMILE REMOVING/DISPOSING/CHIPPING HAZARD TREE AND DEBRIS; INSTALL EROSION CONTROL ON SLOPES; REPAIR RETAINING WALLS, CULVERTS, MBGR, R/W FENCING, SIGNS, AND ELECTRICAL ELEMENTS; INSTALL DEBRIS RACKS AND RISERS ADJACENT TO THE INLET OF CULVERTS; TRAFFIC CONTROL; AND INCIDENTAL WORK.</t>
  </si>
  <si>
    <t>38Y0015</t>
  </si>
  <si>
    <t>0319000183L</t>
  </si>
  <si>
    <t>TOWN OF PARADISE - MULTIPLE LOCATIONS REMOVE AND INSTALL TEMPORARY VARIOUS SIZES OF CULVERTS(6LOCATION) ON VARIOUS LOCATIONS WITHIN THE TOWN OF PARADISE.</t>
  </si>
  <si>
    <t>Siskiyou</t>
  </si>
  <si>
    <t>15A6004</t>
  </si>
  <si>
    <t>0221000067L</t>
  </si>
  <si>
    <t>CA20-3 SLATER FIRE EO WORK IN HAPPY CAMP DEBRIS AND TREE REMOVAL AS A RESULT OF THE SLATER FIRE IN HAPPY CAMP</t>
  </si>
  <si>
    <t>32L0294</t>
  </si>
  <si>
    <t>0118000028L</t>
  </si>
  <si>
    <t>IN HUMBOLDT COUNTY ON ALDERPOINT ROAD PM 9.45 PERMANENT RESTORATION</t>
  </si>
  <si>
    <t>15A5023</t>
  </si>
  <si>
    <t>0421000120L</t>
  </si>
  <si>
    <t>CALAVERRAS ROAD 8.65 PM CONSTRUCTION</t>
  </si>
  <si>
    <t>15A5030</t>
  </si>
  <si>
    <t>0421000165L</t>
  </si>
  <si>
    <t>PLEASANTS VALLEY ROAD, FOOTHILL DRIVE, CHERRY GLEN ROAD, GIBSON CANYON ROAD,    ENGLISH HILLS ROAD STRIPING AND SIGNS REPAIR FROM 2020 LNU FIRE</t>
  </si>
  <si>
    <t>15A5042</t>
  </si>
  <si>
    <t>0422000362L</t>
  </si>
  <si>
    <t>STEWARTS POINT SKAGGS SPRIINGS ROAD REPLACE DAMAGED GUARDRAILS, EROSION CONTROL AND HYGRO MULCHING DUE TO DAMAGE LNU COMPLEX FIRES.</t>
  </si>
  <si>
    <t>15C9001</t>
  </si>
  <si>
    <t>0421000058S</t>
  </si>
  <si>
    <t>ON STATE ROUTE: 130. IN SANTA CLARA COUNTY, NEAR SAN JOSE, ON ROUTE 130 FROM QUIMBY ROAD TO OBSERVATORY PEAK ROAD. REPAIR DAMAGED CULVERTS AND PAVEMENT, REPLACE SIGNS AND DELINEATORS, AND INSTALL EROSION CONTROL IN FIRE DAMAGED AREAS CAUSED BY SCU LIGHTNING FIRE COMPLEX.</t>
  </si>
  <si>
    <t>31TS005</t>
  </si>
  <si>
    <t>0418000153S</t>
  </si>
  <si>
    <t>AT FIVE DIFFERENT LOCATIONS ALONG ROUTE 121, FROM ABOUT A MILE WEST OF WILD HORSE VALLEY ROAD TO 1.4 MILE WEST OF ROUTE 128, NEAR THE CITY OF NAPA, IN NAPA COUNTY. WASHOUT OF ROADWAY EMBANKMENT.</t>
  </si>
  <si>
    <t>39BF005</t>
  </si>
  <si>
    <t>0420000064S</t>
  </si>
  <si>
    <t>NEAR MUIR BEACH AT 0.6 MILES SOUTH OF PACIFIC WAY. REPAIR AND EXTEND RETAINING WALL, REPLACE CULVERT AND GUARDREAIL AND REPAIR PAVEMENT</t>
  </si>
  <si>
    <t>32L0264</t>
  </si>
  <si>
    <t>0517000239L</t>
  </si>
  <si>
    <t>IN THE COUNTY OF SANTA CRUZ ON LOMPICO ROAD PM 0.22 RECONSTRUCT EMBANKMENT AND TRAVELWAY</t>
  </si>
  <si>
    <t>32L0270</t>
  </si>
  <si>
    <t>0118000004L</t>
  </si>
  <si>
    <t>ALDERPOINT ROAD 2.70 PERMANENT RESTORATION</t>
  </si>
  <si>
    <t>38F0002</t>
  </si>
  <si>
    <t>0119000029L</t>
  </si>
  <si>
    <t>EAST ROAD, CR 230, REDWOOD VALLEY PERMANENT RESTORATION</t>
  </si>
  <si>
    <t>15A5035</t>
  </si>
  <si>
    <t>0322000008L</t>
  </si>
  <si>
    <t>IN BUTTE COUNTY ORO QUINCY HWY - ER CULVERT EO AND PR CULVERT REPAIR/REPLACEMENT</t>
  </si>
  <si>
    <t>Glenn</t>
  </si>
  <si>
    <t>15A5038</t>
  </si>
  <si>
    <t>0322000067L</t>
  </si>
  <si>
    <t>GLENN COUNTY GUARDRAIL  FOREST HWY 7 (FH-7) REPLACE OVER 23000 LINEAR FEET OF GUARDRAIL</t>
  </si>
  <si>
    <t>32L0093</t>
  </si>
  <si>
    <t>0517000196L</t>
  </si>
  <si>
    <t>IN THE COUNTY OF SANTA CRUZ ON VALENCIA RD PM 2.43 RECONSTRUCT EMBANKMENT AND ROADWAY</t>
  </si>
  <si>
    <t>32L0462</t>
  </si>
  <si>
    <t>0518000070L</t>
  </si>
  <si>
    <t>SAN MARCOS ROAD, 1.6 MILES NORTH OF CATHEDRAL OAKS ROAD NEAR GOLETA (AC) REESTABLISH ROADWAY, SHOULDER AND DRAINAGE FACILITY.  CONSTRUCT RETAINING WALL, REPLACE DOWN DRAIN AND CULVERT AND RECONSTRUCT FAILED ROADWAY SECTION</t>
  </si>
  <si>
    <t>15A5013</t>
  </si>
  <si>
    <t>0521000053L</t>
  </si>
  <si>
    <t>7 CULVERT SITES:FELTON EMPIRE RD PM 0.80ALBA RD PM 1.68, 1.77, 1.94, 2.88JAMISON CREEK RD PM 0.48CHINA GRADE RD PM 0.19 CULVERT REPLACEMENT DUE TO STORM DAMAGE</t>
  </si>
  <si>
    <t>38M0030</t>
  </si>
  <si>
    <t>1121000069L</t>
  </si>
  <si>
    <t>OLIVE HILL RD, 3,400' W/O HWY 76 TO 4,600 W/O HWY 76 DAF # LMG-SDCO-009-0</t>
  </si>
  <si>
    <t>40A0002</t>
  </si>
  <si>
    <t>0519000144L</t>
  </si>
  <si>
    <t>SOQUEL - SAN JOSE ROAD PM 1.25 EMBANKMENT RECONSTRUCTION</t>
  </si>
  <si>
    <t>15A5040</t>
  </si>
  <si>
    <t>0322000071L</t>
  </si>
  <si>
    <t>IN BUTTE COUNTY - ORO QUINCY HWY ASPHALT GRINDING AND ASPHALT OVERLAY.</t>
  </si>
  <si>
    <t>15A5041</t>
  </si>
  <si>
    <t>0322000073L</t>
  </si>
  <si>
    <t>IN BUTTE COUNTY - LOWER WYANDOTTE RD ASPHALT GRINDING, WITH ADDITION OF CEMENT, AND ASPHALT OVERLAY WITH NEW STRIPING IS ANTICIPATED.</t>
  </si>
  <si>
    <t>38Y0014</t>
  </si>
  <si>
    <t>0319000182L</t>
  </si>
  <si>
    <t>SKYWAY RD, CLARK RD, PEARSON RD, ELLIOTT RD. GUARDRAIL</t>
  </si>
  <si>
    <t>38Y0025</t>
  </si>
  <si>
    <t>0320000105L</t>
  </si>
  <si>
    <t>IN PARADISE ON NEAL RD FROM WAYLAND RD TO SKYWAY. PAVEMENT REPAIR OF 1.63 MILES OF NEAL RD.</t>
  </si>
  <si>
    <t>15CA001</t>
  </si>
  <si>
    <t>0421000061S</t>
  </si>
  <si>
    <t>ON STATE ROUTE: 12, 29. IN NAPA COUNTY, IN AND NEAR CALISTOGA ON ROUTE 29 FROM LAKEMEAD LANE TO LAKE COUNTY LINE; AND IN AND NEAR SANTA ROSA IN SONOMA COUNTY ON ROUTE 12, FROM 0.1 MILE EAST OF ACACIA LANE TO HOFF ROAD (PM 19.3/25.8). REPAIR OR REPLACE DAMAGED GUARDRAILS, ROADSIDE SIGNS, CULVERTS AND ELECTRICAL FACILITIES, REMOVE DEBRIS AND BURNT TREES, REPAIR PAVEMENT, AND INSTALL EROSION CONTROL IN FIRE DAMAGED AREAS CAUSED BY GLASS FIRE COMPLEX.</t>
  </si>
  <si>
    <t>39BE005</t>
  </si>
  <si>
    <t>0420000070S</t>
  </si>
  <si>
    <t>IN NAPA COUNTY, ON ROUTE 128 SAGE CANYON ROAD 1.5 MILES EAST OF LAKE HENNESSEY RECONSTRUCT SLOPE, INSTALL HORIZONTAL DRAINS, INSTALL SOIL NAIL WALL AND REALIGN ROADWAY AWAY FROM SLOPE</t>
  </si>
  <si>
    <t>39BK005</t>
  </si>
  <si>
    <t>0420000032S</t>
  </si>
  <si>
    <t>IN MARIN COUNTY, ALONG HIGHWAY 101 REMOVE DEBRIS FROM DRAINAGE SWALE AND REGARDE SLOPE TO MATCH EXISTING CONDITION</t>
  </si>
  <si>
    <t>39BL005</t>
  </si>
  <si>
    <t>0420000066S</t>
  </si>
  <si>
    <t>(IN TIBURON, EAST OF TRESTLE GLEN BOULEVARD. STABILIZEROADWAY BY CONSTRUCTING A RETAINING WALL.) INSTALL SOLDIER PILE AND LAGGING WALL</t>
  </si>
  <si>
    <t>39BM005</t>
  </si>
  <si>
    <t>0420000085S</t>
  </si>
  <si>
    <t>NEAR JENNER, AT 1.0 MILE SOUTH OF TIMBER COVE ROAD. STABILIZE ROADWAY SETTLEMENT BY PLACING GROUTED PIN PILES</t>
  </si>
  <si>
    <t>39BN005</t>
  </si>
  <si>
    <t>0420000033S</t>
  </si>
  <si>
    <t>MARIN COUNTY NEAR SAN RAFAEL, AT 0.5 MILES NORTH OF MILLER CREEK ROAD. REPAIR SLIP OUTS BY CUTTING BACK SLOPES AND PLACING EROSION CONTROL.</t>
  </si>
  <si>
    <t>15C5001</t>
  </si>
  <si>
    <t>0421000029S</t>
  </si>
  <si>
    <t>ON STATE ROUTE: 80. IN SOLANO COUNTY, IN AND NEAR FARFIELD AND VACAVILLE, ON ROUTE 80 FROM NORTH TEXAS STREET TO ALAMO DRIVE. REPLACE DAMAGED GUARDRAILS, SIGNS, FENCING, AND ELECTRICAL FACILITIES. REMOVE HAZARDOUS TREES AND INSTALL EROSION CONTROL IN FIRE DAMAGED AREAS FROM HENNESSEY FIRE.</t>
  </si>
  <si>
    <t>15C8001</t>
  </si>
  <si>
    <t>0421000038S</t>
  </si>
  <si>
    <t>ON STATE ROUTE: 1. IN SAN MATEO COUNTY, NEAR PESCADERO, ON ROUTE 1 FROM SANTA CRUZ COUNTY LINE TO PESCADERO CREEK ROAD. REPAIR OR REPLACE GUARDRAILS, SIGNS, DITCHES, DRAINAGE AND ELECTRICAL FACILITIES, REMOVE DEBRIS AND HAZARDOUS TREES, AND INSTALL EROSION CONTROL IN FIRE DAMAGED AREAS CAUSED BY SCU LIGHTNING FIRE COMPLEX.</t>
  </si>
  <si>
    <t>40A0094</t>
  </si>
  <si>
    <t>1121000115L</t>
  </si>
  <si>
    <t>PALA TEMECULA RD DAF # THD-SDCO-001-0</t>
  </si>
  <si>
    <t>15A5028</t>
  </si>
  <si>
    <t>0221000066L</t>
  </si>
  <si>
    <t>CA20-2 AUGUST COMPLEX PR WORK USING EO PROCEDURES ON MAD RIVER ROAD PM 12.72, 14.97, 16.78 PERMANENT REPAIRS USING EMERGENCY OPENING PROCEDURES</t>
  </si>
  <si>
    <t>15A8001</t>
  </si>
  <si>
    <t>0222000064L</t>
  </si>
  <si>
    <t>ON LASSEN COUNTY ROAD A-21 BETWEEN STATE ROUTE 44 AND STATE ROUTE 36 REPAIR DAMAGE TO ROADWAY SHOULDER AND EMBANKMENT, GUARDRAIL AND OTHER ROAD-RELATED FACILITIES CAUSED BY FIRE SUPPRESSION EFFORTS RELATED TO THE DIXIE FIRE.</t>
  </si>
  <si>
    <t>15A6002</t>
  </si>
  <si>
    <t>0221000055L</t>
  </si>
  <si>
    <t>CA20-3 ZOGG FIRE PR REPAIRS ON PLATINA ROAD PERMANENT RESTORATION</t>
  </si>
  <si>
    <t>38F0003</t>
  </si>
  <si>
    <t>0119000001L</t>
  </si>
  <si>
    <t>40A0061</t>
  </si>
  <si>
    <t>0120000026L</t>
  </si>
  <si>
    <t>ALDERPOINT RD PM 1.20, HUMBOLDT COUNTY PERMANENT RESTORATION</t>
  </si>
  <si>
    <t>Calaveras</t>
  </si>
  <si>
    <t>40A0082</t>
  </si>
  <si>
    <t>1020000122L</t>
  </si>
  <si>
    <t>RAIL ROAD FLAT ROAD MP 0.0 AT HIGHWAY 26.  PM BEGIN MP 0.017, PM END MP 0.040. LENGTH 120 FEET REALIGN APPROX 460 FEET OF ROADWAY ON AN ADJUSTED HORIZONTAL ALIGNMENT APPROX 12 FT TO EAST (AWAY FROM HILLSIDE) AND RECONSTRUCT THE I/C WITH SR26. CONSTRUCTION OF AN APPROX 5 FT TALL DEBRIS BARRIER ALONG THE INSIDE SHOULDER NEAR BASE OF HILLSIDE</t>
  </si>
  <si>
    <t>15A5044</t>
  </si>
  <si>
    <t>0422000446L</t>
  </si>
  <si>
    <t>PLEASANTS VALLEY ROAD, ENGLISH HILLS ROAD, FOOTHILL DR., CHERRY  GLEN ROAD REPAIR OR REPLACE  BURNED GUARD RAIL POSTS AND MARKERS</t>
  </si>
  <si>
    <t>38H0003</t>
  </si>
  <si>
    <t>0422000381L</t>
  </si>
  <si>
    <t>LTP SRO 001-1 BICENTENNIAL WY- MENDOCINO AVE TO LAKE PARK DRIVE ( PM L = 1430 FT)                                                              LTP SRO 004-1 FOUNTAINGROVE PARKWAY-MENDOCINO AVE TO DAY BREAK CT ( PM L = 19, 385 FT)                                                LTP SRO 005-1 HOPPER AVE - COFFEY LANE TO CLEVELAND AVENUE. LTP SRO 001-1: REPAIR RDWY PAV. BY GRINDING OUT THE DETERIORATED AC AND REPLACE WITH THE NEW AC AND SLURRY SEAL &amp; STRIPING REPLACEMENT.</t>
  </si>
  <si>
    <t>15C4001</t>
  </si>
  <si>
    <t>0421000028S</t>
  </si>
  <si>
    <t>ON STATE ROUTE: 121. IN NAPA AND SOLANO COUNTIES ON ROUTES 121 AND 128 AT VARIOUS LOCATION REPAIR CULVERTS, RETAINING WALLS, AND PAVEMENT. REMOVE HAZARDOUS TREES, REPLACE GUARDRAILS, AND INSTALL EROSION CONTROL IN FIRE DAMAGED AREAS.</t>
  </si>
  <si>
    <t>6/25/2023</t>
  </si>
  <si>
    <t>7/6/2023</t>
  </si>
  <si>
    <t>15A6001</t>
  </si>
  <si>
    <t>0221000054L</t>
  </si>
  <si>
    <t>CA20-3 ZOGG FIRE EO REPAIRS ON PLATINA ROAD EMERGENCY OPENING</t>
  </si>
  <si>
    <t>7/13/2023</t>
  </si>
  <si>
    <t>31TV004</t>
  </si>
  <si>
    <t>ON STATE ROUTE: 70. IN PLUMAS COUNTY AT VARIOUS LOCATIONS FROM BUTTE COUNTY LINE TO 3.1 MILES WEST OF ROUTE 89 REPAIR ROCK SLOPE PROTECTION AND STABILIZE ROADWAY EMBANKMENT</t>
  </si>
  <si>
    <t>SH_EMER</t>
  </si>
  <si>
    <t>28C1003</t>
  </si>
  <si>
    <t>0118000084L</t>
  </si>
  <si>
    <t>IN LAKE COUNTY ON HILL ROAD, MP 7.7 - 7.8 PERMANENT RESTORATION</t>
  </si>
  <si>
    <t>29S1005</t>
  </si>
  <si>
    <t>0416000410S</t>
  </si>
  <si>
    <t>IN SONOMA CO., NEAR MONTE RIO, AT 0.7 MI. EAST OF OLD MONTE RIO ROAD. EMERGENCY RELIEF - PRELIMINARY ENGINEERING RELATED TO LAND SLIDE REPAIR/  SOLDIER PILE WALL CONSTRUCTION.</t>
  </si>
  <si>
    <t>9/19/2023</t>
  </si>
  <si>
    <t>32L0045</t>
  </si>
  <si>
    <t>0117000118L</t>
  </si>
  <si>
    <t>ORR SPRINGS ROAD PM 36.84 EMBANKMENT REPAIR PERMANENT RESTORATION.</t>
  </si>
  <si>
    <t>ER10</t>
  </si>
  <si>
    <t>EMERGENCY REL 2017 SUPPLEMENT</t>
  </si>
  <si>
    <t>32L0082</t>
  </si>
  <si>
    <t>0517000181L</t>
  </si>
  <si>
    <t>IN THE COUNTY OF SANTA CRUZ ON BEAR CREEK ROAD PM 7.0 RECONSTRUCT EMBANKMENT AND ROADWAY</t>
  </si>
  <si>
    <t>11/4/2022</t>
  </si>
  <si>
    <t>31TA001</t>
  </si>
  <si>
    <t>0417000405S</t>
  </si>
  <si>
    <t>IN SAN MATEO COUNTY, NEAR PESCADERO, FROM PESCADERO CREEK ROAD TO 1.6 MILES NORTH OF PESCADERO CREEK ROAD CONSTRUCT GABION WALL, RSP, AND SHEET PILE WALL</t>
  </si>
  <si>
    <t>32D0011</t>
  </si>
  <si>
    <t>0517000145L</t>
  </si>
  <si>
    <t>IN THE COUNTY OF SANTA CRUZ ON VINE HILL RD PM 1.18 RECONSTRUCT ROADWAY AND EMBANKMENT</t>
  </si>
  <si>
    <t>1/11/2023</t>
  </si>
  <si>
    <t>32L0079</t>
  </si>
  <si>
    <t>0517000178L</t>
  </si>
  <si>
    <t>IN THE COUNTY OF SANTA CRUZ ON GRANITE CREEK RD PM 1.66 RECONSTRUCT EMBANKMENT AND ROAD</t>
  </si>
  <si>
    <t>5/16/2023</t>
  </si>
  <si>
    <t>32L0409</t>
  </si>
  <si>
    <t>0218000014L</t>
  </si>
  <si>
    <t xml:space="preserve">CR 511, QUINCY LAPORTE ROAD AT WILLOW CREEK FROM PM 7.5 TO PM 7.85. (EO) REPAIR SHOULDERS AND VERTICAL DROP-OFFS IN DITCH LINES FOR SAFETY.  DIVERT CREEK BACK TO ORIGINAL CHANNEL. </t>
  </si>
  <si>
    <t>32L0004</t>
  </si>
  <si>
    <t>0517000102L</t>
  </si>
  <si>
    <t>GLENWOOD DRIVE PM 2.62 CONSTRUCT CRIB WALL TO STABILIZE THE EMBANKMENT AND RECONSTRUCT ROADWAY</t>
  </si>
  <si>
    <t>32L0095</t>
  </si>
  <si>
    <t>0517000198L</t>
  </si>
  <si>
    <t>REDWOOD LODGE RD PM 1.50 RECONSTRUCT AND STABILIZE SLOPE AND ROADWAY</t>
  </si>
  <si>
    <t>30R0003</t>
  </si>
  <si>
    <t>0517000024L</t>
  </si>
  <si>
    <t>IN THE COUNTY OF SANTA CRUZ ON EAST ZAYANTE PM 5.01 STABILIZE EMBANKMENT AND RECONSTRUCT TRAVEL WAY</t>
  </si>
  <si>
    <t>32L0205</t>
  </si>
  <si>
    <t>0517000222L</t>
  </si>
  <si>
    <t>IN THE COUNTY OF SANTA CRUZ ON REDWOOD  LODGE RD PM 2.02 RECONSTRUCT ROAD AND STABILIZE SLOPE</t>
  </si>
  <si>
    <t>27T0001</t>
  </si>
  <si>
    <t>0116000043S</t>
  </si>
  <si>
    <t>ON STATE ROUTE: 29, 175. IN LAKE CO., IN MIDDLETOWN ON RTE 29 FROM THE NAPA/LAKE COUNTY LINE TO MURPHY SPRINGS RD &amp; ON ROUTE 175 FROM LOCH LOMOND RD TO ROUTE 29. EMERGENCY RELIEF - WILDFIRE DAMAGE REPAIR</t>
  </si>
  <si>
    <t>32D0007</t>
  </si>
  <si>
    <t>0117000122L</t>
  </si>
  <si>
    <t>MOUNTAIN VIEW ROAD, CR 510 PM 22.02 REPLACE FAILED CROSS CULVERT; REPAIR ROADWAY EMBANKMENT AND PRISM DAMAGE DUE TO PIPE SEPARATION AND WATER PIPING ALONG CULVERT; DESIGN TO BE FISH CROSSING FRIENDLY.</t>
  </si>
  <si>
    <t>32L0041</t>
  </si>
  <si>
    <t>0517000130L</t>
  </si>
  <si>
    <t>IN THE COUNTY OF SAN LUIS OBISPO ON PRICE CANYON ROAD 0.5 MILES FROM HWY 101 RECONSTRUCT SLOPE</t>
  </si>
  <si>
    <t>ER11</t>
  </si>
  <si>
    <t>29R8001</t>
  </si>
  <si>
    <t>0416000316S</t>
  </si>
  <si>
    <t>IN NAPA CO., NEAR NAPA, AT 0.6 MI. NORTH OF WOODEN VALLEY ROAD. EMERGENCY RELIEF - REPAIR SLIP OUT.</t>
  </si>
  <si>
    <t>47A9001</t>
  </si>
  <si>
    <t>041F3404S</t>
  </si>
  <si>
    <t>SON CO, IN THE VICINITY OF RTE 1/116 INTERSECTION NR JENNER EMERGENCY RELIEF -- STORM DAMAGE REPAIR</t>
  </si>
  <si>
    <t>32D0003</t>
  </si>
  <si>
    <t>0517000114L</t>
  </si>
  <si>
    <t>CABRILLO COLLEGE DRIVE PM 0.50. RECONSTRUCT EMBANKMENT AND DRAINAGE INLET</t>
  </si>
  <si>
    <t>32L0335</t>
  </si>
  <si>
    <t>0518000013L</t>
  </si>
  <si>
    <t>IN THE COUNTY OF SANTA CRUZ ON EAST CLIFF DR AT CORCORAN RECONSTRUCT EMBANKMENT AND DRAINAGE</t>
  </si>
  <si>
    <t>2/10/2023</t>
  </si>
  <si>
    <t>30R0005</t>
  </si>
  <si>
    <t>0517000026L</t>
  </si>
  <si>
    <t>IN SANTA CRUZ COUNTY ON EUREKA CANYON ROAD PM 4.28 REPAIR EMBANKMENT AND ROADWAY</t>
  </si>
  <si>
    <t>2/21/2023</t>
  </si>
  <si>
    <t>28L4016</t>
  </si>
  <si>
    <t>0116000147L</t>
  </si>
  <si>
    <t>IN HUMBOLDT COUNTY ON REDWOOD DRIVE PM 1.25 EMERGENCY RELIEF, EMERGENCY OPENING</t>
  </si>
  <si>
    <t>3/6/2023</t>
  </si>
  <si>
    <t>3/27/2023</t>
  </si>
  <si>
    <t>32L0451</t>
  </si>
  <si>
    <t>0418000163L</t>
  </si>
  <si>
    <t>AT 5300 EAST 2ND STREET. SLOPE FAILURE REPAIR.</t>
  </si>
  <si>
    <t>4/12/2023</t>
  </si>
  <si>
    <t>4/21/2023</t>
  </si>
  <si>
    <t>29R6006</t>
  </si>
  <si>
    <t>0116000171S</t>
  </si>
  <si>
    <t>ON STATE ROUTE: 101. IN MENDOCINO CO. ABOUT 10 MI SOUTH OF PIERCY AT 0.4 MI NORTH OF JITNEY GULCH BRIDGE. EMERGENCY RELIEF - REPAIR SLIP OUT</t>
  </si>
  <si>
    <t>32L0449</t>
  </si>
  <si>
    <t>0418000162L</t>
  </si>
  <si>
    <t>LAKE HERMAN ROAD FROM EAST 2ND STREET TO 200FEET WEST OF EAST 2ND  STREET SLOPE FAILURE REPAIR.</t>
  </si>
  <si>
    <t>4/28/2023</t>
  </si>
  <si>
    <t>27F1005</t>
  </si>
  <si>
    <t>0415000252S</t>
  </si>
  <si>
    <t>IN SAN BRUNO, FROM JENEVEIN AVENUE TO 0.1 MILE SOUTH OF SAN BRUNO AVENUE.  RECONSTRUCT FAILED CONCRETE DITCH AND PLACE ROCK SLOPE PROTECTION (RSP) AT SLOPE WASHOUTS AS STORM DAMAGE PERMANENT RESTORATION. MAJOR DAMAGE (PERMANENT RESTORATION)</t>
  </si>
  <si>
    <t>5/5/2023</t>
  </si>
  <si>
    <t>32L0339</t>
  </si>
  <si>
    <t>0518000018L</t>
  </si>
  <si>
    <t>IN THE COUNTY OF SANTA CRUZ ON HIGHLAND WAY PM 3.19 STABILIZE ROADWAY AND PLACE OVER SIDE DRAIN</t>
  </si>
  <si>
    <t>32L0119</t>
  </si>
  <si>
    <t>0117000182L</t>
  </si>
  <si>
    <t>MATTOLE ROAD (F3C010) PM 6.50 DESIGN WIRE WALL PER GEOTECHNICAL INVESTIGATION</t>
  </si>
  <si>
    <t>32L0066</t>
  </si>
  <si>
    <t>0517000157L</t>
  </si>
  <si>
    <t>IN THE CO OF SANTA CRUZ ON JAMISON CREEK ROAD PM 1.09 STABILIZE THE EMBANKMENT RECONSTRUCT SLOPE AND ROADWAY</t>
  </si>
  <si>
    <t>30R0004</t>
  </si>
  <si>
    <t>0517000025L</t>
  </si>
  <si>
    <t>IN THE COUNTY OF SANTA CRUZ ON EAST ZAYANTE PM 6.63 REPAIR EMBANKMENT AND TRAVEL WAY</t>
  </si>
  <si>
    <t>30R0006</t>
  </si>
  <si>
    <t>0517000028L</t>
  </si>
  <si>
    <t>IN THE COUNTY OF SANTA CRUZ ON GLENWOOD DR PM 0.90 STABILIZE SLOPE AND RECONSTRUCT SHOULDER</t>
  </si>
  <si>
    <t>27F3002</t>
  </si>
  <si>
    <t>0415000245S</t>
  </si>
  <si>
    <t>IN SANTA CLARA COUNTY, NEAR GILROY, AT SARGENT BRIDGE AND OVERHEAD NO. 39-0006L. INJECT FOUNDATION GROUT, CONSTRUCT ROCK SLOPE PROTECTION, AND INSTALL DRAINAGE SYSTEM.</t>
  </si>
  <si>
    <t>32L0519</t>
  </si>
  <si>
    <t>0718000353L</t>
  </si>
  <si>
    <t>LITTLE TUJUNGA CYN RD @ MM 16.30 SLOPE REPAIR</t>
  </si>
  <si>
    <t>31RD002</t>
  </si>
  <si>
    <t>0117000220S</t>
  </si>
  <si>
    <t>IN HUMBOLDT COUNTY NEAR BRIDGEVILLE, FROM CALTRANS MAINTENANCE STATION TO 0.6 MILE EAST OF CALTRANS MAINTENANCE STATION STORM PERMANENT RESTORATION</t>
  </si>
  <si>
    <t>ER12</t>
  </si>
  <si>
    <t>EMERGENCY REL 2018 SUPPLEMENT</t>
  </si>
  <si>
    <t>36P0009</t>
  </si>
  <si>
    <t>0319000218L</t>
  </si>
  <si>
    <t>ORO BANGOR HWY IN BUTTE COUNTY CONSTRUCT, REPAIR, REPLACE SUBGRADE AND PAVEMENT.</t>
  </si>
  <si>
    <t>32L0111</t>
  </si>
  <si>
    <t>0117000174L</t>
  </si>
  <si>
    <t>MATTOLE ROAD (F3C010) PM 43.62 GRIND EXISTING ROADWAY, RECOMPACT/AUGMENT ROAD BASE AND SURFACE.</t>
  </si>
  <si>
    <t>32L0115</t>
  </si>
  <si>
    <t>0117000178L1</t>
  </si>
  <si>
    <t>IN HUMBOLDT CO ON MATTOLE RD. PM 40.98 TRENCH STABILIZATION PER GEOTECHNICAL REPORT</t>
  </si>
  <si>
    <t>11/1/2022</t>
  </si>
  <si>
    <t>39AA001</t>
  </si>
  <si>
    <t>0219000089S</t>
  </si>
  <si>
    <t>IN SHASTA COUNTY NEAR BELLA VISTA AT 0.3MI EAST OF LEMN CR BR STABILIZE WATER LINE, REPLACE UNSTABLE SOIL WITH RSP, BED WATERLINE IN APPROPRIATE MATERIAL, PROVIDE TRAFFIC CONTROL</t>
  </si>
  <si>
    <t>31PW001</t>
  </si>
  <si>
    <t>0317000232S</t>
  </si>
  <si>
    <t>IN EL DORADO COUNTY ON ROUTE 50 FROM 0.2 MILES WEST OF ALDER CREEK ROAD TO 0.5 MILES WEST OF 33 MILE STONE ROAD REMOVE SLIDES AND REPAIR SLIPOUTS</t>
  </si>
  <si>
    <t>32L0576</t>
  </si>
  <si>
    <t>0420000144L</t>
  </si>
  <si>
    <t>STEWARTS POINT/SKAGGS SPRINGS ROAD AT PM 13.61 - CONSTRUCT RETAINING WALL AND REPAIR DAMAGED ROADWAY</t>
  </si>
  <si>
    <t>12/22/2022</t>
  </si>
  <si>
    <t>37Y0001</t>
  </si>
  <si>
    <t>0320000169S</t>
  </si>
  <si>
    <t>ON STATE ROUTE 70 IN YUBA COUNTY AND STATE ROUTE 99 IN SUTTER COUNTY AT VARIOUS LOCATIONS. PAVEMENT DAMAGED AT VARIOUS LOCATIONS DUE TO FEMA DEBRIS REMOVAL MISSION IN RESPONSE TO THE CAMP FIRE. DEBRIS OF REMOVAL EFFORT GENERATED MORE THAN 1 MILLION TRUCK TRIPS. PAVEMENT DAMAGES INCLUDE ISOLATED FAILURES AND CONTINUOUS DISTRESS. IN KIND RESTORATION PAVEMENT REPAIRS WITH HMA MEDIUM OVERLAY, REHABILITATION STRATEGY, STRIPING, TRAFFIC CONTROL, AND INCIDENTAL WORK.</t>
  </si>
  <si>
    <t>32L0150</t>
  </si>
  <si>
    <t>0517000213L</t>
  </si>
  <si>
    <t>IN THE COUNTY OF SANTA CRUZ ON GLENWOOD DR PM 4.27 REPLACE 24" CMP AND REPAIR PCC ROADWAY AND PLACE EROSION CONTROL. PR WORK IN THE EO PHASE WAS APPROVED</t>
  </si>
  <si>
    <t>2/27/2023</t>
  </si>
  <si>
    <t>37Y6004</t>
  </si>
  <si>
    <t>0320000006S</t>
  </si>
  <si>
    <t>ON STATE ROUTE: 70. BUTTE COUNTY ON ROUTE 70 AT VARIOUS LOCATIONS IMPORT BORROW, JACK WELDED AND CORRUGATED STEEL PIPE</t>
  </si>
  <si>
    <t>39B4001</t>
  </si>
  <si>
    <t>0419000351S</t>
  </si>
  <si>
    <t>IN SAN MATEO COUNTY, NEAR MONTARA, AT 0.9 MILES SOUTH OF DEVIL'S SLIDE TUNNEL CONSTRUCT SECANT PILE TIE-BACK WALL</t>
  </si>
  <si>
    <t>39B8001</t>
  </si>
  <si>
    <t>0419000284S</t>
  </si>
  <si>
    <t>ON STATE ROUTE: 1. ON SOUTHBOUND LANE OF ROUTE 1 AT 0.4 MI NORTH OF CALLE DEL SOL, NEAR CARMET, IN SONOMA COUNTY. CONSTRUCT MICROPILE AND LAUNCHED NAIL WALL.</t>
  </si>
  <si>
    <t>39B9001</t>
  </si>
  <si>
    <t>0419000301S</t>
  </si>
  <si>
    <t>ON ROUTE 1, AT 0.6 MI NORTH OF MUNIZ RANCH ROAD, NEAR JENNER, IN SONOMA COUNTY. REPLACE FAILED CULVERT, INJECT GROUT TO FILL VOIDS, AND PLACE RSP.</t>
  </si>
  <si>
    <t>1187011</t>
  </si>
  <si>
    <t>041123U4S</t>
  </si>
  <si>
    <t>ON STATE ROUTE: 1. SM CO NEAR PACIFIC ON RT 1 S/O LINDA MAR BLVD CONSTRUCT TUNNELS, APPROACH RO</t>
  </si>
  <si>
    <t>3/23/2023</t>
  </si>
  <si>
    <t>31PC001</t>
  </si>
  <si>
    <t>0317000180S</t>
  </si>
  <si>
    <t>ON STATE ROUTE: 70. IN BUTTE COUNTY ON ROUTE 70 APPROXIMATELY 0.6 MILES EAST OF NORTH FORK FEATHER RIVER CONSTRUCT SOLDIER PILE WALL</t>
  </si>
  <si>
    <t>32L0450</t>
  </si>
  <si>
    <t>0418000157L</t>
  </si>
  <si>
    <t>WEST 7TH STREET STREET AT CAROLINA DRIVE REPAIR EROSION OF CREEK BE AND UNDERMINING OF SIDEWALK.</t>
  </si>
  <si>
    <t>32L0103</t>
  </si>
  <si>
    <t>0517000202L</t>
  </si>
  <si>
    <t>IN THE COUNTY OF SANTA CRUZ ON LAUREL GLEN RD PM 1.52 STABILIZE AND RECONSTRUCT ROADWAY</t>
  </si>
  <si>
    <t>39AB005</t>
  </si>
  <si>
    <t>0320000005S</t>
  </si>
  <si>
    <t>NEAR KYBURZ, AT 1.4 MILES EAST OF ALDER CREEK TRACT. REPAIR THE STORM DAMAGED DOWN DRAIN AND STABILIZE HILLSIDE SLOPE.</t>
  </si>
  <si>
    <t>CAL21352</t>
  </si>
  <si>
    <t>32L0021</t>
  </si>
  <si>
    <t>0517000121L</t>
  </si>
  <si>
    <t>SOQUEL DRIVE AT APTOS STREET/VALENCIA CREEK RECONSTRUCT ROADWAY AND SHOULDER</t>
  </si>
  <si>
    <t>31TS002</t>
  </si>
  <si>
    <t>NEAR NAPA, FROM 2.8 MILES NORTH OF VICHY AVENUE TO 1.4 MILES SOUTH OF ROUTE 128 AT VARIOUS LOCATIONS EXCAVATE AND PLACE ROCK SLOPE PROTECTION (RSP) AT ERODED AREAS, MISC. DRAINAGE WORK, &amp; CULVERT REPLACEMENT</t>
  </si>
  <si>
    <t>VAR17000008</t>
  </si>
  <si>
    <t>31L0001</t>
  </si>
  <si>
    <t>0117000086S</t>
  </si>
  <si>
    <t>ON STATE ROUTE: 169. IN HUMBOLDT CO., NEAR PECWAN FROM 0.5 MI E OF PECWAN CREEK BRIDGE TO MARTINS FERRY BRIDGE. EMERGENCY RELIEF - EMERGENCY OPENING STORM DAMAGE REPAIRS.</t>
  </si>
  <si>
    <t>31QK001</t>
  </si>
  <si>
    <t>0117000064S</t>
  </si>
  <si>
    <t>ON STATE ROUTE: 101. LOCATION DESCRIPTION: IN HUMBOLDT COUNTY NEAR WEOTT FROM 4.7 TO 1.1 MILES SOUTH OF WEOTT NORTH BOUND OFF RAMP. ROADWAY SINK AND SLIDE REPAIRS</t>
  </si>
  <si>
    <t>32L0114</t>
  </si>
  <si>
    <t>0117000177L</t>
  </si>
  <si>
    <t>MATTOLE ROAD PM 36.06-36.10 PERMANENT RESTORATION</t>
  </si>
  <si>
    <t>32L0088</t>
  </si>
  <si>
    <t>0517000191L</t>
  </si>
  <si>
    <t>IN THE COUNTRY OF SANTA CRUZ ON MCGREGOR DRIVE PM 1.35 REPAIR SHOULDER AND EMBANKMENT01/01/2023</t>
  </si>
  <si>
    <t>31TU004</t>
  </si>
  <si>
    <t>0418000132S1</t>
  </si>
  <si>
    <t>ON STATE ROUTE: 680. ALAMEDA COUNTY, IN FREMONT, AT ROUTE 262 MISSION BLVD UNDERCROSSING. STABILIZATION OF A STORM DAMAGED SLOPE</t>
  </si>
  <si>
    <t>ER14</t>
  </si>
  <si>
    <t>EMERGENCY REL 2019 SUPPLEMENT</t>
  </si>
  <si>
    <t>32L0283</t>
  </si>
  <si>
    <t>0118000017L</t>
  </si>
  <si>
    <t>ALDERPOINT ROAD 46.15 PR PERMANENT RESTORATION</t>
  </si>
  <si>
    <t>Mariposa</t>
  </si>
  <si>
    <t>39A4001</t>
  </si>
  <si>
    <t>1019000098S</t>
  </si>
  <si>
    <t>ON STATE ROUTE: 49. IN MARIPOSA COUNTY ON STATE ROUTE 49 AT POSTMILE 30.00/40.00 REPAIR SHOULDER LANDSLIDES BY REMOVING &amp; REPLACING MATERIAL ON SHOULDERS,REPAIR DAMAGED CULVERTS, SLOPE STABILIZATION WITH ROCK SLOPE PROTECTION AND ANCHORED WIRE MESH, CLEAN DITCHES &amp; TRAFFIC CONTROL.</t>
  </si>
  <si>
    <t>32L0121</t>
  </si>
  <si>
    <t>0118000050L</t>
  </si>
  <si>
    <t>ALDERPOINT ROAD PM 36.98 PERMANENT RESTORATION</t>
  </si>
  <si>
    <t>40A0068</t>
  </si>
  <si>
    <t>1020000039L</t>
  </si>
  <si>
    <t>BEN HUR ROAD PM 19.6 TO 25.57 EMERGENCY RELIEF (PERMANENT REPAIR COMPONENT) - REPAIR SHOULDER, SLOPE, CULVERT, MINOR ROADWAY</t>
  </si>
  <si>
    <t>10/27/2022</t>
  </si>
  <si>
    <t>San Joaquin</t>
  </si>
  <si>
    <t>39A0001</t>
  </si>
  <si>
    <t>1019000104S</t>
  </si>
  <si>
    <t>IN AMADOR COUNTY ON STATE ROUTE 26 AT POSTMILE 1.5 CULVERT REPLACEMENT AND ROADWAY REPAIR</t>
  </si>
  <si>
    <t>11/2/2022</t>
  </si>
  <si>
    <t>31SN001</t>
  </si>
  <si>
    <t>0417000272S</t>
  </si>
  <si>
    <t>ON STATE ROUTE: 84. IN SAN MATEO COUNTY, NEAR SKY LONDA, AT GRANDVIEW DRIVE CONSTRUCT SOLDIER PILE TILE-BACK WALL</t>
  </si>
  <si>
    <t>38Y0004</t>
  </si>
  <si>
    <t>0719000197L</t>
  </si>
  <si>
    <t>KANAN ROAD - FROM MM 2.79 TO MM 7.00 INSTALL TEMPORARY TRAFFIC SIGNS, REMOVE AND REPLACE BURNED GUARDRAILS AND END TREATMENT.</t>
  </si>
  <si>
    <t>38Y0003</t>
  </si>
  <si>
    <t>0719000189L</t>
  </si>
  <si>
    <t>KANAN DUME RD FROM MM 8.15 TO MM 11.75 INSTALL TEMPORARY TRAFFIC SIGNS, REMOVE &amp; REPLACE BURNED GUARDRAIS &amp; END TREATMENT.</t>
  </si>
  <si>
    <t>31SQ001</t>
  </si>
  <si>
    <t>0417000533S</t>
  </si>
  <si>
    <t>IN SOLANO COUNTY, AT RYER ISLAND, AT 0.9 MILE WEST OF EAST RYER ROAD CONSTRUCT SHOULDER BACKING</t>
  </si>
  <si>
    <t>31SW001</t>
  </si>
  <si>
    <t>0417000299S</t>
  </si>
  <si>
    <t>IN NAPA COUNTY, NEAR RUTHERFORD, AT 1.2 MILES WEST OF BERRYESSA KNOXVILLE ROAD. GRADING AND REMOVE SLIDE DEBRIS.</t>
  </si>
  <si>
    <t>40A0044</t>
  </si>
  <si>
    <t>0120000018L</t>
  </si>
  <si>
    <t>ORR SPRINGS ROAD, CR 223, M.P. 39.20 PERMANENT RESTORATION</t>
  </si>
  <si>
    <t>11/17/2022</t>
  </si>
  <si>
    <t>Tuolumne</t>
  </si>
  <si>
    <t>39A1001</t>
  </si>
  <si>
    <t>1019000117S</t>
  </si>
  <si>
    <t>IN TUOLUMNE COUNTY ON STATE ROUTE 120 AT POSTMILE 53.4 REMOVAL OF FAILED SOIL, ROCK AND DEBRIS; REPAIR SLIP OUT AREAS WITH RSP; REMOVE TIMBER, REPLACE DRAINAGE OUTLETS; RECONSTRUCT SHOULDER AND DIKE.</t>
  </si>
  <si>
    <t>40A0052</t>
  </si>
  <si>
    <t>0120000025L</t>
  </si>
  <si>
    <t>ALDERPOINT ROAD PM 42.00 PERMANENT RESTORATION</t>
  </si>
  <si>
    <t>12/9/2022</t>
  </si>
  <si>
    <t>40A0042</t>
  </si>
  <si>
    <t>0120000068L</t>
  </si>
  <si>
    <t>MOUNTAIN VIEW ROAD, CR 510, PM 20.00 EO REMOVE SLIDE DEBRIS INSTALL K-RAIL</t>
  </si>
  <si>
    <t>12/20/2022</t>
  </si>
  <si>
    <t>32L0297</t>
  </si>
  <si>
    <t>0118000031L</t>
  </si>
  <si>
    <t>ALDERPOINT ROAD PM 11.98 REPAIR SLUMPING AND CRACKING OF ROADWAY</t>
  </si>
  <si>
    <t>31SB005</t>
  </si>
  <si>
    <t>0518000115S</t>
  </si>
  <si>
    <t>SANTA CRUZ COUNTY NEAR BROOKDALE, SOUTH OF WESTERN AVENUE. EMERGENCY PROJECT - PERMANENT RESTORATION (CONSTRUCT SIDEHILL VIADUCT EXTENSION WITH CUTOFF RETAINING WALL, RESTORE ROADWAY AND FACILITIES, AND INSTALL PERMANENT EROSION CONTROL).</t>
  </si>
  <si>
    <t>32L0209</t>
  </si>
  <si>
    <t>0518000025L</t>
  </si>
  <si>
    <t>IN THE COUNTY OF SANTA CRUZ ON JAMISON CREEK ROAD PM 1.44 STABILIZE SLOPE AND RECONSTRUCT ROADWAY</t>
  </si>
  <si>
    <t>15J7001</t>
  </si>
  <si>
    <t>0323000133L</t>
  </si>
  <si>
    <t>IN BUTTE COUNTY ORO QUINCY HWY WORK SHALL CONSIST OF REPLACING IN KIND DAMAGED ROADWAY, MSE WALL, CULVERTS, RSP,AC DIKE, AND GUARDRAIL.</t>
  </si>
  <si>
    <t>15J7002</t>
  </si>
  <si>
    <t>0323000138L</t>
  </si>
  <si>
    <t>COUNTY RD 306 BRIDGE OVER SALT CREEK REMOVE EXISTING FILL AND EMBANKMENT BEHIND EACH ABUTMENT, PLACE NEW COMPACTED FILL MATERIAL, FIX THE EMPOSED EMBANKMENT WITH RSP, AND PLACE NEW AOMPACTED AB AND AC TO RESTORE THE ROADWAY.</t>
  </si>
  <si>
    <t>32L0062</t>
  </si>
  <si>
    <t>0517000152L</t>
  </si>
  <si>
    <t>IN THE COUNTY OF SANTA CRUZ ON SOQUEL-SAN JOSE ROAD PM 3.97 STABILIZE SLOPE AND RECONSTRUCT ROADWAY</t>
  </si>
  <si>
    <t>32L0060</t>
  </si>
  <si>
    <t>0517000146L</t>
  </si>
  <si>
    <t>IN THE COUNTY OF SANTA CRUZ ON JAMISON CREEK RD PM 0.80 STABILIZE SLOPE AND RECONSTRUCT ROADWAY</t>
  </si>
  <si>
    <t>31RP004</t>
  </si>
  <si>
    <t>0318000003S</t>
  </si>
  <si>
    <t>NEAR POLLOCK PINES, WEST OF ALDER CREEK ROAD. CONSTRUCT SURFACE DITCHES AND DEBRIS CONTAINMENT AREA, REPLACE CULVERT, AND INSTALL GUARDRAIL. INCREASE SHOULDER WIDTH, IMPROVE DRAINAGE WITH V-DITCH TO CONTAIN STORM-WATER DEBRIS, REPLACE CULVERTS AND REPAIR SLOPE WITH RSP.</t>
  </si>
  <si>
    <t>40A0020</t>
  </si>
  <si>
    <t>0120000006L</t>
  </si>
  <si>
    <t>ALDERPOINT ROAD PM 0.22 EO EMERGENCY OPENING</t>
  </si>
  <si>
    <t>32L0296</t>
  </si>
  <si>
    <t>0118000030L</t>
  </si>
  <si>
    <t>ALDERPOINT ROAD PM 11.94, HUMBOLDT COUNTY PERMANENT RESTORATION</t>
  </si>
  <si>
    <t>32L0415</t>
  </si>
  <si>
    <t>0518000033L</t>
  </si>
  <si>
    <t>IN THE COUNTY OF SANTA CRUZ ON FELTON EMPIRE RD PM 2.62 STABILIZE AND RECONSTRUCT ROADWAY</t>
  </si>
  <si>
    <t>32L0016</t>
  </si>
  <si>
    <t>0517000118L</t>
  </si>
  <si>
    <t>IN THE COUNTY OF SANTA CRUZ ON NORTH RODEO GULCH RD PM 0.92 STABILIZE AND RECONSTRUCT ROADWAY</t>
  </si>
  <si>
    <t>15J7024</t>
  </si>
  <si>
    <t>0523000180L</t>
  </si>
  <si>
    <t>EMBARCADERO RD - INTERSECTION OF BEACH ST AND 150' NORTH OF BEACH ST REPLACE 24" CMP STORM DRAIN, PAVEMENT RESTORATION, RESTRIPING</t>
  </si>
  <si>
    <t>5/12/2023</t>
  </si>
  <si>
    <t>15J7025</t>
  </si>
  <si>
    <t>0523000181L</t>
  </si>
  <si>
    <t>SOUTH BAY BLVD - NEAR STATE PARK RD PLACE RSP &amp; STABILIZE UNDERMINED SHOULDER</t>
  </si>
  <si>
    <t>15J7022</t>
  </si>
  <si>
    <t>0523000178L</t>
  </si>
  <si>
    <t>DEL RIO RD BRIDGE (0.40 MI WEST OF SR 101)-49C0163 PLACE RSP TO PROTECT EXISTING BRIDGE ABUTMENT</t>
  </si>
  <si>
    <t>5/15/2023</t>
  </si>
  <si>
    <t>32L0006</t>
  </si>
  <si>
    <t>0517000104L</t>
  </si>
  <si>
    <t>IN THE COUNTY OF SANTA CRUZ ON BRANCIFORTE DRIVE PM 1.77 STABILIZE AND RECONSTRUCT SLOPE AND ROADWAY</t>
  </si>
  <si>
    <t>32L0072</t>
  </si>
  <si>
    <t>0517000163L</t>
  </si>
  <si>
    <t>VINE HILL ROAD PM 1.27 RECONSTRUCT AND STABILIZE EMBANKMENT AND ROADWAY</t>
  </si>
  <si>
    <t>5/18/2023</t>
  </si>
  <si>
    <t>32L0253</t>
  </si>
  <si>
    <t>0117000330L</t>
  </si>
  <si>
    <t>IN HUMBOLDT COUNTY ON MATTOLE ROAD PM 16.15 PR PERMANENT RESTORATION</t>
  </si>
  <si>
    <t>32L0005</t>
  </si>
  <si>
    <t>0517000103L</t>
  </si>
  <si>
    <t>IN THE COUNTY OF SANTA CRUZ ON GLENWOOD CUTOFF PM 0.02 REPAIR RETAINING WALL</t>
  </si>
  <si>
    <t>32L0014</t>
  </si>
  <si>
    <t>0517000115L</t>
  </si>
  <si>
    <t>IN THE COUNTY OF SANTA CRUZ ON JAMISON CREEK RD PM 0.70 REPAIR ROADWAY AND EMBANKMENT</t>
  </si>
  <si>
    <t>32L0043</t>
  </si>
  <si>
    <t>0517000133L</t>
  </si>
  <si>
    <t>CLIFF AVE/OCEAN BLVD IN THE CITY OF PISMO BEACH (IN SAN LUIS OBISPO COUNTY) SECURE CMP INFRASTRUCTURE AND BLUFF EROSION FROM TIDAL ACTION</t>
  </si>
  <si>
    <t>32L0058</t>
  </si>
  <si>
    <t>0517000143L</t>
  </si>
  <si>
    <t>IN THE CO OF SANTA CRUZ ON ALBA ROAD AT PM 1.58 STABILIZE EMBANKMENT AND REPAIR SLOPE AND ROADWAY</t>
  </si>
  <si>
    <t>5/24/2023</t>
  </si>
  <si>
    <t>32L0258</t>
  </si>
  <si>
    <t>0518000026L</t>
  </si>
  <si>
    <t>IN THE COUNTY OF SANTA CRUZ ON FELTON-EMPIRE RD PM 1.4 RECONSTRUCT EMBANKMENT AND ROADWAY</t>
  </si>
  <si>
    <t>37T1001</t>
  </si>
  <si>
    <t>0219000015S</t>
  </si>
  <si>
    <t>ON STATE ROUTE: 299. IN TRINITY AND SHASTA COUNTIES IN AND NEAR RDG FROM 0.1MI WEST OF TRINITY DAM BLVD TO SUNSET DR RESTORE MBGR AND END TREATMENTS, MULCHING AND HYDRO-SEED. REMOVE BURNED TREES. REPAIR OR REPLACE OTHER FIRE DAMAGE ITEMS.</t>
  </si>
  <si>
    <t>31RL004</t>
  </si>
  <si>
    <t>ON STATE ROUTE: 80. NEAR SODA SPRINGS, FROM EAST OF SOUTH YUBA RIVER BRIDGE TO THE NEVADA COUNTY LINE; ALSO IN NEVADA COUNTY FROM PLACER COUNTY LINE TO EAST OF SODA SPRINGS OVERCROSSING (PM 0.0/R3.0). INSTALL CONCRETE GUTTER TO REPAIR SHOULDER DAMAGE AT VARIOUS LOCATIONS. REPAIR SHOULDER DAMAGE WITH PORTLAND CEMENT CONCRETE (PCC) CURB AND GUTTER, CONSTRUCT UNDERDRAINS, AND ROCK SLOPE PROTECTION (RSP) AT 7 LOCATIONS.</t>
  </si>
  <si>
    <t>CAL20806</t>
  </si>
  <si>
    <t>15J7006</t>
  </si>
  <si>
    <t>0523000149L</t>
  </si>
  <si>
    <t>HIGHLAND WAY PM 4.55 IN SANTA CRUZ COUNTY EMERGENCY OPENING</t>
  </si>
  <si>
    <t>15J7012</t>
  </si>
  <si>
    <t>0523000157L</t>
  </si>
  <si>
    <t>EUREKA CANYON RD PM 7.85 IN SANTA CRUZ COUNTY EMERGENCY OPENING; WORK INCLUDES PLACED BARRICADES, PLASTIC SHEETING, TEMPORARY BERM AND WARNING SIGNS AT THE DAMAGE SITE.  ROCK SLOPE PROTECTION WALL, HMA PAVEMENT AND DIKE, OVERSIDE DRAIN, EROSION CONTROL AND REVEGETATION.</t>
  </si>
  <si>
    <t>15J7016</t>
  </si>
  <si>
    <t>0523000161L</t>
  </si>
  <si>
    <t>GLEN HAVEN RD PM 0.70 IN SANTA CRUZ COUNTY EMERGENCY OPENING; WORK INCLUDES PLACED BARRICADES, TEMPORARY BERM AND WARNING SIGNS AT THE DAMAGE SITE.  STRUCTURE EXCAVATION AND BACKFILL, STEEL SOLDIER PILE WALL, AC PAVEMENT AND DIKE, 12" OVERSIDE DRAIN, METAL BEAM GUARDRAIL, EROSION CONTROL AND REVEGETATION.</t>
  </si>
  <si>
    <t>15J7017</t>
  </si>
  <si>
    <t>0523000162L</t>
  </si>
  <si>
    <t>HAZEL DELL PM 2.63 IN SANTA CRUZ COUNTY EMERGENCY OPENING; WORK INCLUDES PLACED BARRICADES, PLASTIC SHEETING, TEMPORARY BERM AND WARNING SIGNS AT THE DAMAGE SITE.  STRUCTURE EX AND BACKFILL, STEEL SOLDIER PILE WALL, AC PAVEMENT AND DIKE, DRAIN INLET W/ 24" CULVERT, 12" OVERSIDE DRAIN, METAL BEAM GUARDRAIL, RSP, EROSION CONTROL AND REVEGETATION.</t>
  </si>
  <si>
    <t>15J7018</t>
  </si>
  <si>
    <t>0523000164L</t>
  </si>
  <si>
    <t>HIGHLAND WAY PM 2.30 IN SANTA CRUZ COUNTY EMERGENCY OPENING; WORK INCLUDES PLACED BARRICADES, TEMPORARY BERM AND WARNING SIGNS AT THE DAMAGE SITE.  CONSTRUCT SOIL NAIL RETAINING WALL, ROADWAY RECONSTRUCTION, AC DIKE, MIDWEST GUARDRAIL SYSTEM, ROCK SLOPE PROTECTION, DOWNDRAIN, EROSION CONTROL AND REVEGETATION.</t>
  </si>
  <si>
    <t>15J7023</t>
  </si>
  <si>
    <t>0523000179L</t>
  </si>
  <si>
    <t>MAIN ST AND RADCLIFF AVE IN MORRO BAY REMOVE/REPLACE FAILED ROADWAY ASPHALT FROM STORM DAMAGE</t>
  </si>
  <si>
    <t>15J7032</t>
  </si>
  <si>
    <t>0523000209L</t>
  </si>
  <si>
    <t>HUASNA RD PM 3.014 IN SAN LUIS OBISPO COUNTY EMERGENCY OPENING; WORK INCLUDES PLACE CAUTION SIGNS, CONES, AND TEMPORARY TRAFFIC CONTROL DEVICES, TO MAINTAIN TRAFFIC. INSTALL TEMPORARY STOP CONTROL DEVICES TO MAINTAIN TRAFFIC.  RE-INSTALL SHEET PILE WALL WITH TIE-BACKS. BACKFILL SLIP OUT. SAW CUT AND REMOVE ROADWAY. REPAIR PARTIAL ROADWAY AND RE-PAVE. HYDROSEED.</t>
  </si>
  <si>
    <t>15J7067</t>
  </si>
  <si>
    <t>0523000243L</t>
  </si>
  <si>
    <t>GLENWOOD DR PM 2.58 IN SANTA CRUZ COUNTY EMERGENCY OPENING; WORK INCLUDES PLACED BARRICADES, TEMPORARY BERM AND WARNING SIGNS AT THE DAMAGE SITE.  ENGINEERED PLANS, CONCRETE CRIBWALL, STRUCTURE EXCAVATION AND BACKFILL, METAL BEAM GUARD RAILING, AC PAVEMENT AND DIKE, OVERSIDE DRAIN, EROSION CONTROL AND BACKFILL.</t>
  </si>
  <si>
    <t>32L0285</t>
  </si>
  <si>
    <t>0118000019L</t>
  </si>
  <si>
    <t>IN HUMBOLDT COUNTY, ON KNEELAND ROAD PM 4.80 PR PERMANENT RESTORATION</t>
  </si>
  <si>
    <t>32L0247</t>
  </si>
  <si>
    <t>0117000324L</t>
  </si>
  <si>
    <t>IN HUMBOLDT COUNTY, MATTOLE ROAD PM 39.98 PERMANENT RESTORATION</t>
  </si>
  <si>
    <t>15J7100</t>
  </si>
  <si>
    <t>0123000145L</t>
  </si>
  <si>
    <t>ALDERPOINT RD PM 1.25 EARTH RETAINING STRUCTURE-SOLDIER PILE WALL WITH DRAINAGE ELEMENT (PER GEOTECHNICAL ENGINEERING REPORT RECOMMENDATION).</t>
  </si>
  <si>
    <t>15J7101</t>
  </si>
  <si>
    <t>0123000147L</t>
  </si>
  <si>
    <t>NEW NAVY BASE RD PM 0.4-0.5 PLACE RSP ARMOR BANK AGAINST WAVE ACTION. SIZE AND LOCATE FOLLOWING AN ENGINEERING STUDY.</t>
  </si>
  <si>
    <t>15J7099</t>
  </si>
  <si>
    <t>0123000146L</t>
  </si>
  <si>
    <t>CENTERVILLE RD PM 2.60 PLACE RSP AND BIOSTABILIZATION IN DAMAGED AREA</t>
  </si>
  <si>
    <t>15J7019</t>
  </si>
  <si>
    <t>0523000163L</t>
  </si>
  <si>
    <t>HIGHLAND WAY PM 2.40 IN SANTA CRUZ COUNTY EMERGENCY OPENING</t>
  </si>
  <si>
    <t>15J7074</t>
  </si>
  <si>
    <t>0523000250L</t>
  </si>
  <si>
    <t>GLENWOOD DR PM 2.91 IN SANTA CRUZ COUNTY EMERGENCY OPENING</t>
  </si>
  <si>
    <t>15J7090</t>
  </si>
  <si>
    <t>0523000286L</t>
  </si>
  <si>
    <t>ALISAL RD @ MP 0.6, 0.8 &amp; 1.0 SOUTH OF SOLVANG IN SANTA BARBARA COUNTY. EMERGENCY OPENING</t>
  </si>
  <si>
    <t>31RF001</t>
  </si>
  <si>
    <t>0117000105S</t>
  </si>
  <si>
    <t>ON STATE ROUTE: 101. IN MENDOCINO COUNTY ON ROUTE 101 FROM TRUCK PASSING LATE TO 0.4MI NORTH OF END TRUCK PASSING LANE AND ON ROUTE 271 FROM 3.5MI NORTH OF GRIZZLY CREEK CULVERT. SLOPE STABILIZATION AND RECONSTRUCT ROADWAY</t>
  </si>
  <si>
    <t>31R6001</t>
  </si>
  <si>
    <t>0117000066S</t>
  </si>
  <si>
    <t>ON STATE ROUTE: 96. IN HUMBOLDT COUNTY NEAR WILLOW CREEK FROM 0.5 MILE EAST OF PIPELINE OVERCROSSING #04-0100 TO TISH TANG CAMPGROUND SLIDE REMOVAL AND SLOPE STABILIZATION</t>
  </si>
  <si>
    <t>31R8001</t>
  </si>
  <si>
    <t>0117000084S</t>
  </si>
  <si>
    <t>ON STATE ROUTE: 1. IN MENDOCINO COUNTY NEAR ELK FROM 0.5 MILE NORTH OF PHILO GREENWOOD ROAD-132 TO 0.5 MILE SOUTH OF NAVARRO BLUFF ROAD-517A. CULVERT FAILURE &amp; SLIPOUT</t>
  </si>
  <si>
    <t>31R9001</t>
  </si>
  <si>
    <t>0117000076S</t>
  </si>
  <si>
    <t>ON STATE ROUTE: 169. IN HUMBOLDT COUNTY NEAR MARTINS FERRY FROM 0.5 MILE WEST OF RUBE RANCH CREEK BRIDGE #04-0218 TO JUNCTION ROUTE 96. STORM DAMAGE REPAIRS</t>
  </si>
  <si>
    <t>39A5001</t>
  </si>
  <si>
    <t>0119000067S</t>
  </si>
  <si>
    <t>ON STATE ROUTE: 1. IN MENDOCINO COUNTY NEAR LEGGETT AT 0.6MI SOUTH OF SOUTH FORK EEL RIVER BRIDGE #10-0149 SLIDE REPAIR</t>
  </si>
  <si>
    <t>8/10/2023</t>
  </si>
  <si>
    <t>31RC005</t>
  </si>
  <si>
    <t>IN MENDOCINO COUNTY NEAR HOPLAND FROM 0.7 MILE NORTH OF GEYSERS ROAD TO 0.8 MILE SOUTH OF COMMISKY SH VIADUCT #10-268 EMERGENCY PROJECT - PERMANENT RESTORATION.</t>
  </si>
  <si>
    <t>31S4005</t>
  </si>
  <si>
    <t>IN HUMBOLDT COUNTY NEAR WEITCHPEC FROM 1.1 MILES WEST OF AIKEN CREEK TO 0.7 MILE WEST OF AIKEN CREEK EMERGENCY PROJECT - PERMANENT RESTORATION</t>
  </si>
  <si>
    <t>ER60</t>
  </si>
  <si>
    <t>SUPPL EMERGENCY REL 2005 HURRI</t>
  </si>
  <si>
    <t>ER80</t>
  </si>
  <si>
    <t xml:space="preserve">EMERGENCY REL 2012 SUPPLEMENT </t>
  </si>
  <si>
    <t>20E0010</t>
  </si>
  <si>
    <t>0512000004L</t>
  </si>
  <si>
    <t>IN THE CO OF SCR ON EUREKA CYN RD (PM 0.36) (EO&amp;PR) REPAIR SLIP OUT AND CONSTRUCT STEEL SOLDIER RETAINING WALL</t>
  </si>
  <si>
    <t>ER90</t>
  </si>
  <si>
    <t>12/14/2022</t>
  </si>
  <si>
    <t xml:space="preserve">EMERGENCY REL 2013 SUPPLEMENT </t>
  </si>
  <si>
    <t>27F4001</t>
  </si>
  <si>
    <t>ON STATE ROUTE: 280. SAN MATEO COUNTY IN SAN BRUNO FROM WHITMAN WAY UNDERCROSSING TO 0.1 SOUTH OF SAN BRUNO AVENUE UNDERCROSSING. RECONSTRUCT CONCRETE - LINED DITCH AND REPAIR EMBANKMENT SLOPE.</t>
  </si>
  <si>
    <t>20A0045</t>
  </si>
  <si>
    <t>0112000060L</t>
  </si>
  <si>
    <t>MATTOLE ROAD, PM 31.73 PERMANENT RESTORATION</t>
  </si>
  <si>
    <t>20A0046</t>
  </si>
  <si>
    <t>0112000061L</t>
  </si>
  <si>
    <t>MATTOLE ROAD, PM 35.97 STORM DAMAGE RESTORATION</t>
  </si>
  <si>
    <t>20A0015</t>
  </si>
  <si>
    <t>0112000030L</t>
  </si>
  <si>
    <t>ALDERPOINT ROAD, PM 23.00 STORM DAMAGE RESTORATION</t>
  </si>
  <si>
    <t>3/8/2023</t>
  </si>
  <si>
    <t>20A0025</t>
  </si>
  <si>
    <t>0112000040L</t>
  </si>
  <si>
    <t>BUTLER VALLEY ROAD, PM 3.7 PERMANENT RESTORATION</t>
  </si>
  <si>
    <t>20A0042</t>
  </si>
  <si>
    <t>0112000057L</t>
  </si>
  <si>
    <t>MATTOLE ROAD, PM 26.96 STORM DAMAGE RESTORATION</t>
  </si>
  <si>
    <t>20A0043</t>
  </si>
  <si>
    <t>0112000058L</t>
  </si>
  <si>
    <t>MATTOLE ROAD, PM 27.10 STORM DAMAGE RESTORATION</t>
  </si>
  <si>
    <t>20A0051</t>
  </si>
  <si>
    <t>0112000066L</t>
  </si>
  <si>
    <t>MATTOLE ROAD, PM 42.70 PERMANENT RESTORATION</t>
  </si>
  <si>
    <t>20A0031</t>
  </si>
  <si>
    <t>0112000046L</t>
  </si>
  <si>
    <t>KNEELAND ROAD, PM 6.45 STORM DAMAGE RESTORATION</t>
  </si>
  <si>
    <t>3/9/2023</t>
  </si>
  <si>
    <t>20A0008</t>
  </si>
  <si>
    <t>0112000018L</t>
  </si>
  <si>
    <t>ALDERPOINT ROAD, PM 14.10 STORM DAMAGE RESTORATION</t>
  </si>
  <si>
    <t>20A0009</t>
  </si>
  <si>
    <t>0113000083L</t>
  </si>
  <si>
    <t>ALDERPOINT ROAD, PM 15.02 STORM DAMAGE RESTORATION</t>
  </si>
  <si>
    <t>20A0010</t>
  </si>
  <si>
    <t>0112000020L</t>
  </si>
  <si>
    <t>ALDERPOINT ROAD, PM 15.10 STORM DAMAGE RESTORATION</t>
  </si>
  <si>
    <t>20A0012</t>
  </si>
  <si>
    <t>0112000027L</t>
  </si>
  <si>
    <t>ALDERPOINT ROAD, PM 16.60 STORM DAMAGE RESTORATION</t>
  </si>
  <si>
    <t>20A0028</t>
  </si>
  <si>
    <t>0112000043L</t>
  </si>
  <si>
    <t>KNEELAND ROAD, PM 0.26 STORM DAMAGE RESTORATION</t>
  </si>
  <si>
    <t>20A0030</t>
  </si>
  <si>
    <t>0112000045L</t>
  </si>
  <si>
    <t>KNEELAND ROAD, PM 5.02 STORM DAMAGE RESTORATION</t>
  </si>
  <si>
    <t>20A0032</t>
  </si>
  <si>
    <t>0112000047L</t>
  </si>
  <si>
    <t>KNEELAND ROAD, PM 16.12 STORM DAMAGE RESTORATION</t>
  </si>
  <si>
    <t>20A0033</t>
  </si>
  <si>
    <t>0112000048L</t>
  </si>
  <si>
    <t>MAPLE CREEK ROAD, PM 12.20 STORM DAMAGE RESTORATION</t>
  </si>
  <si>
    <t>20A0002</t>
  </si>
  <si>
    <t>0112000012L</t>
  </si>
  <si>
    <t>ALDERPOINT ROAD, PM 5.50 STORM DAMAGE RESTORATION</t>
  </si>
  <si>
    <t>3/22/2023</t>
  </si>
  <si>
    <t>20A0023</t>
  </si>
  <si>
    <t>0112000038L</t>
  </si>
  <si>
    <t>BLUE SLIDE ROAD, PM 3.24 STORM DAMAGE RESTORATION</t>
  </si>
  <si>
    <t>20A0027</t>
  </si>
  <si>
    <t>0112000042L</t>
  </si>
  <si>
    <t>CENTERVILLE ROAD, PM 2.50 STORM DAMAGE RESTORATION</t>
  </si>
  <si>
    <t>20A0038</t>
  </si>
  <si>
    <t>0112000053L</t>
  </si>
  <si>
    <t>MATTOLE ROAD, PM 13.67 STORM DAMAGE RESTORATION</t>
  </si>
  <si>
    <t>3/28/2023</t>
  </si>
  <si>
    <t>20A0022</t>
  </si>
  <si>
    <t>0112000037L</t>
  </si>
  <si>
    <t>BLUE SLIDE ROAD, PM 2.77 STORM DAMAGE RESTORATION</t>
  </si>
  <si>
    <t>20A0037</t>
  </si>
  <si>
    <t>0112000052L</t>
  </si>
  <si>
    <t>MATTOLE ROAD, PM 5.25 STORM DAMAGE RESTORATION</t>
  </si>
  <si>
    <t>20A0039</t>
  </si>
  <si>
    <t>0112000054L</t>
  </si>
  <si>
    <t>MATTOLE ROAD, PM 15.50 STORM DAMAGE RESTORATION</t>
  </si>
  <si>
    <t>4/4/2023</t>
  </si>
  <si>
    <t>20A0040</t>
  </si>
  <si>
    <t>0112000055L</t>
  </si>
  <si>
    <t>MATTOLE ROAD, PM 17.83 STORM DAMAGE RESTORATION</t>
  </si>
  <si>
    <t>20A0017</t>
  </si>
  <si>
    <t>0112000032L</t>
  </si>
  <si>
    <t>ALDERPOINT ROAD, PM 36.98 PERMANENT RESTORATION</t>
  </si>
  <si>
    <t>20A0026</t>
  </si>
  <si>
    <t>0112000041L</t>
  </si>
  <si>
    <t>BUTLER VALLEY ROAD, PM 5.22 STORM DAMAGE RESTORATION</t>
  </si>
  <si>
    <t>20A0036</t>
  </si>
  <si>
    <t>0112000051L</t>
  </si>
  <si>
    <t>MATTOLE ROAD, PM 5.00 STORM DAMAGE RESTORATION</t>
  </si>
  <si>
    <t>Madera</t>
  </si>
  <si>
    <t>5941088</t>
  </si>
  <si>
    <t>0600020586L</t>
  </si>
  <si>
    <t>BRIDGE 41C0130 ON ROAD 23 OVER DRY CREEK REPLACE 2 LANE BRIDGE WITH 2 LANE BRIDGE</t>
  </si>
  <si>
    <t>H100</t>
  </si>
  <si>
    <t>3/20/2023</t>
  </si>
  <si>
    <t xml:space="preserve">BR REPL - 65% ON SYS - STEA03 </t>
  </si>
  <si>
    <t>5477009</t>
  </si>
  <si>
    <t>0421000076L</t>
  </si>
  <si>
    <t>MAIN ST OVER CONTRA COSTA CANAL. 0.01 MI SE/O OAKLEY RD. 28C0270 BRIDGE REHABILITATION</t>
  </si>
  <si>
    <t>5/10/2023</t>
  </si>
  <si>
    <t>VAR170012</t>
  </si>
  <si>
    <t>5068001</t>
  </si>
  <si>
    <t>02451714L</t>
  </si>
  <si>
    <t>CYPRESS AVE. @ SAC RIVER, BR #. 06C0108 L&amp;R (NEW BRIDGE # 06C0377) REPLACE BRIDGES</t>
  </si>
  <si>
    <t>BRDGE-LUM</t>
  </si>
  <si>
    <t>Yuba</t>
  </si>
  <si>
    <t>5916126</t>
  </si>
  <si>
    <t>0318000255L</t>
  </si>
  <si>
    <t>VARIOUS BRIDGES IN YUBA COUNTY - SIMPSON LANE OVER YUBA RIVER (BR# 16C0001) , RIDGE RD OVER OREGON CREEK (BR# 16C0050), WOODRUFF LN OVER JACK SLOUGH (BR# 16C0031), PEORIA RD OVER DRY CREEK (BR# 16C0051). BRIDGE PREVENTIVE MAINTENANCE</t>
  </si>
  <si>
    <t>YUB16066</t>
  </si>
  <si>
    <t>5928045</t>
  </si>
  <si>
    <t>04923476L</t>
  </si>
  <si>
    <t>ORWOOD BRIDGE (28C-0024) AT INDIAN SLOUGH BRIDGE REPLACEMENT (TC)</t>
  </si>
  <si>
    <t>H110</t>
  </si>
  <si>
    <t>VAR110045</t>
  </si>
  <si>
    <t>BR REPL - 15% OFF SYS - STEA03</t>
  </si>
  <si>
    <t>Tulare</t>
  </si>
  <si>
    <t>5946210</t>
  </si>
  <si>
    <t>0623000217L</t>
  </si>
  <si>
    <t>BRIDGE 46C0118 ON AVENUE 404 OVER COTTONWOOD CREEK REPLACE 1-LANE TIMBER BRIDGE WITH 1-LANE BRIDGE</t>
  </si>
  <si>
    <t>TUL11-120</t>
  </si>
  <si>
    <t>Sacramento</t>
  </si>
  <si>
    <t>5288011</t>
  </si>
  <si>
    <t>030L0164L</t>
  </si>
  <si>
    <t>ORANGEVALE AVE @ GOLD CREEK BR NO 24C0268 BRIDGE REHABILITATION</t>
  </si>
  <si>
    <t>H1C0</t>
  </si>
  <si>
    <t>VAR79008</t>
  </si>
  <si>
    <t xml:space="preserve">HWY BR PROG 85% ON/OFF        </t>
  </si>
  <si>
    <t>5433014</t>
  </si>
  <si>
    <t>0813000144L</t>
  </si>
  <si>
    <t>DUNE PALMS ROAD OVER THE COACHELLA VALLEY STORMWATER CHANNEL, LWC #00L0070 REPLACE LOW-WATER CROSSING WITH 4-LANE BRIDGE</t>
  </si>
  <si>
    <t>12/15/2022</t>
  </si>
  <si>
    <t>RIV121202</t>
  </si>
  <si>
    <t>5920059</t>
  </si>
  <si>
    <t>04071764L</t>
  </si>
  <si>
    <t>SONOMA CREEK BR. @ BOYES BLVD (BR.20C-0262) . BRIDGE REPLACEMENT</t>
  </si>
  <si>
    <t>4/11/2023</t>
  </si>
  <si>
    <t>H210</t>
  </si>
  <si>
    <t xml:space="preserve">STP OPTIONAL SAFETY - STEA03  </t>
  </si>
  <si>
    <t>H220</t>
  </si>
  <si>
    <t xml:space="preserve">STP - ENHANCE - STEA03        </t>
  </si>
  <si>
    <t>P046040</t>
  </si>
  <si>
    <t>05330714S</t>
  </si>
  <si>
    <t>ON STATE ROUTE: 46. SLO CO NR PASO ROBLES AIRPORT RD/GENESCO RD CONVERT 2 LN HWY TO 4 LN EXPRE</t>
  </si>
  <si>
    <t>CTIPS#:21300000100</t>
  </si>
  <si>
    <t>Stanislaus</t>
  </si>
  <si>
    <t>5255063</t>
  </si>
  <si>
    <t>1022000107L</t>
  </si>
  <si>
    <t>SANTA FE STREET - FROM FIFTH STREET TO SEVENTH STREET ASPHALT CONCRETE OVERLAY</t>
  </si>
  <si>
    <t>H230</t>
  </si>
  <si>
    <t>VA02</t>
  </si>
  <si>
    <t xml:space="preserve">STP URBANIZED STEA03          </t>
  </si>
  <si>
    <t>P028008</t>
  </si>
  <si>
    <t>032A9402/9S</t>
  </si>
  <si>
    <t>PLACER CO,SR-28,TAHOE STATE PARK TO RT 267 REHAB PAVEMENT/RECONST DRAINAG</t>
  </si>
  <si>
    <t>H240</t>
  </si>
  <si>
    <t>4678</t>
  </si>
  <si>
    <t xml:space="preserve">STP - STATE FLEXIBLE - STEA03 </t>
  </si>
  <si>
    <t>P050115</t>
  </si>
  <si>
    <t>033C3802/9S</t>
  </si>
  <si>
    <t>S. LAKE TAHOE FRM RT 89N TO TROUT CRK BRDG STORM WATER MITIGATION (TC)</t>
  </si>
  <si>
    <t>3/26/2023</t>
  </si>
  <si>
    <t>X045024</t>
  </si>
  <si>
    <t>0100020097S</t>
  </si>
  <si>
    <t>ON STATE ROUTE: 1, 128. IN MEN CO NEAR ALBION ON RTE 1 FROM 0.1 TO 0.6 MI NO OF NAVARRO RIVER BR &amp; ON RT CONSTRUCT MGBR &amp; CENTERLINE RUMBLE STRIPS</t>
  </si>
  <si>
    <t>P029151</t>
  </si>
  <si>
    <t>0416000040S</t>
  </si>
  <si>
    <t>ON STATE ROUTE: 29. NAPA COUNTY IN AMERICAN CANYON AND NAPA AT VARIOUS LOCATIONS FROM KIMBERLY DRIVE TO SALVADOR AVENUE. UPGRADE EXIST CURB RAMPS, CONSTRUCT 100 FEET OF PCC SIDEWALK</t>
  </si>
  <si>
    <t>VAR0170009</t>
  </si>
  <si>
    <t>H280</t>
  </si>
  <si>
    <t xml:space="preserve">STP HAZARD ELIMINATION-STEA03 </t>
  </si>
  <si>
    <t>5958105</t>
  </si>
  <si>
    <t>1117000225L</t>
  </si>
  <si>
    <t>SOUTHERN PORTION OF RIO VISTA AVE FROM SAN DIEGO AVE TO HEIL AVE IN THE TOWNSHIP OF SEELEY CONSTRUCTION OF 3100 LINEAR FEET OF SIDEWALK, CURB, GUTTER AND BICYCLE LANE.</t>
  </si>
  <si>
    <t>H400</t>
  </si>
  <si>
    <t xml:space="preserve">CONGESTION MITIGATION STEA03  </t>
  </si>
  <si>
    <t>5165084</t>
  </si>
  <si>
    <t>1017000019L</t>
  </si>
  <si>
    <t>LANDER AVENUE AT F STREET INSTALLATION OF TRAFFIC SIGNAL, PEDESTRIAN RAMPS, STRIPING, AND VARIOUS RELATED INTERSECTION IMPROVEMENTS (TC)</t>
  </si>
  <si>
    <t>2/20/2023</t>
  </si>
  <si>
    <t>STANCOG</t>
  </si>
  <si>
    <t>Fresno</t>
  </si>
  <si>
    <t>5060378</t>
  </si>
  <si>
    <t>0621000058L</t>
  </si>
  <si>
    <t>BLACKSTONE AVENUE FROM MCKINLEY AVENUE TO SHIELDS AVENUE CONSTRUCT CLASS IV PROTECTED BIKE LANE, TRAFFIC CALMING, CURB RAMP AND MEDIAN NOSE RECON, BUS STOP PLATFORMS, SIGNING AND STRIPING.</t>
  </si>
  <si>
    <t>FRE020134</t>
  </si>
  <si>
    <t>5949132</t>
  </si>
  <si>
    <t>0500020412L</t>
  </si>
  <si>
    <t>BOB JONES PATHWAY - SAN LUIS OBISPO TO AVILA BEACH CONSTRUCT CLASS 1 BIKE AND PED PATH</t>
  </si>
  <si>
    <t>HY10</t>
  </si>
  <si>
    <t>12/2/2022</t>
  </si>
  <si>
    <t>223_00364</t>
  </si>
  <si>
    <t xml:space="preserve">HIGH PRIORITY PROJ SEC 1702   </t>
  </si>
  <si>
    <t>6206031</t>
  </si>
  <si>
    <t>0612000176L1</t>
  </si>
  <si>
    <t>ON STATE ROUTE: 46. KERN 46, WIDEN APPROXIMATELY 5.3 MILE SEGMENT OF ROUTE 46 FROM TWO TO FOUR LANES DIVIDED EXPRESSWAY PROJECT WILL BE CONSTRUCTED IN TWO PHASES, PHASE 1 WILL WIDEN APPROXIMATELY 1.8 MILES ON ROUTE 46 AND CONSTRUCTION OF PHASE 2 WILL WIDEN THE REMAINING 3.5 MILES OF ROUTE 46.</t>
  </si>
  <si>
    <t>KER200101</t>
  </si>
  <si>
    <t>5944134</t>
  </si>
  <si>
    <t>0522000018L</t>
  </si>
  <si>
    <t>MOSS LANDING - MONTEREY BAY SANCTUARY SCENIC TRAIL CONSTRUCT CLASS I BICYCLE/PEDESTRIAN PATH AND BRIDGE OVER ELKHORN SLOUGH FROM MOSS LANDING ROAD TO MOSS LANDING NORTH HARBOR FACILITIES.</t>
  </si>
  <si>
    <t>2/13/2023</t>
  </si>
  <si>
    <t>BP01GP</t>
  </si>
  <si>
    <t>6205010</t>
  </si>
  <si>
    <t>05330714L</t>
  </si>
  <si>
    <t>STATE HWY 46 CORRIDOR SAN LUIS OBISPO COUNTY ROAD WIDENING</t>
  </si>
  <si>
    <t>2/16/2023</t>
  </si>
  <si>
    <t>5168015</t>
  </si>
  <si>
    <t>11956606L</t>
  </si>
  <si>
    <t>3 MILE REACH OF NEW RIVER FROM INTERNATIONAL BORDER TO SR-98 IN CALEXICO BIKE PATH AND PUBLIC PARK SPACE</t>
  </si>
  <si>
    <t>IMP090701</t>
  </si>
  <si>
    <t>5933157</t>
  </si>
  <si>
    <t>0420000154L</t>
  </si>
  <si>
    <t>VASCO ROAD: DALTON AVENUE TO MM 3.00 IN UNINCORPORATED ALAMEDA COUNTY. PAVEMENT REHABILITATION AND SAFETY IMPROVEMENT.</t>
  </si>
  <si>
    <t>ALA190006</t>
  </si>
  <si>
    <t>0804202</t>
  </si>
  <si>
    <t>0313000017S</t>
  </si>
  <si>
    <t>ON STATE ROUTE: 80. NEAR GOLD RUN, AT THE GOLD RUN SAFETY ROADSIDE REST AREA. REPLACE WASTE-WATER TREATMENT SYSTEM - (TC).</t>
  </si>
  <si>
    <t>L01E</t>
  </si>
  <si>
    <t>CAL20511</t>
  </si>
  <si>
    <t xml:space="preserve">INTERSTATE MAINT S-LU EXT     </t>
  </si>
  <si>
    <t>5801053</t>
  </si>
  <si>
    <t>0400020207S</t>
  </si>
  <si>
    <t>IN LIVERMORE FROM 0.5 MILE E/O VASCO RD TO 0.7 MILE W/O GREENVILLE RD U/C REPAIR AND EXTEND PAVEMENT AT EB WEIGH STATION (TC</t>
  </si>
  <si>
    <t>5801051</t>
  </si>
  <si>
    <t>0400001103S</t>
  </si>
  <si>
    <t>ON STATE ROUTE: 580. ON I-580 IN ALAMEDA COUNTY NEAR LIVERMORE 1 MILE EAST OF NORTH FLYNN ROAD CONSTRUCT RETAINING WALL AND CLIMBING LANE (TC)</t>
  </si>
  <si>
    <t>ALA090028, REG 07001</t>
  </si>
  <si>
    <t>P099676</t>
  </si>
  <si>
    <t>0316000060S</t>
  </si>
  <si>
    <t>IN AND NEAR GRIDLEY, FROM HOLLIS LANE TO NORTH OF FORD AVENUE. DIST-CO-RTE: 03-BUT-99 PM/PM: R3.1/5.0 REHABILITATE PAVEMENT, UPGRADE TRANSPORTATION MANAGEMENT SYSTEM (TMS) ELEMENTS, REHABILITATE DRAINAGE SYSTEMS, AND UPGRADE FACILITIES TO AMERICANS WITH DISABILITIES ACT (ADA) STANDARDS.</t>
  </si>
  <si>
    <t>202-0000-0222</t>
  </si>
  <si>
    <t>5801055</t>
  </si>
  <si>
    <t>0400021248S</t>
  </si>
  <si>
    <t>ON STATE ROUTE: 580. GREENVILLE ROAD TO ISABEL AVENUE (LIVERMORE) CONSTRUCT A WESTBOUND HOV LANE</t>
  </si>
  <si>
    <t>MTC050009</t>
  </si>
  <si>
    <t>0104067</t>
  </si>
  <si>
    <t>0816000086S</t>
  </si>
  <si>
    <t>IN/NEAR COACHELLA FROM 0.3 MI E/O COACHELLA CANAL TO 0.2 MI E/O HAZY GULCH BRIDGE ENVIRONMENTAL MITIGATION FOR THE DESIGN-BUILD PROJECT THAT IS TO REHABILITATE MAINLINE PAVEMENT, SHOULDERS AND RAMPS.</t>
  </si>
  <si>
    <t>RIVSL02</t>
  </si>
  <si>
    <t>0058355</t>
  </si>
  <si>
    <t>0200000016S</t>
  </si>
  <si>
    <t>ON STATE ROUTE: 5. IN SHA CO ABOUT 8 MI N OF SHA LAKE CITY &amp; NEAR LAKEHEAD FRM TURNTABLE BAY OC TO BRIDGE REPLACEMENT AND SEISMIC RETROFIT (TC)</t>
  </si>
  <si>
    <t>L01R</t>
  </si>
  <si>
    <t>INTERSTATE MAINTENANCE RESTORE</t>
  </si>
  <si>
    <t>X095035</t>
  </si>
  <si>
    <t>0417000028S</t>
  </si>
  <si>
    <t>ON STATE ROUTE: 29. SOLANO COUNTY AT VARIOUS LOCATIONS INSTALL FENCE AND GATES</t>
  </si>
  <si>
    <t>VAR0170007</t>
  </si>
  <si>
    <t>P152068</t>
  </si>
  <si>
    <t>04174902/9S</t>
  </si>
  <si>
    <t>NEAR GILROY, SR-152 FR PRUNEDALE AV TO RT 156 CONSTRUCT TRUCK CLIMBING LANES</t>
  </si>
  <si>
    <t>L050</t>
  </si>
  <si>
    <t>106-0000-0332 AMD #3</t>
  </si>
  <si>
    <t xml:space="preserve">NHS- NATL HIGHWAY SYS         </t>
  </si>
  <si>
    <t>Q101348</t>
  </si>
  <si>
    <t>0514000049S</t>
  </si>
  <si>
    <t>ON STATE ROUTE: 101. MONTEREY COUNTY NEAR SAN LUCAS FROM 0.1 MILE SOUTH OF PARIS VALLEY ROAD OVERCROSSING TO RANCHO UNDERCROSSING CONSTRUCT CONTINUOUSLY REINFORCED CONCRETE PAVEMENT ON EXISTING ROADWAY</t>
  </si>
  <si>
    <t>3/3/2023</t>
  </si>
  <si>
    <t>4053019</t>
  </si>
  <si>
    <t>071178U2/9S</t>
  </si>
  <si>
    <t>LA &amp; CULVER CITY FRM RT90 TO RT10/S.&amp; N.BOUND CONSTRUCT HOV LANE</t>
  </si>
  <si>
    <t>X089123</t>
  </si>
  <si>
    <t>0214000011S</t>
  </si>
  <si>
    <t>IN SHASTA COUNTY AT VARIOUS LOCATIONS. PAVEMENT REHABILITATION</t>
  </si>
  <si>
    <t>P047009</t>
  </si>
  <si>
    <t>07138202/9S</t>
  </si>
  <si>
    <t>IN LONG BEACH, AT SCHUYLER HEIM BRIDGE #53-2618 COMPLETE BRIDGE REPLACEMENT</t>
  </si>
  <si>
    <t>3/21/2023</t>
  </si>
  <si>
    <t>LA0D45</t>
  </si>
  <si>
    <t>Kern</t>
  </si>
  <si>
    <t>P014072</t>
  </si>
  <si>
    <t>0600000119S</t>
  </si>
  <si>
    <t>ON STATE ROUTE: 14. IN KERN CO ABOUT 24 MILES N OF MOJAVE FR 1.3 MI TO 0.3 MI SOUTH OF ABBOTT DRIVE BRIDGE REMOVAL AND BRIDGE CONSTRUCTION (TC)</t>
  </si>
  <si>
    <t>KER080201</t>
  </si>
  <si>
    <t>X073134</t>
  </si>
  <si>
    <t>1115000060S</t>
  </si>
  <si>
    <t>ON STATE ROUTE: 15, 56. IN SAN DIEGO AT VARIOUS LOCATIONS UPGRADE CMS, SIGN STRUCTURES, MGS AND LANDSCAPE</t>
  </si>
  <si>
    <t>P004119</t>
  </si>
  <si>
    <t>04228772/9S</t>
  </si>
  <si>
    <t>IN CONTRA COSTA CNTY O.5 MILE W RAILROAD AVE WIDEN FREEWAY</t>
  </si>
  <si>
    <t>3/30/2023</t>
  </si>
  <si>
    <t>8801910</t>
  </si>
  <si>
    <t>0414000010S</t>
  </si>
  <si>
    <t>ON STATE ROUTE: 880. ALAMEDA COUNTY IN FREMONT FROM 0.4 MILE SOUTH TO 0.4 MILE NORTH OF PATTERSON SLOUGH BRIDGE REPLACE BRIDGE DECK AND APPROACH SLABS.</t>
  </si>
  <si>
    <t>P110013</t>
  </si>
  <si>
    <t>072411U2/9S</t>
  </si>
  <si>
    <t>IN LA FR 8TH ST TO RTE 110/I-10 CONNECTOR. CONSTR AUXILIARY LN; MODIFY RA</t>
  </si>
  <si>
    <t>Orange</t>
  </si>
  <si>
    <t>P001673</t>
  </si>
  <si>
    <t>1219000036S</t>
  </si>
  <si>
    <t>ON STATE ROUTE: 1. ORANGE COUNTY IN LAGUNA BEACH FROM LEDROIT STREET TO RUBY STREET UPGRADE PED FACILITIES TO ADA STD, REHAB PAVEMENT</t>
  </si>
  <si>
    <t>8/1/2023</t>
  </si>
  <si>
    <t>Amador</t>
  </si>
  <si>
    <t>P088056</t>
  </si>
  <si>
    <t>1000000047S</t>
  </si>
  <si>
    <t>ON SR 88 IN AMADOR CO NEAR PINE GROVE FROM CLIMAX ROAD TO MT. ZION ROAD REALIGN HIGHWAY (TC)</t>
  </si>
  <si>
    <t>L05E</t>
  </si>
  <si>
    <t>11/30/2022</t>
  </si>
  <si>
    <t>130-0000-1135</t>
  </si>
  <si>
    <t>NHS- NATL HIGHWAY SYS S-LU EXT</t>
  </si>
  <si>
    <t>P050139</t>
  </si>
  <si>
    <t>0300000458S</t>
  </si>
  <si>
    <t>IN SOUTH LAKE TAHOE, NORTH OF ROUTE 89 TO TROUT CREEK BRIDGE. WATER QUALITY IMPROVEMENTS - (TC)</t>
  </si>
  <si>
    <t>P138044</t>
  </si>
  <si>
    <t>07127224S</t>
  </si>
  <si>
    <t>ON STATE ROUTE: 138. IN LOS ANGELES COUNTY RTE. 138 FROM 77TH ST. E. TO 87TH ST. E. WIDEN CONVENTIONAL HIGHWAY (TC)</t>
  </si>
  <si>
    <t>LA0D451</t>
  </si>
  <si>
    <t>Kings</t>
  </si>
  <si>
    <t>P198056</t>
  </si>
  <si>
    <t>063255029S</t>
  </si>
  <si>
    <t>ON RTE 198  IN KINGS CO FR RTE 41 TO 18-1/2 AVENUE (VINE STREET) CONSTRUCT INTERCHANGE (TC)</t>
  </si>
  <si>
    <t>06-325500</t>
  </si>
  <si>
    <t>000C329</t>
  </si>
  <si>
    <t>080P6304S</t>
  </si>
  <si>
    <t>ON STATE ROUTE: 10, 15, 60, 91, 210, 215. IN RIVERSIDE AND SAN BERNARDINO COUNTIES AT VAROUS LOCATIONS SHOPP TMS (CCTV SYSTEM) (TC)</t>
  </si>
  <si>
    <t>P210016</t>
  </si>
  <si>
    <t>0815000189S</t>
  </si>
  <si>
    <t>ON STATE ROUTE: 210. IN SAN BERNARDINO COUNTY IN SAN BERNARDINO, HIGHLAND, AND REDLANDS FROM 0.1 MILE WEST OF DEL ROSA AVENUE TO LUGONIA AVENUE BASELINE INTERCHANGE IMPROVEMENTS/WIDENING/REHAB</t>
  </si>
  <si>
    <t>20111625</t>
  </si>
  <si>
    <t>5904165</t>
  </si>
  <si>
    <t>0117000094L</t>
  </si>
  <si>
    <t>IN HUMBOLDT COUNTY ON JACOBY CREEK BRIDGE AT BROOKWOOD DRIVE 04C0124 BRIDGE REHABILITATION CHILD PROJECT REVEGETATION MITIGATION MONITORING (TC)</t>
  </si>
  <si>
    <t>L110</t>
  </si>
  <si>
    <t>HBPLOCAL</t>
  </si>
  <si>
    <t xml:space="preserve">BRIDGE PROGRAM - 15% OFF      </t>
  </si>
  <si>
    <t>5902040</t>
  </si>
  <si>
    <t>02455654L</t>
  </si>
  <si>
    <t>ASH CR BR 2C-0041 ON KLAMATH RIVER RD 8J001 REPLACE EXISTING BRIDGE (TC)</t>
  </si>
  <si>
    <t>230-0000-0031</t>
  </si>
  <si>
    <t>5925090</t>
  </si>
  <si>
    <t>0300020681L</t>
  </si>
  <si>
    <t>MT MURPHY RD OVER SOUTH FORK AMERICAN RIVER 0.1 MILES EAST OF SR 49. BR. # 25C0004 BRIDGE REPLACEMENT (TC)</t>
  </si>
  <si>
    <t>ELD19339</t>
  </si>
  <si>
    <t>5944102</t>
  </si>
  <si>
    <t>0500020137L</t>
  </si>
  <si>
    <t>JOHNSON ROAD BRIDGE 44C0138 BRIDGE REPLACEMENT (TC)</t>
  </si>
  <si>
    <t>L11E</t>
  </si>
  <si>
    <t>GP HBRR</t>
  </si>
  <si>
    <t xml:space="preserve">BRIDGE PROG 15% OFF S-LU EXT  </t>
  </si>
  <si>
    <t>5182057</t>
  </si>
  <si>
    <t>0300020208L</t>
  </si>
  <si>
    <t>OAK RIDGE DRIVE AT LINDA CREEK BR#19C0180 BRIDGE REPLACEMENT (TC)</t>
  </si>
  <si>
    <t>PLA25508</t>
  </si>
  <si>
    <t>5958014</t>
  </si>
  <si>
    <t>11956539L</t>
  </si>
  <si>
    <t>IMP CO WINTERHAVEN BR#58C-0094 CA WASTEWAY CH BRIDGE REHAB</t>
  </si>
  <si>
    <t>L1C0</t>
  </si>
  <si>
    <t>HBP2834 IMPL507</t>
  </si>
  <si>
    <t xml:space="preserve">BRIDGE PROGRAM - 85% ON/OFF   </t>
  </si>
  <si>
    <t>5954093</t>
  </si>
  <si>
    <t>08924806L</t>
  </si>
  <si>
    <t>NATIONAL TRAILS HIGHWAY AT DOLA DITCH NEAR CHAMBLESS, BR. NO. 54C-0285 BRIDGE REPLACEMENT</t>
  </si>
  <si>
    <t>SBDLS08</t>
  </si>
  <si>
    <t>5904118</t>
  </si>
  <si>
    <t>0112000216L</t>
  </si>
  <si>
    <t>MAPLE CREEK BRIDGE AND HONEYDEW BRIDGE BRIDGE PREVENTATIVE MAINTENANCE</t>
  </si>
  <si>
    <t>X023033</t>
  </si>
  <si>
    <t>01296104S</t>
  </si>
  <si>
    <t>ON STATE ROUTE: 101. HUM CO;NR MCKIN'LYVL;SR-101;FR 0.2 KM S/O * REPLACE BRIDGES</t>
  </si>
  <si>
    <t>5275017</t>
  </si>
  <si>
    <t>08925071L</t>
  </si>
  <si>
    <t>EASTBOUND INDIO BLVD OVER WHITEWATER RIVER BRIDGE, BR # 56C-0293 CONSTRUCT SCOUR COUNTERMEASURES</t>
  </si>
  <si>
    <t>RIV050201</t>
  </si>
  <si>
    <t>Q101226</t>
  </si>
  <si>
    <t>0100000353S</t>
  </si>
  <si>
    <t>ON STATE ROUTE: 101. IN DN CO NEAR KLAMATH AT THE KLAMATH RIVER BRIDGE #01-0028 REHABILITATE BRIDGE (TC)</t>
  </si>
  <si>
    <t>130-0000-1996</t>
  </si>
  <si>
    <t>5006760</t>
  </si>
  <si>
    <t>0713000298L</t>
  </si>
  <si>
    <t>VARIOUS LOCATIONS IN THE CITY OF LOS ANGELES PRELIMINARY ENGINEERING</t>
  </si>
  <si>
    <t>LA000800</t>
  </si>
  <si>
    <t>5929167</t>
  </si>
  <si>
    <t>10956511L</t>
  </si>
  <si>
    <t>MCHENRY AVENUE OVER SSJID CANAL (BRIDGE 29C0166) BRIDGE REPLACEMENT</t>
  </si>
  <si>
    <t>SJ009</t>
  </si>
  <si>
    <t>5938076</t>
  </si>
  <si>
    <t>10107534L</t>
  </si>
  <si>
    <t>CROWS LANDING ROAD OVER SAN JOAQUIN RIVER (BRIDGE 38C0010) REPLACE BRIDGE (SEISMIC)</t>
  </si>
  <si>
    <t>5006839</t>
  </si>
  <si>
    <t>0716000279L</t>
  </si>
  <si>
    <t xml:space="preserve">SIXTH STREET VIADUCT OVER LA RIVER, US 101, AND UPRR, BNSF, AMTRACK, LACMTA AND METROLINK TRACKS BRIDGE # 53C-1880 AND STATE BRIDGE # 53-0595THIS PROJECT IS LINKED TO PROJECT 5006(342), 5006(664), 5006(811), 5006(815) AND 5006(831). 5006(342) IS FOR PRELIMINARY DESIGN (PA/ED), WHICH HAS BEEN COMPLETED AND CLOSED. PROJECT 5006(664) IS USED FOR PRELIMINARY DESIGN (PS&amp;E), ROW AND THE FIRST CMGC CONSTRUCTION PACKAGE. SUBSEQUENT CMGC PACKAGES WILL HAVE SEPARATE PROJECT IDS. CMGC PACKAGE #2 IS FOR THE VIADUCT DEMOLITION AND HAS A PROJECT ID, 5006(811). CMGC PACKAGE #3 IS FOR THE TEST PILE AND HAS A PROJECT ID, 5006(815). CMGC PACKAGE #4 IS FOR FOUNDATIONS, AND HAS A PROJECT ID, 5006(831). THIS IS THE CMGC PACKAGE #5, AND IS FOR THE VIADUCT, AND HAS A PROJECT ID, 5006(839). CMGC PACKAGE #5  VIADUCT </t>
  </si>
  <si>
    <t>8/23/2023</t>
  </si>
  <si>
    <t>LA0G104</t>
  </si>
  <si>
    <t>L1CE</t>
  </si>
  <si>
    <t xml:space="preserve">BRIDGE 85% ON/OFF S-LU EXT    </t>
  </si>
  <si>
    <t>5006221</t>
  </si>
  <si>
    <t>07931703L</t>
  </si>
  <si>
    <t>RIVERSIDE DR. OVER L.A. RIVER, BRDG  #53C0160 BRIDGE REPLACEMENT /WIDENING</t>
  </si>
  <si>
    <t>LA0C8063</t>
  </si>
  <si>
    <t>5932078</t>
  </si>
  <si>
    <t>1014000087L</t>
  </si>
  <si>
    <t>JACKSONVILLE ROAD OVER TUOLUMNE RIVER (BRIDGE 32C0057) BRIDGE PREVENTIVE MAINTENANCE</t>
  </si>
  <si>
    <t>5944125</t>
  </si>
  <si>
    <t>0516000098L</t>
  </si>
  <si>
    <t>MONTE RD. BRIDGE (44C0093) AT SALINAS RIVER, 0.75MI N OF DEL MONTE BLVD. BRIDGE PREVENTATIVE MAINTENANCE - PAINT BRIDGE</t>
  </si>
  <si>
    <t>5345006</t>
  </si>
  <si>
    <t>0712000285L</t>
  </si>
  <si>
    <t>ARRIOW HIGHWAY NEAR SANTA FEE DAM, 0.5 MILE EAST OF SAN GABRIEL RIVER FREEWAY BRIDGE REHABILITATION</t>
  </si>
  <si>
    <t>5925050</t>
  </si>
  <si>
    <t>03928744L</t>
  </si>
  <si>
    <t>SLY PARK ROAD AT CLEAR CREEK BR. NO. 25C-0047 BRIDGE REPLACEMENT</t>
  </si>
  <si>
    <t>3/7/2023</t>
  </si>
  <si>
    <t>ELD19325</t>
  </si>
  <si>
    <t>5902080</t>
  </si>
  <si>
    <t>0218000088L</t>
  </si>
  <si>
    <t>SALMON RIVER ROAD AT PM 4 (BRIDGE 02C-0016 "WOOLEY CREEK BRIDGE") OVER SALMON RIVER. BRIDGE REHAB INCLUDING PIER REPAIR</t>
  </si>
  <si>
    <t>5060328</t>
  </si>
  <si>
    <t>0617000036L</t>
  </si>
  <si>
    <t>PM00116 BRIDGE 42C0032, 42C0198, 42C0205, 42C0217 &amp; 42C0611 BRIDGE PREVENTATIVE MAINTENANCE PROGRAM</t>
  </si>
  <si>
    <t>FRE040501</t>
  </si>
  <si>
    <t>5249025</t>
  </si>
  <si>
    <t>0714000108L</t>
  </si>
  <si>
    <t>FOR BRIDGE # 53C1656 PRAIRIE AVE BRIDGE OVER MOBIL OIL CO ACCESS ROAD BRIDGE REHABILITATION RETROFIT EXISTING STEEL ARCH CULVERT  WITH CONCRETE CIP ARCH AND MICROPILES</t>
  </si>
  <si>
    <t>5012124</t>
  </si>
  <si>
    <t>0414000358L</t>
  </si>
  <si>
    <t>LEIMERT BLVD. BRIDGE OVER SAUSAL CREEK. BR. # 33C0215 SEISMIC RETROFIT.</t>
  </si>
  <si>
    <t>7/28/2023</t>
  </si>
  <si>
    <t>P011005</t>
  </si>
  <si>
    <t>1100020520S</t>
  </si>
  <si>
    <t>IN SAN DIEGO CNTY ON RTE 11 FROM 0.1 M E OF SANYO AV UC TO 1.9 M E OF SANYO AV CONSTRUCTION OF NEW 4 LANE HIGHWAY AND CVEF (TC)</t>
  </si>
  <si>
    <t>L1GE</t>
  </si>
  <si>
    <t xml:space="preserve">COORD BORDER INFRA S-LU EXT   </t>
  </si>
  <si>
    <t>P011009</t>
  </si>
  <si>
    <t>1117000151S</t>
  </si>
  <si>
    <t>ON STATE ROUTE: 11. IN SAN DIEGO COUNTY NEAR SAN DIEGO AT 1.9 MILES EAST OF SANYO AVENUE UNDERCROSSING. OTAY MESA EAST PORT OF ENTRY SITE PREPARATION, DRAINAGE, AND UTILITIES (TC)</t>
  </si>
  <si>
    <t>P089109</t>
  </si>
  <si>
    <t>0300000223S</t>
  </si>
  <si>
    <t>ON STATE ROUTE: 89. IN AND NEAR SOUTH LAKE TAHOE FROM ROUTE 50 TO CASCADE ROAD STORM WATER QUALITY IMPROVEMENTS-(TC)</t>
  </si>
  <si>
    <t>L20E</t>
  </si>
  <si>
    <t xml:space="preserve">STP- &lt;200,000 S-LU EXT        </t>
  </si>
  <si>
    <t>000C274</t>
  </si>
  <si>
    <t>07246601S</t>
  </si>
  <si>
    <t>VARIOUS LOCATIONS IN LA AND VENT COUNTIES ARCHAEOLOGICAL SITE ROADSIDE I</t>
  </si>
  <si>
    <t>L220</t>
  </si>
  <si>
    <t xml:space="preserve">STP- ENHANCEMENT              </t>
  </si>
  <si>
    <t>5370022</t>
  </si>
  <si>
    <t>064C2984L</t>
  </si>
  <si>
    <t>DERBY STREET BETWEEN HAVEN DR AND SCHIPPER AVE CONSTRUCT SIDEWALK &amp; BIKE LANES</t>
  </si>
  <si>
    <t>L22E</t>
  </si>
  <si>
    <t>KER061003</t>
  </si>
  <si>
    <t xml:space="preserve">STP- ENHANCEMENT S-LU EXT     </t>
  </si>
  <si>
    <t>5059198</t>
  </si>
  <si>
    <t>1012000275L</t>
  </si>
  <si>
    <t>WB D STREET TO NB 9TH STREET (SR 132) INSTALL RIGHT TURN LANE (TC)</t>
  </si>
  <si>
    <t>L230</t>
  </si>
  <si>
    <t>11/10/2022</t>
  </si>
  <si>
    <t>VA01</t>
  </si>
  <si>
    <t xml:space="preserve">STP- URBANIZED AREAS&gt;200,000  </t>
  </si>
  <si>
    <t>5050047</t>
  </si>
  <si>
    <t>0419000287L</t>
  </si>
  <si>
    <t>WANTON AVE. - HESPERIAN BLVD TO SANTA CLARA ST. REHAB PAVEMENT, UPGRADE CURB RAMPS AND STREETLIGHTS.</t>
  </si>
  <si>
    <t>ALA170066</t>
  </si>
  <si>
    <t>5059195</t>
  </si>
  <si>
    <t>1012000236L</t>
  </si>
  <si>
    <t>1) SCENIC RD. 2) CLAUS RD. 3) COFFEE RD. 4) SCENIC RD. (SEE COMMENTS) PAVEMENT REHABILITATION (TC)</t>
  </si>
  <si>
    <t>L23E</t>
  </si>
  <si>
    <t xml:space="preserve">STP- URBANIZED AREAS S-LU EXT </t>
  </si>
  <si>
    <t>6208016</t>
  </si>
  <si>
    <t>080K7104L</t>
  </si>
  <si>
    <t>ON STATE ROUTE: 15, 215. I-15/I-215 INTERCHANGE S/O GLEN HELEN PARKWAY TO KENWOOD &amp; I-215 S/O DEVORE ROAD RECONSTRUCT INTERCHANGE, ADD MIXED-FLOW LANES (TC)</t>
  </si>
  <si>
    <t>20061201</t>
  </si>
  <si>
    <t>5208176</t>
  </si>
  <si>
    <t>0620000183L</t>
  </si>
  <si>
    <t>VILLA AVE FROM BARSTOW AVE TO SHAW AVE IN CLOVIS ROAD REHABILITATION INCLUDING GRINDING, PAVING, CONCRETE, INSTALLING TRAFFIC DEVICES, AND RESTRIPING.</t>
  </si>
  <si>
    <t>4/19/2023</t>
  </si>
  <si>
    <t>5383014</t>
  </si>
  <si>
    <t>0422000055L</t>
  </si>
  <si>
    <t>W. SIERRA AVENUE, BETWEEN CITY LIMITS AND THE INTERSECTION OF OLD REDWOOD HIGHWAY, AND LA PLAZA (THE DOWNTOWN "HUB") PAVEMENT PRESERVATION AND BICYCLE AND PEDESTRIAN SAFETY IMPROVEMENTS. THE PROJECT REHABILITATES LA PLAZA (INNER HUB STREET)</t>
  </si>
  <si>
    <t>SON210002</t>
  </si>
  <si>
    <t>5173039</t>
  </si>
  <si>
    <t>0623000080L</t>
  </si>
  <si>
    <t>ADAMS AVENUE FROM STEARNS TO SR 99 NB ON-RAMPS. REHABILITATION OF PAVEMENT AND PEDESTRIAN FACILITIES. (TC)</t>
  </si>
  <si>
    <t>FRE130065</t>
  </si>
  <si>
    <t>5060382</t>
  </si>
  <si>
    <t>0621000087L</t>
  </si>
  <si>
    <t>CEDAR AVENUE FROM CHURCH TO JENSEN AVENUES GRIND, OVERLAY, ROAD DIET, CLASS II BIKE LANE, CURB RAMPS, CURB, GUTTER, SIGNAGE, STRIPING AND SIGNAL LOOPS.</t>
  </si>
  <si>
    <t>FRE190020</t>
  </si>
  <si>
    <t>5005166</t>
  </si>
  <si>
    <t>0422000244L</t>
  </si>
  <si>
    <t xml:space="preserve">JULIAN STREET FROM 21ST STREET TO US-101AND MCKEE ROAD FROM US-101 TO TOYON AVENUE THIS PROJECT INVOLVES THE INSTALLATION OF NEW PROTECTED BIKE LANES ON JULIAN STREET AND AN UPGRADE OF THE EXISTING CLASS II BIKE LANES ON MCKEE </t>
  </si>
  <si>
    <t>SCL210013</t>
  </si>
  <si>
    <t>5198017</t>
  </si>
  <si>
    <t>0816000065L</t>
  </si>
  <si>
    <t>REDLANDS AVENUE FROM SAN JACINTO AVENUE TO NUEVO ROAD AND FROM ORANGE AVENUE TO PLACENTIA AVENUE ROAD REHABILITATION</t>
  </si>
  <si>
    <t>5419062</t>
  </si>
  <si>
    <t>0722000362L</t>
  </si>
  <si>
    <t>35TH STREET WEST FROM AVE K-8 TO AVE L THIS PROJECT INCLUDES REHABILITATION OF EXISTING PAVEMENT, RE-CONSTRUCTION OF EXISTING CURB AND GUTTER, SIDEWALK, ADA CURB RAMPS, TRAFFIC RE-STRIPING, AND INSTALLATION OF ENHANCED LANDSCAPING.</t>
  </si>
  <si>
    <t>LA11G1</t>
  </si>
  <si>
    <t>6211149</t>
  </si>
  <si>
    <t>1119000022L</t>
  </si>
  <si>
    <t>ON STATE ROUTE: 5. IN SAN DIEGO COUNTY IN SAN DIEGO FROM 0.6 MILE NORTH FROM DEL MAR HEIGHTS ROAD OVERCROSSING TO VILLA DE LA VALLE OVERCROSSING. RESTORE WETLANDS AT SAN DIEGUITO LAGOON</t>
  </si>
  <si>
    <t>V07</t>
  </si>
  <si>
    <t>5006283</t>
  </si>
  <si>
    <t>07931886L</t>
  </si>
  <si>
    <t>SOTO STREET OVER MISSION &amp; HUNTINGTON, BRIDGE # 53C0013 BRIDGE REMOVAL AND ROAD WIDENING</t>
  </si>
  <si>
    <t>L23R</t>
  </si>
  <si>
    <t>LA0C8037</t>
  </si>
  <si>
    <t xml:space="preserve">STP-URBANIZED AREAS RE.       </t>
  </si>
  <si>
    <t>5153034</t>
  </si>
  <si>
    <t>1012000158L</t>
  </si>
  <si>
    <t>FIRST AVE. FROM F STREET TO G STEEET PAVEMENT RECONSTRUCTION</t>
  </si>
  <si>
    <t>L240</t>
  </si>
  <si>
    <t xml:space="preserve">SURFACE TRANSPORTATION FLEX   </t>
  </si>
  <si>
    <t>P116041</t>
  </si>
  <si>
    <t>04283802/9S</t>
  </si>
  <si>
    <t>STATE HWY 116 NEAR PETALUMA REALIGN VERTICAL &amp; HORIZONTAL</t>
  </si>
  <si>
    <t>P041600</t>
  </si>
  <si>
    <t>0619000078S</t>
  </si>
  <si>
    <t>KINGS COUNTY, NEAR KETTLEMAN CITY, FROM 0.1 MILE SOUTH TO 0.2 MILE NORTH OF BERNARD DRIVE. CONSTRUCT ROUNDABOUT</t>
  </si>
  <si>
    <t>4/25/2023</t>
  </si>
  <si>
    <t>SHOPP-CR</t>
  </si>
  <si>
    <t>5904024</t>
  </si>
  <si>
    <t>01279414L</t>
  </si>
  <si>
    <t>MATTOLE ROAD OVER MATTOLE RIVER (HONEYDEW), EAST OF WILDER RIDGE ROAD AND.MATTOLE ROAD JUNCTION BRIDGE REPLACEMENT (BR # 04C0055)</t>
  </si>
  <si>
    <t>8/3/2023</t>
  </si>
  <si>
    <t>6200043</t>
  </si>
  <si>
    <t>0000001680L2</t>
  </si>
  <si>
    <t>FUNDING FOR CONSTRUCTION OVERSIGHT ENGINEER POSITIONS CONSTRUCTION OVERSIGHT ENGINEER POSITIONS (TC)</t>
  </si>
  <si>
    <t>L24E</t>
  </si>
  <si>
    <t>DLA_OVRST</t>
  </si>
  <si>
    <t xml:space="preserve">SURFACE TRANS FLEX S-LU EXT   </t>
  </si>
  <si>
    <t>5059187</t>
  </si>
  <si>
    <t>1000020602L</t>
  </si>
  <si>
    <t>INTERSECTION OF SOUTHBOUND PRESCOTT ROAD AND PLAZA PARKWAY CONSTRUCT RIGHT TURN LANE (TC)</t>
  </si>
  <si>
    <t>L400</t>
  </si>
  <si>
    <t xml:space="preserve">CONGESTION MITIGATION         </t>
  </si>
  <si>
    <t>5929247</t>
  </si>
  <si>
    <t>1012000030L</t>
  </si>
  <si>
    <t>MCHENRY AVENUE AND RIVER RD. INTERSECTION INSTALL TRAFFIC SIGNAL</t>
  </si>
  <si>
    <t>SJ11-CM11</t>
  </si>
  <si>
    <t>Ventura</t>
  </si>
  <si>
    <t>5952209</t>
  </si>
  <si>
    <t>0722000042L</t>
  </si>
  <si>
    <t>VENTURA COUNTY GENERAL SERVICES AGENCY - FLEET SERVICES INSTALLING AND IDLE REDUCTION SYSTEMS (IRS) IN APPROXIMATELY 10-20 VENTURA COUNTY SHERIFF PATROL VEHICLES TO REDUCE ENGINE IDING AND GREEN HOUSE GAS EMISSIONS. THE AMOUNT OF  VEHICLES TO RECIEVE THE IRS WILL BE DETERMINED ONCE BIDS ARE RECIEVED.</t>
  </si>
  <si>
    <t>VEN210605</t>
  </si>
  <si>
    <t>6085090</t>
  </si>
  <si>
    <t>0323000301L</t>
  </si>
  <si>
    <t>IN SACRAMENTO AND WEST SACRAMENTO AREAS IMPLEMENT SHARED MICROMOBILITY, INCLUDING BIKE SHARE AND SCOOTER SHARE. COORDINATE WITH REGIONAL PARTNERS TO PLAN FOR SHARED MICROMOBILITY SYSTEM IMPROVEMENTS, FUNDING SOURCES, AND POTENTIAL EXPANSION OF THE PROGRAM (TC)</t>
  </si>
  <si>
    <t>8/4/2023</t>
  </si>
  <si>
    <t>VAR56287</t>
  </si>
  <si>
    <t>5170060</t>
  </si>
  <si>
    <t>0619000140L</t>
  </si>
  <si>
    <t>WEST SIDE OF 18TH AVE FROM SIERRA TO STROUD AVE CONSTRUCT SIDEWALKS (TC)</t>
  </si>
  <si>
    <t>FRE170020</t>
  </si>
  <si>
    <t>5173025</t>
  </si>
  <si>
    <t>0613000315L</t>
  </si>
  <si>
    <t>ALONG GOLDEN STATE FROM MANNING AVENUE TO SOUTH AVENUE CONSTRUCT TYPE 1 BIKE PATH (TC)</t>
  </si>
  <si>
    <t>FRE130043</t>
  </si>
  <si>
    <t>5173030</t>
  </si>
  <si>
    <t>0617000037L</t>
  </si>
  <si>
    <t>ALONG GOLDEN STATE CORRIDOR FROM MERCED STREET TO SOUTH AVENUE CONSTRUCT BICYCLE/PEDESTRIAN TRAIL (TC)</t>
  </si>
  <si>
    <t>FRE090123</t>
  </si>
  <si>
    <t>5919158</t>
  </si>
  <si>
    <t>0324000014L</t>
  </si>
  <si>
    <t>ON THE NORTH SIDE OF DOUGLAS BLVD., BETWEEN MELWOOD LANE AND OAK KNOLL DRIVE CONSTRUCT PEDESTRIAN AND BICYCLE FACILITIES TO COMPLETE THE MULTI-MODAL CONNECTION FROM AUBURN FOLSOM ROAD TO THE FOLSOM LAKE STATE</t>
  </si>
  <si>
    <t>PLA25865</t>
  </si>
  <si>
    <t>5059185</t>
  </si>
  <si>
    <t>1000020600L</t>
  </si>
  <si>
    <t>INTERSECTION OF: 9TH/B ST., 7TH/G ST., 7TH/H ST., AND 7TH/I ST. UPGRADE TRAFFIC SIGNALS (TC)</t>
  </si>
  <si>
    <t>L40E</t>
  </si>
  <si>
    <t>CONGESTION MITIGATION S-LU EXT</t>
  </si>
  <si>
    <t>5255057</t>
  </si>
  <si>
    <t>1019000042L</t>
  </si>
  <si>
    <t>INTERSECTION OF FIRST STREET AND PATTERSON ROAD. CONSTRUCT TRAFFIC FLOW IMPROVEMENTS (TC)</t>
  </si>
  <si>
    <t>5129079</t>
  </si>
  <si>
    <t>0713000182L</t>
  </si>
  <si>
    <t>WEST SIDE OF ROSE AVENUE BETWEEN AUTO CENTER DRIVE AND EAST COLLINS STREET INSTALL NEW 6' WIDE SIDEWALKS, CURB, AND GUTTERS, DRIVEWAYS, DRAINAGE FACILITIES AND MODIFYING EXSITING STRIPING TO INCLUDE BIKE LANES.</t>
  </si>
  <si>
    <t>2/14/2023</t>
  </si>
  <si>
    <t>VEN120402</t>
  </si>
  <si>
    <t>5108159</t>
  </si>
  <si>
    <t>0713000425L</t>
  </si>
  <si>
    <t>SAN GABRIEL RIVER BIKE PATH GAP CLOSURES @ WILLOW ST BIKE PATH</t>
  </si>
  <si>
    <t>LAF1528</t>
  </si>
  <si>
    <t>5008156</t>
  </si>
  <si>
    <t>1017000002L</t>
  </si>
  <si>
    <t>ON THORNTON ROAD AT HAMMER LANE AND LOWER SACRAMENTO ROAD ADD A SB LEFT TURN LANE ON THORNTON ROAD AT HAMMER LANE AND WB LEFT TURN LANE ON LOWER SACRAMENTO ROAD AT THORNTON ROAD/PACIFIC AVE. (TC)</t>
  </si>
  <si>
    <t>SJ14-CM05</t>
  </si>
  <si>
    <t>5208188</t>
  </si>
  <si>
    <t>0623000179L</t>
  </si>
  <si>
    <t>SHAW AVENUE; FROM COLE AVE TO DEWOLF AVE. INSTALL ADAPTIVE ITS SYSTEM AND RELATED SIGNAL IMPROVEMENTS.</t>
  </si>
  <si>
    <t>FRE020106</t>
  </si>
  <si>
    <t>5385066</t>
  </si>
  <si>
    <t>0920000018L</t>
  </si>
  <si>
    <t>WEST TAMARISK AVENUE FROM 35 FEET WEST OF NORTH INYO STREET TO 148 FEET WEST OF CAPEHART COURT AND ON NORTH INYO STREET FROM 100 FEET SOUTH OF WEST TAMARISK AVENUE TO WEST TAMARISK AVENUE ROAD WIDENING</t>
  </si>
  <si>
    <t>KER180519</t>
  </si>
  <si>
    <t>5096043</t>
  </si>
  <si>
    <t>0623000173L</t>
  </si>
  <si>
    <t>MILL ST AT ORANGE AVE CONSTRUCT PAVEMENT PARK &amp; RIDE LOT, LANDSCAPE AREA AND DRIVE APPROCHES (TC)</t>
  </si>
  <si>
    <t>4/7/2023</t>
  </si>
  <si>
    <t>FRE230001</t>
  </si>
  <si>
    <t>5479072</t>
  </si>
  <si>
    <t>0322000183L</t>
  </si>
  <si>
    <t xml:space="preserve">IN ELK GROVE AT LAGUNA CREEK AND STATE ROUTE 99, BETWEEN SHELDON ROAD AND BOND RD./LAGUNA BLVD. CONSTRUCT A CLASS 1 BICYCLE  AND PEDESTRIAN CROSSING OVER STATE ROUTE 99. </t>
  </si>
  <si>
    <t>SAC25295</t>
  </si>
  <si>
    <t>Merced</t>
  </si>
  <si>
    <t>5254021</t>
  </si>
  <si>
    <t>1014000177L</t>
  </si>
  <si>
    <t>MULTIPLE ROADS: 1) BELL LN APPROX. 350 FT NORTH OF BELL DR; 2) BELL DRIVE @ BELL LN; 3) APPLEGATE RD @ COMMERCE/BELL; 4) APPLEGATE RD @ SYCAMORE AVE.; 5) APPLEGATE RD @ ATWATER BLVD; 6) WINTON WAY @ OLIVE AVE. (NEW SIGNAL); 7) APPLEGATE RD - COMMERCE AVE TO APPROX. 275 FEET NORTH (RAISED MEDIAN). SYNCHONIZE SIGNALS, NEW SIGNALS AND RAISED MEDIAN.</t>
  </si>
  <si>
    <t>CMAQ14-10</t>
  </si>
  <si>
    <t>6208018</t>
  </si>
  <si>
    <t>080M9408L</t>
  </si>
  <si>
    <t>ON STATE ROUTE: 91, 215. SR 91 FROM SPRUCE ST. IN RIVERSIDE TO I-215 AT ORANGE SHOW RD. IN SAN BERNARDINO HOV LANES, BRIDGE REPLACEMENT, ROAD REHABILITATION</t>
  </si>
  <si>
    <t>9/14/2023</t>
  </si>
  <si>
    <t>200614</t>
  </si>
  <si>
    <t>L40R</t>
  </si>
  <si>
    <t xml:space="preserve">CONGESTION MITIGATION RE.     </t>
  </si>
  <si>
    <t>L930</t>
  </si>
  <si>
    <t>RM14002</t>
  </si>
  <si>
    <t>2014 Recreational Trails Project: Motorized Recreational Trails for Blythe Area Trails Map: Publication of 20,000 copies of motorized trail maps</t>
  </si>
  <si>
    <t>L940</t>
  </si>
  <si>
    <t>RIV140805</t>
  </si>
  <si>
    <t xml:space="preserve">RECREATIONAL TRAILS           </t>
  </si>
  <si>
    <t>RT36013</t>
  </si>
  <si>
    <t>Construct two miles of new trails, interpretive signage, outdoor education presentation area, culvert canon crossings, trail head with parking lot and renovate 10,450 linear feet of trail.</t>
  </si>
  <si>
    <t>9/18/2023</t>
  </si>
  <si>
    <t>REG0704</t>
  </si>
  <si>
    <t>RM14001</t>
  </si>
  <si>
    <t>2014 Recreational Trails Project: Angeles NF and El Mirage Area near California City: Update and reprint 4th Edition Angeles NF and El Mirage Areas Trail Maps</t>
  </si>
  <si>
    <t>L94E</t>
  </si>
  <si>
    <t>KER141001</t>
  </si>
  <si>
    <t xml:space="preserve">RECREATIONAL TRAILS S-LU EXT  </t>
  </si>
  <si>
    <t>RM14004</t>
  </si>
  <si>
    <t>2014 Recreational Trails Project: Imperial Dunes Trail Map proposal: Composition and printing of an Imperial Dunes Area OHV trail map</t>
  </si>
  <si>
    <t>20910001532</t>
  </si>
  <si>
    <t>6511001</t>
  </si>
  <si>
    <t>0423000211L</t>
  </si>
  <si>
    <t>TREASURE ISLAND FERRY TERMINAL ON AVENUE OF THE PALMS BETWEEN CLIPPER COVE WAY AND CALIFORNIA AVE LANDSLIDE IMPROVEMENTS INCLUDING SHELTERS AND PUBLIC RESTROOMS</t>
  </si>
  <si>
    <t>L95E</t>
  </si>
  <si>
    <t>SF-190006</t>
  </si>
  <si>
    <t xml:space="preserve">FERRY BOATS/TERMINAL S-LU EXT </t>
  </si>
  <si>
    <t>2008002</t>
  </si>
  <si>
    <t>65680283S</t>
  </si>
  <si>
    <t>STATEWIDE ITS ACTIVITIES-IPARK TRUCK PRK</t>
  </si>
  <si>
    <t>LN10</t>
  </si>
  <si>
    <t xml:space="preserve">TRUCK PARKING FACILITIES      </t>
  </si>
  <si>
    <t>0055160</t>
  </si>
  <si>
    <t>1014000097S</t>
  </si>
  <si>
    <t>ON STATE ROUTE: 5. STATE HIGHWAY IN STANISLAUS COUNTY ABOUT 1 MILE SOUTH OF SAN JOAQUIN COUNTY LINE AT THE WESTLEY SAFETY ROADSIDE REST AREA REPLACE SAFETY ROADSIDE REST AREA</t>
  </si>
  <si>
    <t>SHOPPRS01</t>
  </si>
  <si>
    <t>5905118</t>
  </si>
  <si>
    <t>0217000038L</t>
  </si>
  <si>
    <t>VARIOUS LOCATIONS THROUGHOUT TRINITY COUNTY UPDATE GUARDRAIL AT BRIDGE APPROACH WITH TERMINAL END SYSTEMS AT 19 LOCATIONS WIHTIN TRINITY COUNTY.</t>
  </si>
  <si>
    <t>LS20</t>
  </si>
  <si>
    <t>7/27/2023</t>
  </si>
  <si>
    <t>HSIP_RURL</t>
  </si>
  <si>
    <t xml:space="preserve">HSIP-HIGH RISK RURAL ROAD     </t>
  </si>
  <si>
    <t>LS2E</t>
  </si>
  <si>
    <t xml:space="preserve">HSIP-HIGH RISK RU RD S-LU EXT </t>
  </si>
  <si>
    <t>5904136</t>
  </si>
  <si>
    <t>0114000057L</t>
  </si>
  <si>
    <t>COUNTYWIDE, VARIOUS LOCATIONS INSTALL STRIPING (TC)</t>
  </si>
  <si>
    <t>LS2R</t>
  </si>
  <si>
    <t xml:space="preserve">HSIP-HIGH RISK RURAL RDS. RE. </t>
  </si>
  <si>
    <t>5008136</t>
  </si>
  <si>
    <t>1015000056L</t>
  </si>
  <si>
    <t>WEST LANE AND WEST LANE FRONTAGE ROAD FROM KNICKERBOCKER DRIVE TO MORADA LANE CURB, GUTTER, SIDEWALK, CURB RAMPS, DRAINAGE,(TC)</t>
  </si>
  <si>
    <t>LS30</t>
  </si>
  <si>
    <t>SJ07-3116</t>
  </si>
  <si>
    <t xml:space="preserve">HIGHWAY SAFETY IMP PROG       </t>
  </si>
  <si>
    <t>5352019</t>
  </si>
  <si>
    <t>0717000104L</t>
  </si>
  <si>
    <t>SANTA ANITA AVE AT THE INTERSECTIONS OF KLINGERMAN STREET, RUSH STREET AND CENTRAL AVE. UPGRADE SIGNALS</t>
  </si>
  <si>
    <t>3/17/2023</t>
  </si>
  <si>
    <t>X097041</t>
  </si>
  <si>
    <t>0400000498S</t>
  </si>
  <si>
    <t>ON STATE ROUTE: 12, 121. IN SONOMA COUNTY ON SR 12 AND 121 MODIFY INTERSECTION AND SIGNALIZE (TC)</t>
  </si>
  <si>
    <t>MTC050011</t>
  </si>
  <si>
    <t>SCAG015/HSIP7-07-030</t>
  </si>
  <si>
    <t>5006648</t>
  </si>
  <si>
    <t>07933619L</t>
  </si>
  <si>
    <t>ORO ST. VISTA AVE B/N FOOTHILL BLVD. AND HILLROSE ST. INSTALL FRONTAGE IMPROVEMENTS; TO INCLUDE CURBS,..</t>
  </si>
  <si>
    <t>LS3E</t>
  </si>
  <si>
    <t>SCAG015/HSIP2.07.016</t>
  </si>
  <si>
    <t xml:space="preserve">HWY SAFETY IMP PROG S-LU EXT  </t>
  </si>
  <si>
    <t>5006713</t>
  </si>
  <si>
    <t>0712000126L</t>
  </si>
  <si>
    <t>ANAHEIM ST W OF MCFARLAND AVE AT THE RR GRADE CROSSING CONSTRUCT MEDIANS, RR SAFETY, UPGD TRAFF. DEVICES</t>
  </si>
  <si>
    <t>SCAG015</t>
  </si>
  <si>
    <t>0804214</t>
  </si>
  <si>
    <t>0322000218S</t>
  </si>
  <si>
    <t>ON STATE ROUTE: 80. NEVADA COUNTY NEAR CISCO GROVE FROM 0.1 MILE EAST OF ROUTE 20 TO 2.3 MILES WEST OF EAGLE LAKES ROAD PLACE THRIE BEAM BARRIER AND CONCRETE BARRIER</t>
  </si>
  <si>
    <t>23000000159</t>
  </si>
  <si>
    <t>7500235</t>
  </si>
  <si>
    <t>0016000025L</t>
  </si>
  <si>
    <t>CITY OF RICHMOND @ SOUTH CUTTING BOULEVARD &amp; UPRR XING GRADE CROSSING HAZARD ELIMINATION (TC).</t>
  </si>
  <si>
    <t>LS4E</t>
  </si>
  <si>
    <t>RL HWY CROSS HAZ ELIM S-LU EXT</t>
  </si>
  <si>
    <t>7500268</t>
  </si>
  <si>
    <t>0019000290L</t>
  </si>
  <si>
    <t>COUNTY OF TULARE @ AVENUE 336 &amp; SJVR XING GRADE CROSSING HAZARD ELIMINATION. (TC)</t>
  </si>
  <si>
    <t>4/17/2023</t>
  </si>
  <si>
    <t>TUL12-155</t>
  </si>
  <si>
    <t>130L301</t>
  </si>
  <si>
    <t>0423000284L</t>
  </si>
  <si>
    <t>TENNYSON ROAD IN THE CITY OF HAYWARD, ALAMEDA COUNTY AND UPRR RAILROAD CROSSING, LOCAL ROAD WORK RAILWAY-HIGHWAY CROSSINGS (SECTION 130) PROGRAM HAZARD ELIMINATION</t>
  </si>
  <si>
    <t>7500284</t>
  </si>
  <si>
    <t>0721000026L</t>
  </si>
  <si>
    <t>IN THE COUNTY OF LOS ANGELES AT SANTA FE AVENUE AND THE PACIFIC HARBOR LINE RR, SOUTH OF E. ARTESIA, WITH SHORT LINE OPERATIONS OVER THE UPRR TRACKS, ROADWAY / RAILROAD GRADE CROSSING. HIGHWAY / RAILROAD GRADE CROSSING HAZARD ELIMINATION, WITH MATCH PROVIDED FROM STATE PROVIDED TOLL CREDITS TC.</t>
  </si>
  <si>
    <t>LS50</t>
  </si>
  <si>
    <t>LARC03</t>
  </si>
  <si>
    <t xml:space="preserve">RAIL HWY PROTECTIVE DEVICES   </t>
  </si>
  <si>
    <t>130R298</t>
  </si>
  <si>
    <t>0423000279L</t>
  </si>
  <si>
    <t>CHARLESTON ROAD, CITY OF PALO ALTO, SANTA CLARA COUNTRY, RAIL ROAD GRADE CROSSING SAFETY WORK BY CALTRAIN RAILWAY-HIGHWAY CROSSINGS (SECTION 130) PROGRAM HAZARD ELIMINATION</t>
  </si>
  <si>
    <t>VAR170017</t>
  </si>
  <si>
    <t>5069012</t>
  </si>
  <si>
    <t>0700021161L</t>
  </si>
  <si>
    <t>ALONG E.LEMON AVE NEAR BRADOAKS ES AND ALONG DUARTE RD NEAR SANTA FE MS PEDESTRIAN  IMPROVEMENTS PROJECT ADJACENT TO TWO SCHOOLS</t>
  </si>
  <si>
    <t>LU20</t>
  </si>
  <si>
    <t>SCAG016</t>
  </si>
  <si>
    <t xml:space="preserve">SAFE ROUTES TO SCHOOL INFR    </t>
  </si>
  <si>
    <t>5449027</t>
  </si>
  <si>
    <t>0812000182L</t>
  </si>
  <si>
    <t>9TH STREET FROM CUNNINGHAM STREET TO PALM AVENUE AND ON CHURCH AVENUE AT THE INTERSECTION OF NORWOOD STREET IN THE CITY OF HIGHLAND CONSTRUCT SIDEWALKS, CURB AND GUTTERS AND CURB RAMPS AND INSTALL IN-PAVEMENT CROSSWALK LIGHTS AND FLASHING BEACONS</t>
  </si>
  <si>
    <t>LU2E</t>
  </si>
  <si>
    <t>20190302</t>
  </si>
  <si>
    <t>SAFE ROUTES TO SCHOOL S-LU EXT</t>
  </si>
  <si>
    <t>5452016</t>
  </si>
  <si>
    <t>0814000012L</t>
  </si>
  <si>
    <t>WILLOW STREET FROM 3RD AVENUE TO 8TH AVENUE MULTI-USE TRAIL, CURB, GUTTER, CURB RAMPS, ETAL.</t>
  </si>
  <si>
    <t>5449026</t>
  </si>
  <si>
    <t>0812000181L</t>
  </si>
  <si>
    <t>MCKINLEY STREET FROM 9TH STREET TO BASELINE AND AT THE INTERSECTION OF BASE LINE AND VALARIA DRIVE CONSTRUCT SIDEWALKS, CURB AND GUTTERS AND CURB RAMPS AND INSTALL IN-PAVEMENT CROSSWALK LIGHTS AND FLASHING BEACONS</t>
  </si>
  <si>
    <t>LY10</t>
  </si>
  <si>
    <t>5205016</t>
  </si>
  <si>
    <t>0800020154L</t>
  </si>
  <si>
    <t>RIVERSIDE AVENUE OVERHEAD AT UNION PACIFIC RAILROAD IN RIALTO, BR. NO 54C-0062 BRIDGE REPLACEMENT</t>
  </si>
  <si>
    <t>5/3/2023</t>
  </si>
  <si>
    <t>200603</t>
  </si>
  <si>
    <t>6507013</t>
  </si>
  <si>
    <t>0818000164L</t>
  </si>
  <si>
    <t>I-215 FROM 0.2 MILES SOUTH OF 9TH STREET OVERCROSSING TO 0.1 MILES SOUTH OF MASSACHUSETS AVENUE OVERCROSSING, SEGMENT 2 LANDSCAPING (TC)</t>
  </si>
  <si>
    <t>LY40</t>
  </si>
  <si>
    <t>20150305</t>
  </si>
  <si>
    <t xml:space="preserve">PROJ OF REG AND NAT'L SIGNIF  </t>
  </si>
  <si>
    <t>5108116</t>
  </si>
  <si>
    <t>07933434L</t>
  </si>
  <si>
    <t>GERALD DESMOND BRIDGE BR# 53C0065 BRIDGE REPLACEMENT</t>
  </si>
  <si>
    <t>LA000512</t>
  </si>
  <si>
    <t>5108137</t>
  </si>
  <si>
    <t>0700000379L</t>
  </si>
  <si>
    <t>P046039</t>
  </si>
  <si>
    <t>05330712/9S</t>
  </si>
  <si>
    <t>IN SLO CO RTE 46 AIRPORT TO UNION, SEG.1 CONVERT 2-LN HWY TO 4-LN EXPWY</t>
  </si>
  <si>
    <t>LZ10</t>
  </si>
  <si>
    <t xml:space="preserve">EQUITY BONUS EXEMPT LIM       </t>
  </si>
  <si>
    <t>P180062</t>
  </si>
  <si>
    <t>0621000147S</t>
  </si>
  <si>
    <t>ON STATE ROUTE: 180. FRESNO COUNTY IN FRESNO AT ROUTE 41/180 CONNECTOR RAMP REMOVE METAL BEAM GUARDRAIL AND REPLACE WITH CONCRETE BARRIER ON RIGHT SIDE OF RAMP</t>
  </si>
  <si>
    <t>LZ20</t>
  </si>
  <si>
    <t xml:space="preserve">EQUITY BONUS LIMITATION       </t>
  </si>
  <si>
    <t>Q101402</t>
  </si>
  <si>
    <t>0117000027S</t>
  </si>
  <si>
    <t>ON STATE ROUTE: 101. IN HUMBOLDT COUNTY IN AND NEAR FORTUNA, FROM 0.5 MILE SOUTH OF ROUTE 36 TO 0.4 MILE SOUTH OF HOOKTON ROAD. REMOVE VEGETATED STRIPS IN MEDIAN AREA TO IMPROVE HIGHWAY WORKER SAFETY.</t>
  </si>
  <si>
    <t>2461</t>
  </si>
  <si>
    <t>0058358</t>
  </si>
  <si>
    <t>0214000026S</t>
  </si>
  <si>
    <t>ON STATE ROUTE: 5. IN SHASTA COUNTY AT VARIOUS LOCATIONS FROM 0.1 MILE NORTH OF FOURTH STREET OVERCROSSING TO 0.3 MILE NORTH OF FAWNDALE OVERCROSSING. WORKER SAFETY (TC)</t>
  </si>
  <si>
    <t>M001</t>
  </si>
  <si>
    <t xml:space="preserve">NATIONAL HIGHWAY PERF PROGRAM </t>
  </si>
  <si>
    <t>Q101247</t>
  </si>
  <si>
    <t>0713000013S</t>
  </si>
  <si>
    <t>ON STATE ROUTE: 101. IN AND NEAR THE CITIES OF LOS ANGELES, CALABASAS AND AGOURA HILLS FROM SR170 TO REHABILITATION PAVEMENT CONDITIONS (TC)</t>
  </si>
  <si>
    <t>P050129</t>
  </si>
  <si>
    <t>031A7324S</t>
  </si>
  <si>
    <t>IN AND NEAR SOUTH LAKE TAHOE FROM SOUTH TAHOE AIRPORT ENTRANCE ROAD TO ROUTE 89 STORM WATER QUALITY IMPROVEMENTS OVERLAY...(TC)</t>
  </si>
  <si>
    <t>COLLISION REDUCTION</t>
  </si>
  <si>
    <t>P118069</t>
  </si>
  <si>
    <t>0717000014S</t>
  </si>
  <si>
    <t>ON STATE ROUTE: 118. IN THE CITY OF LOS ANGELES, FROM 700 FEET WEST OF TAMPA AVENUE TO WOODLEY AVENUE.                                                             ROADSIDE SAFETY IMPROVEMENTS : CONSTRUCT MAINTENANCE VEHICLE PULLOUTS (MVPS), PAVE BEYOND GORE, REPAVE SIDE SLOPES, MODIFY THE IRRIGATION FACILITY AND PROVIDE ACCESS GATES. CONSTRUCT MAINTENANCE VEHICLE PULLOUTS (MVPS), PAVE BEYOND GORE, REPAVE SIDE SLOPES, RELOCATE IRRIGATION CONTROLLER, AND PROVIDE ACCESS GATES</t>
  </si>
  <si>
    <t>X029118</t>
  </si>
  <si>
    <t>0612000105S</t>
  </si>
  <si>
    <t>IN KERN CO ON SR 46 NEAR WASCO AT SR46/99 SEPARATION BRIDGE BRIDGE REPLACEMENT (TC)</t>
  </si>
  <si>
    <t>LALS01</t>
  </si>
  <si>
    <t>Q101255</t>
  </si>
  <si>
    <t>0100000193S</t>
  </si>
  <si>
    <t>IN DEL NORTE COUNTY, NEAR CRESENT CITY, AT SMITH RIVER BRIDGE #01-0020 REPLACE BRIDGE (TC)</t>
  </si>
  <si>
    <t>230-0000-0065</t>
  </si>
  <si>
    <t>X075041</t>
  </si>
  <si>
    <t>0400020166S1</t>
  </si>
  <si>
    <t>ON STATE ROUTE: 101. IN SAN FRANCISCO ROUTE 101 POSTMILE 8.3 TO 9.8 PRESIDIO PKWY-PHASE II CONCESSIONAIRE PMTS P3 (TC)</t>
  </si>
  <si>
    <t>SF-991030</t>
  </si>
  <si>
    <t>5059212</t>
  </si>
  <si>
    <t>1015000155L</t>
  </si>
  <si>
    <t>THREE INTERSECTIONS (SEE STATE COMMENTS) TRAFFIC SIGNAL UPGRADES 2015 (TC)</t>
  </si>
  <si>
    <t>M003</t>
  </si>
  <si>
    <t xml:space="preserve">PROJECTS TO REDUCE PM 2.5 EMI </t>
  </si>
  <si>
    <t>6084190</t>
  </si>
  <si>
    <t>0414000516L</t>
  </si>
  <si>
    <t>SAN FRANCISCO BAY AREA CLIPPER FARE COLLECTION SYSTEM PHASE 3 (TC)</t>
  </si>
  <si>
    <t>REG090045</t>
  </si>
  <si>
    <t>6071108</t>
  </si>
  <si>
    <t>1215000049L</t>
  </si>
  <si>
    <t>INTERSTATE 5 FROM STATE ROUTE 55 TO STATE ROUTE 57 ADD HOV LANES (TC)</t>
  </si>
  <si>
    <t>ORA111210</t>
  </si>
  <si>
    <t>5002232</t>
  </si>
  <si>
    <t>0322000307L</t>
  </si>
  <si>
    <t>IN SACRAMENTO, ON BROADWAY BETWEEN 24TH STREET AND 29TH STREET REDUCE FROM FOUR TO TWO LANES WITH TWO-WAY LEFT TURN LANE AND INSTALL BICYCLE FACILITIES, PEDESTRIAN IMPROVEMENTS, SIGNAL MODIFICATIONS AND STREETSCAPE ENHANCEMENTS.</t>
  </si>
  <si>
    <t>SAC25311</t>
  </si>
  <si>
    <t>5392066</t>
  </si>
  <si>
    <t>0723000258L</t>
  </si>
  <si>
    <t>HILLCREST DRIVE BETWEEN LYNN ROAD AND MOORPARK ROAD IN THE CITY'S RIGHT-OF-WAY ON HILLCREST DR., BETWEEN LYNN RD. AND MOORPARK RD., REDUCE THE NUMBER OF TRAVEL LANES FROM THREE (3) TO TWO (2) IN EACH DIRECTION, CONSTRUCT CLASS IV BIKE LANES IN BOTH DIRECTIONS, INSTALL A NEW SIDEWALK BETWEEN LYNN RD. AND MCCLOUD AVE. ON THE NORTH SIDE OF HILLCREST DR., AND INSTALL NEW ACCESSIBLE RAMPS AT FIVE (5) LOCATIONS THROUGHOUT THE PROJECT.</t>
  </si>
  <si>
    <t>VEN230118</t>
  </si>
  <si>
    <t>5392067</t>
  </si>
  <si>
    <t>0723000285L</t>
  </si>
  <si>
    <t>LN VENTURA COUNTY, IN THE CITY OF THOUSAND OAKS, ON LYNN ROAD BETWEEN GAINSBOROUGH ROAD AND REINO ROAD INCLUDING BRIDGE OVER U.S. 101 FREEWAY. CONSTRUCT CLASS LV BIKE LANES (5.3 MILES), NEW SIDEWALK (1.6 MILES), RAPID FLASHING BEACONS, BICYCLE SIGNAL PHASING, BRIDGE FENCING (0.06 MILES), NEW CROSSWALK, CURB RAMPS, LIGHTING, PAVEMENT MARKINGS AND SIGNAGE.</t>
  </si>
  <si>
    <t>0053115</t>
  </si>
  <si>
    <t>0713000478S</t>
  </si>
  <si>
    <t>ON STATE ROUTE: 5. IN AND NEAR L.A.CITY, NEAR SYLMAR &amp; GRANADA HILLS ON ROUTE 5 TRUCK ROUTE PAVEMENT REHABILITATION (TC)</t>
  </si>
  <si>
    <t>M0E1</t>
  </si>
  <si>
    <t>10/12/2022</t>
  </si>
  <si>
    <t xml:space="preserve">NATIONAL HWY PERF PROGRAM EXT </t>
  </si>
  <si>
    <t>4053025</t>
  </si>
  <si>
    <t>0713000485S</t>
  </si>
  <si>
    <t>ON STATE ROUTE: 405. LA CO. IN HAWTHORNE, INGLEWOOD AND CULVER CITY FR 0.2 MILE N. OF SEL SEGUNDO BLV ROADWAY REHAB (TC)</t>
  </si>
  <si>
    <t>X053029</t>
  </si>
  <si>
    <t>0512000073S</t>
  </si>
  <si>
    <t>ON STATE ROUTE: 68, 101. MONTEREY COUNTY AT VARIOUS LOCATIONS. CONTRAST SURFACE TREATMENTS AND SLOPE PAVING (TC)</t>
  </si>
  <si>
    <t>11/9/2022</t>
  </si>
  <si>
    <t>Q101264</t>
  </si>
  <si>
    <t>0500020020S</t>
  </si>
  <si>
    <t>IN SAN LUIS OBISPO &amp; MONTEREY COUNTIES IN AND NEAR SAN MIGUEL. PAVEMENT REHABILITATION (TC)</t>
  </si>
  <si>
    <t>X001666</t>
  </si>
  <si>
    <t>0416000025S</t>
  </si>
  <si>
    <t>ON STATE ROUTE: 205, 580. ALAMEDA COUNTY AT VARIOUS LOCATION EXTEND AND PAVE GORE AREA AND CONSTRUCT MAINTENANCE VEHICLE PULLOUT</t>
  </si>
  <si>
    <t>VAR170007</t>
  </si>
  <si>
    <t>5342004</t>
  </si>
  <si>
    <t>0713000353L</t>
  </si>
  <si>
    <t>AZUSA AVE. OVER CHESTNUT ST. SAN JOSE CREEK, UPRR, ARENTH AVE &amp; VALLEY BLVED BRIDGE PAINTING ,   STATE BRIDGE NO. 53C0289,   LO</t>
  </si>
  <si>
    <t>5334044</t>
  </si>
  <si>
    <t>0713000340L</t>
  </si>
  <si>
    <t>BRIDGE #53C0085 AT FLORENCE AVE OVER RIO HONDO CHANNEL BRIDGE REHABILITATION</t>
  </si>
  <si>
    <t>5197030</t>
  </si>
  <si>
    <t>0617000198L</t>
  </si>
  <si>
    <t>BETHEL AVE. BETWEEN NORTH AVE. AND ANNADALE AVE. CONSTRUCT SIDEWALK, CURB AND GUTTER AND INSTALL CLASS II BIKE LANE</t>
  </si>
  <si>
    <t>M0E3</t>
  </si>
  <si>
    <t>FRE150059</t>
  </si>
  <si>
    <t xml:space="preserve">REDUCE PM 2.5 EMI MAP-21 EXT  </t>
  </si>
  <si>
    <t>5008150</t>
  </si>
  <si>
    <t>1016000171L</t>
  </si>
  <si>
    <t>THROUGHOUT THE CITY OF STOCKTON UPGRADE EXISTING AND NEW CLASS 2 AND 3 BICYCLE FACILITIES</t>
  </si>
  <si>
    <t>SJ14-CM12</t>
  </si>
  <si>
    <t>5170058</t>
  </si>
  <si>
    <t>0617000269L</t>
  </si>
  <si>
    <t>EAST SIDE OF MADSEN AVE BETWEEN STROUD AVE AND KAMM AVE. CONSTRUCT CLASS I BIKE PATH.</t>
  </si>
  <si>
    <t>1/27/2023</t>
  </si>
  <si>
    <t>5206014</t>
  </si>
  <si>
    <t>1016000045L</t>
  </si>
  <si>
    <t>MULTIPLE LOCATIONS (SEE STATE COMMENTS) BIKE AND PEDESTRIAN NETWORK (TC)</t>
  </si>
  <si>
    <t>BIKEPED-N</t>
  </si>
  <si>
    <t>5197031</t>
  </si>
  <si>
    <t>0617000199L</t>
  </si>
  <si>
    <t>VARIOUS LOCATIONS ON EIGHTH ST., JENSEN AVE. AND NINTH ST. CONSTRUCT SIDEWALKS</t>
  </si>
  <si>
    <t>5104045</t>
  </si>
  <si>
    <t>0815000114L</t>
  </si>
  <si>
    <t>ONTARIO AVENUE FROM MAGNOLIA AVENUE TO CALIFORNIA AVENUE ROAD REHABILITATION</t>
  </si>
  <si>
    <t>M230</t>
  </si>
  <si>
    <t>RIV130401</t>
  </si>
  <si>
    <t xml:space="preserve">STP-URBANIZED &gt;200K MAP-21    </t>
  </si>
  <si>
    <t>5227065</t>
  </si>
  <si>
    <t>0621000054L</t>
  </si>
  <si>
    <t>ALBANY ST FROM GARCES HWY TO 20TH AVE AND, CECIL AVE FROM RANDOLPH ST TO BROWNING RD. PAVEMENT RESURFACING AND/OR REHABILITATION</t>
  </si>
  <si>
    <t>KER180403</t>
  </si>
  <si>
    <t>5154049</t>
  </si>
  <si>
    <t>1020000042L</t>
  </si>
  <si>
    <t>IN THE CITY OF LODI. LODI AVENUE (FROM HAM LANE TO HUTCHINS STREET) AND MILLS AVENUE (FROM LODI AVENUE TO KETTLEMAN LANE). ROADWAY RESURFACING: IT INCLUDES LOCALIZED PAVEMENT REPAIR, RESURFACING WITH SLURRY SEAL AND RUBBERIZED CAPE SEAL (RUBBERIZED CHIP SEAL &amp; SLURRY SEAL) AND NECESSARY ADA IMPROVEMENTS. (TC)</t>
  </si>
  <si>
    <t>212-0000-0001</t>
  </si>
  <si>
    <t>5227070</t>
  </si>
  <si>
    <t>0623000096L</t>
  </si>
  <si>
    <t>20TH AVENUE BETWEEN GIRARD STREET AND NORWALK STREET; AND NORWALK STREET BETWEEN COUNTY LINE ROAD AND 14TH AVENUE. PAVEMENT RESURFACING AND ROAD REHABILITATION.</t>
  </si>
  <si>
    <t>6212030</t>
  </si>
  <si>
    <t>1214000099L</t>
  </si>
  <si>
    <t>INTERSTATE 5 FROM STATE ROUTE 73 TO EL TORO ROAD I-5 IMPROVEMENT - REPLACEMENT OF PLANTING AND LANDSCAPING ON I-5(TC)</t>
  </si>
  <si>
    <t>ORA171904</t>
  </si>
  <si>
    <t>5288040</t>
  </si>
  <si>
    <t>0314000274L</t>
  </si>
  <si>
    <t>ON GREEN VALLEY ROAD FROM EAST NATOMAS STREET INTERSECTION TO SOPHIA PARKWAY ROAD WIDENING (TC)</t>
  </si>
  <si>
    <t>6208025</t>
  </si>
  <si>
    <t>0800000283L</t>
  </si>
  <si>
    <t>ON STATE ROUTE: 15. I-15 FROM CAJALCO ROAD IN THE CITY OF CORONA TO STATE ROUTE 60 IN THE CITIES OF EASTVALE AND JURUPA VALLEY PROJECT OVERSIGHT FOR DESIGN-BUILD OF TOLL EXPRESS LANES IN EACH DIRECTION (TC)</t>
  </si>
  <si>
    <t>RIV071267</t>
  </si>
  <si>
    <t>5111070</t>
  </si>
  <si>
    <t>0719000034L</t>
  </si>
  <si>
    <t>SANTA GERTRUDES AVENUE: WHTTIER BLVD TO LEFFINGWELL ROAD. ASPHALT CONCRETE OVERLAY AND CLASS II BIKE LANE EXTENSION (TC).</t>
  </si>
  <si>
    <t>LA0G1406</t>
  </si>
  <si>
    <t>5934174</t>
  </si>
  <si>
    <t>0414000187L</t>
  </si>
  <si>
    <t>BROADWAY STREET FROM COLUMBUS TO BROADWAY TUNNEL STREET REHAB, MEDIAN AND SIDEWALK, LANDSCAPE</t>
  </si>
  <si>
    <t>SF-130014</t>
  </si>
  <si>
    <t>6053127</t>
  </si>
  <si>
    <t>0816000139L</t>
  </si>
  <si>
    <t>PEPPER AVENUE UNDERCROSSING AT I-210 (BR. NO. 54 1160 L&amp;R) IN THE CITY OF RIALTO ROADWAY WIDENING AND NEW INTERCHANGE (TC)</t>
  </si>
  <si>
    <t>7/10/2023</t>
  </si>
  <si>
    <t>6054081</t>
  </si>
  <si>
    <t>0817000076L</t>
  </si>
  <si>
    <t>I-15 FROM CAJALCO ROAD IN THE CITY OF CORONA TO STATE ROUTE 60 IN THE CITIES OF EASTVALE AND JURUPA VALLEY CONSTRUCT TOLL EXPRESS LANES IN EACH DIRECTION (TC)</t>
  </si>
  <si>
    <t>Q101374</t>
  </si>
  <si>
    <t>0119000046S</t>
  </si>
  <si>
    <t>IN HUMBOLDT COUNTY IN AND NEAR ARCATA FROM ARCATA OVERHEAD TO ROUTE 200/101 SEPARATION OVERLAY</t>
  </si>
  <si>
    <t>M231</t>
  </si>
  <si>
    <t xml:space="preserve">STP 5-200K POP - MAP-21       </t>
  </si>
  <si>
    <t>Modoc</t>
  </si>
  <si>
    <t>5903054</t>
  </si>
  <si>
    <t>0214000062L</t>
  </si>
  <si>
    <t>COUNTY ROAD 86 OVER RUSH CREEK, 0.5 MI. EAST OF SR 299, (BR.# 03C0118) BRIDGE REPLACEMENT (TC)</t>
  </si>
  <si>
    <t>M233</t>
  </si>
  <si>
    <t xml:space="preserve">STP OFF-SYSTEM BRIDGE         </t>
  </si>
  <si>
    <t>5910093</t>
  </si>
  <si>
    <t>0112000279L</t>
  </si>
  <si>
    <t>POWERHOUSE RD. OVER WILLIAMS CREEK (PM 0.90) REPLACE BRIDGE (TC)</t>
  </si>
  <si>
    <t>5919105</t>
  </si>
  <si>
    <t>0312000201L</t>
  </si>
  <si>
    <t>BREWER RD @ PLEASANT GROVE CREEK 4.2 MILES N/O BASELINE RD. BR.# 19C0135 BRIDGE REPLACEMENT (TC)</t>
  </si>
  <si>
    <t>PLA25518</t>
  </si>
  <si>
    <t>5079030</t>
  </si>
  <si>
    <t>1113000127L</t>
  </si>
  <si>
    <t>COAST HWY OVER SAN LUIS REY. BR. NO. 57C-0322 BRIDGE REPLACEMENT (TC)</t>
  </si>
  <si>
    <t>CAL44</t>
  </si>
  <si>
    <t>5914129</t>
  </si>
  <si>
    <t>0123000104L</t>
  </si>
  <si>
    <t>ELK MOUNTAIN ROAD BRIDGE OVER SODA CREEK, SIMMONS ROAD IN HULLVILLE. (BRIDGE # 14C0089) BRIDGE REHABILITATION</t>
  </si>
  <si>
    <t>5911049</t>
  </si>
  <si>
    <t>0300020618L</t>
  </si>
  <si>
    <t>COUNTY ROAD 67 AT HOWARD SLOUGH  #3  - BR. # 11C-0017 BRIDGE REPLACEMENT (TC)</t>
  </si>
  <si>
    <t>7/31/2023</t>
  </si>
  <si>
    <t>M23E</t>
  </si>
  <si>
    <t>STP-URBANIZED &gt;200K MAP-21 EXT</t>
  </si>
  <si>
    <t>5159021</t>
  </si>
  <si>
    <t>0414000553L</t>
  </si>
  <si>
    <t>SUNNY HILL &amp; RED HILL RIDGE TRAILWAYS NEAR SAN ANSELMO CONSTRUCT TRAILWAYS FOR PEDSTRIAN AND BIKES.</t>
  </si>
  <si>
    <t>12/6/2022</t>
  </si>
  <si>
    <t>MRN130013</t>
  </si>
  <si>
    <t>6207067</t>
  </si>
  <si>
    <t>0700000201L</t>
  </si>
  <si>
    <t>ON STATE ROUTE: 101. LA COUNTY LINE TO MOORPARK RD. IN THOUSAND OAKS ADD ONE LANE IN EACH DIRECTION, WIDEN RAMPS ETC.</t>
  </si>
  <si>
    <t>VEN011205</t>
  </si>
  <si>
    <t>5005153</t>
  </si>
  <si>
    <t>0418000449L</t>
  </si>
  <si>
    <t>SAN JOSE DOWNTOWN FRAME/PRIORITY DEVELOPMENT AREA (PDA). BOUNDED BY DIRIDON STATION AND RAILWAYS TO THE WEST, SAN JOSE INTERNATIONAL AIRPORT AND TAYLOR STREET TO THE NORTH. DEVELOP PDA IMPLEMENTATION PLAN</t>
  </si>
  <si>
    <t>SCL170060</t>
  </si>
  <si>
    <t>5005140</t>
  </si>
  <si>
    <t>0415000335L</t>
  </si>
  <si>
    <t>COYOTE CREEK TRAIL REACH 5.3 (BROKAW TO UPRR) BIKE/PEDESTRIAN TRAIL</t>
  </si>
  <si>
    <t>SCL150002</t>
  </si>
  <si>
    <t>6085091</t>
  </si>
  <si>
    <t>0324000022L</t>
  </si>
  <si>
    <t>6035 AVONDALE AVENUE, LINDA, CA 95901 ENVIRONMENTAL DOCUMENTS AND ENGINEERING WORK FOR THE NEXTGEN TRANSIT FACILITY TO BE LOCATED ON A 19.7 ACRE PARCEL. THE CON PORTION OF THE WORK IS UNDER YST10533. THE WORK WILL BE COMPLETED BY YUBA SUTTER TRANSIT UNDER A SUBRECIPIENT AGREEMENT WITH SACOG.</t>
  </si>
  <si>
    <t>VAR56289</t>
  </si>
  <si>
    <t>P029114</t>
  </si>
  <si>
    <t>0400000723S</t>
  </si>
  <si>
    <t>ON STATE ROUTE: 29. IN/NEAR ST. HELENA FROM MEE LANE TO 0.1 MILE SOUTH OF SULPHUR CREEK BRIDGE LEFT TURN CHANNELIZATION AND PAVEMENT REHAB (TC)</t>
  </si>
  <si>
    <t>M240</t>
  </si>
  <si>
    <t xml:space="preserve">SURFACE TRANS FLEX - MAP-21   </t>
  </si>
  <si>
    <t>5287040</t>
  </si>
  <si>
    <t>0615000105L</t>
  </si>
  <si>
    <t>PALM ELEMENTARY SCHOOL CONSTRUCT PEDESTRIAN IMPROVEMENTS (TC)</t>
  </si>
  <si>
    <t>KER141007</t>
  </si>
  <si>
    <t>5287043</t>
  </si>
  <si>
    <t>0615000169L</t>
  </si>
  <si>
    <t>JOHN L. PRUEITT SCHOOL CONSTRUCT BIKE AND PEDESTRIAN IMPROVEMENTS (TC)</t>
  </si>
  <si>
    <t>KER151007</t>
  </si>
  <si>
    <t>5006741</t>
  </si>
  <si>
    <t>0712000357L</t>
  </si>
  <si>
    <t>SUNSET JUNCTION PHASE 2, SUNSET BLVD BTW MANZANITA AND SANTA MONICA CREATE A MULTI-MODAL TRANSIT PLAZA TO INTEGRATE...</t>
  </si>
  <si>
    <t>LAF3419</t>
  </si>
  <si>
    <t>5914025</t>
  </si>
  <si>
    <t>01924530L</t>
  </si>
  <si>
    <t>SODA BAY ROAD AT COLE CREEK (BR# 14C-0061) BRIDGE REPLACEMENT</t>
  </si>
  <si>
    <t>P190022</t>
  </si>
  <si>
    <t>0600020148S</t>
  </si>
  <si>
    <t>ON STATE ROUTE: 190. TULARE COUNTY NEAR TIPTON FROM 0.1 MILE WEST OF ROUTE 99 TO 0.1 MILE EAST OF ROAD 180. LANE AND SHOULDER WIDENING AND OVERLAY (TC)</t>
  </si>
  <si>
    <t>215-0000-0501</t>
  </si>
  <si>
    <t>5345009</t>
  </si>
  <si>
    <t>0713000201L</t>
  </si>
  <si>
    <t>I-605 INTERCHANGE /IRWINDALE AVE, LIVE OAK/I-210, LOWER AZUSA ROAD/I-210 BRIDGE MAINTENANCE</t>
  </si>
  <si>
    <t>5007070</t>
  </si>
  <si>
    <t>0515000067L</t>
  </si>
  <si>
    <t>MISSION CANYON ROAD AT MISSION CREEK BRIDGE #51C0051 BRIDGE REHAB</t>
  </si>
  <si>
    <t>CT14</t>
  </si>
  <si>
    <t>5456016</t>
  </si>
  <si>
    <t>1013000127L</t>
  </si>
  <si>
    <t>MANTHEY ROAD OVER SAN JOAQUIN RIVER (BRIDGE 29C0127) BRIDGE REPLACEMENT</t>
  </si>
  <si>
    <t>5/4/2023</t>
  </si>
  <si>
    <t>SJ07-3002</t>
  </si>
  <si>
    <t>5957113</t>
  </si>
  <si>
    <t>1113000085L</t>
  </si>
  <si>
    <t>COLE GRADE ROAD OVER SAN LUIS REY RIVER (BRIDGE NO. 00L0059) LOW WATER CROSSING BRIDGE W/ NEW BRIDGE</t>
  </si>
  <si>
    <t>5927130</t>
  </si>
  <si>
    <t>0422000031L</t>
  </si>
  <si>
    <t>WILSON HILL RD, FROM MARSHALL-PETALUMA RD TO CHILENO VALLEY RD ROAD REHAB: REPAIR BASE FAILURES AND RESURFACE</t>
  </si>
  <si>
    <t>MRN170027</t>
  </si>
  <si>
    <t>P003036</t>
  </si>
  <si>
    <t>0212000073S</t>
  </si>
  <si>
    <t>ON STATE ROUTE: 3. IN TRINITY COUNTY NEAR TRINITY CENTER FROM 0.7 MILE NORTH OF PREACHER MEADOWS ROAD TO 0.7 MILE SOUTH OF EL DORADO WAY. BRIDGE REPLACEMENT</t>
  </si>
  <si>
    <t>8/7/2023</t>
  </si>
  <si>
    <t>8/15/2023</t>
  </si>
  <si>
    <t>SH_BRPRES</t>
  </si>
  <si>
    <t>5006838</t>
  </si>
  <si>
    <t>0716000280L</t>
  </si>
  <si>
    <t>VARIES, BRIDGE #S: 53C1216, 53C1822, 53C1365, 53C1386, 53C1287, 53C1756, 53C1755, 53C0525, 53C1150 AND 53C1885(10 BRIDGES) BRIDGE PREVENTIVE MAINTENANCE(BPMP)</t>
  </si>
  <si>
    <t>8/17/2023</t>
  </si>
  <si>
    <t>6203063</t>
  </si>
  <si>
    <t>0320000240L</t>
  </si>
  <si>
    <t>ON STATE ROUTE: 5. ON I-5 IN SACRAMENTO COUNTY, FROM 0.2 MILE SOUTH OF ARENA BLVD INTERCHANGE TO 0.4 MILE SOUTH OF YOLO COUNTY LINE. CONSTRUCT ITS INFRASTRUCTURE, ACCELERATION/DECELERATION AND AUXILIARY LANES (TC).</t>
  </si>
  <si>
    <t>CAL21372</t>
  </si>
  <si>
    <t>5020016</t>
  </si>
  <si>
    <t>0213000115L</t>
  </si>
  <si>
    <t>FAIRLANE ROAD BRIDGE 0.3 MILES SOUTH OF SHARPS ROAD/BR.# 02C0149 BRIDGE RESURFACING - PREVENTATIVE MAINTENANCE</t>
  </si>
  <si>
    <t>M24E</t>
  </si>
  <si>
    <t>SURFACE TRANS FLEX- MAP-21 EXT</t>
  </si>
  <si>
    <t>5904141</t>
  </si>
  <si>
    <t>0114000093L</t>
  </si>
  <si>
    <t>IN HUMBOLDT COUNTY ON MCCANN ROAD OVER THE EEL RIVER. BRIDGE PREVENTIVE MAINTENANCE</t>
  </si>
  <si>
    <t>5399028</t>
  </si>
  <si>
    <t>0919000027L</t>
  </si>
  <si>
    <t>HACIENDA BOULEVARD FROM SOUTH LOOP BOULEVARD TO EUCALYPTUS AVENUE ROAD REHABILITATION</t>
  </si>
  <si>
    <t>5378041</t>
  </si>
  <si>
    <t>0715000319L</t>
  </si>
  <si>
    <t>PEARBLOSSOM HWY RECONSTRUCTION - 3RD PROJECT. FROM APPROXIMATELY790' WEST OF 25TH STREET EAST ROAD RECONSTRUCTION (TC)</t>
  </si>
  <si>
    <t>5904149</t>
  </si>
  <si>
    <t>0116000092L</t>
  </si>
  <si>
    <t>VARIOUS LOCATIONS IN HUMBOLDT COUNTY UPDATE BRIDGE PREVENTIVE MAINTENANCE PROGRAM FOR HUMBOLDT COUNTY</t>
  </si>
  <si>
    <t>5902083</t>
  </si>
  <si>
    <t>0219000113L</t>
  </si>
  <si>
    <t>BIG SPRINGS ROAD FROM STATE ROUTE 97 TO LAKE SHASTINA DRIVE, PHASE 1 ROAD REHABILITATION (TC)</t>
  </si>
  <si>
    <t>130-0000-2571</t>
  </si>
  <si>
    <t>5906107</t>
  </si>
  <si>
    <t>0200020261L</t>
  </si>
  <si>
    <t>OLD FORTY-FOUR DRIVE @ OAK RUN CREEK, BRIDGE NO. 06C-0098 BRIDGE REPLACEMENT</t>
  </si>
  <si>
    <t>5904155</t>
  </si>
  <si>
    <t>0116000097L</t>
  </si>
  <si>
    <t>VARIOUS LOCATIONS IN HUMBOLDT COUNTY: 1) 04C0019 CHINA CREEK BR; 2) 04C0029 SALT RIVER BR; 3) 04C0052 MAD RIVER BR; 4) 04C0078 MATTOLE RIVER BR; 5) 04C0098 ELL RIVER BR; 6) 04C0099 LARABEE CREEK BR; 7) 04C0116 REDWOOD CREEK BR; 8)  04C0121 REDWOOD CREEK BR; 9) 04C0146 NORTH FORK MATTOLE RIVER BR; 10) 04C0167 DAVIS CREEK BR; 11) 04C0206 WARREN CREEK BR; AND 12) 04C0233 WILSON CREEK BR BRIDGE PREVENTIVE MAINTENANCE: DECK REPAIRS ON 12 BRIDGES.</t>
  </si>
  <si>
    <t>6084292</t>
  </si>
  <si>
    <t>0423000147L</t>
  </si>
  <si>
    <t>SAN FRANCISCO BAY AREA: REGION WIDE IMPLEMENT THE BAY AREA COMMUTER BENEFITS PROGRAM. SENATE BILL 1128, CODIFIED IN CALIFORNIA GOVERNMENT CODE 65081, AUTHORIZES THE BAY AREA AIR QUALITY MANAGEMENT DISTRICT AND THE METROPOLITAN TRANSPORTATION COMMISSION TO JOINTLY CONTINUE THE BAY AREA COMMUTER BENEFITS PROGRAM. EMPLOYERS SUBJECT TO THE PROGRAM ARE REQUIRED BY LAW TO REGISTER VIA THE PROGRAM WEBSITE, SELECT A COMMUTER BENEFIT, AND OFFER THE BENEFIT TO THEIR EMPLOYEES. (TC)</t>
  </si>
  <si>
    <t>MTC050001</t>
  </si>
  <si>
    <t>M2E1</t>
  </si>
  <si>
    <t>STP 5-200K POP MAP21 EXTENSION</t>
  </si>
  <si>
    <t>Q101343</t>
  </si>
  <si>
    <t>0413000049S</t>
  </si>
  <si>
    <t>ON STATE ROUTE: 101. MARIN COUNTY, IN SAN RAFAEL, FROM ROUTE 101 NORTHBOUND OFF-RAMP TO 2ND STREET. REPLACE SAN RAFAEL HARBOR BRIDGE.</t>
  </si>
  <si>
    <t>VAR1700010</t>
  </si>
  <si>
    <t>M2E3</t>
  </si>
  <si>
    <t xml:space="preserve">STP OFF-SYSTEM BRIDGE EXTENS  </t>
  </si>
  <si>
    <t>5924210</t>
  </si>
  <si>
    <t>0314000259L</t>
  </si>
  <si>
    <t>DEER CREEK - KIEFER BLVD - 0.7MILE NW STATE ROUTE 16. BR. # 24C0332 BRIDGE REPLACEMENT (TC)</t>
  </si>
  <si>
    <t>SAC24769</t>
  </si>
  <si>
    <t>5929154</t>
  </si>
  <si>
    <t>10956364L</t>
  </si>
  <si>
    <t>NEAR BACON ISLAND ROAD AT EXISTING FERRY (RAMPS 29C0447 &amp; 29C0448) REPLACE EXISTING FERRY AND RAMPS (TC)</t>
  </si>
  <si>
    <t>SJ07-3068</t>
  </si>
  <si>
    <t>5938190</t>
  </si>
  <si>
    <t>1000020659L</t>
  </si>
  <si>
    <t>GILBERT ROAD OVER TURLOCK IRRIGATION DISTRICT (TID) CERES MAIN CANAL (BRIDGE 38C0150) BRIDGE REPLACEMENT (TC)</t>
  </si>
  <si>
    <t>5914115</t>
  </si>
  <si>
    <t>0118000085L</t>
  </si>
  <si>
    <t>HARBIN SPRINGS ROAD OVER HARBIN CREEK. REPLACE BRIDGE, HABITAT MITIGATION MONITORING (TC)</t>
  </si>
  <si>
    <t>5940121</t>
  </si>
  <si>
    <t>1015000170L</t>
  </si>
  <si>
    <t>FORESTA ROAD OVER CRANE CREEK (BRIDGE 40C0054) BRIDGE REPLACEMENT (TC)</t>
  </si>
  <si>
    <t>HBP-MPA</t>
  </si>
  <si>
    <t>5940122</t>
  </si>
  <si>
    <t>1015000171L</t>
  </si>
  <si>
    <t>FORESTA ROAD OVER CRANE CREEK (BRIDGE 40C0055) BRIDGE REPLACEMENT (TC)</t>
  </si>
  <si>
    <t>5177037</t>
  </si>
  <si>
    <t>0417000117L</t>
  </si>
  <si>
    <t>LINDEN AVE FROM CALIFORNIA AVE TO MILLER AVE AND  ON SPRUCE AVE FROM MAPLE AVE TO LUX AVE PEDESTRIAN IMPROVEMENTS</t>
  </si>
  <si>
    <t>M300</t>
  </si>
  <si>
    <t>SM-150015</t>
  </si>
  <si>
    <t xml:space="preserve">TRANSP ALTERNATIVES PROG FLEX </t>
  </si>
  <si>
    <t>5287041</t>
  </si>
  <si>
    <t>0615000107L</t>
  </si>
  <si>
    <t>TERESA BURKE ELEMENTARY SCHOOL &amp; FILBURN AVE. CONSTRUCT BIKE &amp; PEDESTRIAN IMPROVEMENTS (TC)</t>
  </si>
  <si>
    <t>KER141008</t>
  </si>
  <si>
    <t>5015040</t>
  </si>
  <si>
    <t>0323000127L</t>
  </si>
  <si>
    <t>IN PLACERVILLE, ALONG PLACERVILLE DRIVE BETWEEN COLD SPRINGS RD AND THE RAY LAWYER DR/GREEN VALLEY RD INTERSECTION, AND ALONG GREEN VALLEYRD FROM PLACERVILLE DRIVE TO MALLARD LANE. CONSTRUCT CLASS II AND CLASS IV BICYCLE FACILITIES, SIDEWALKS, CROSSING IMPROVEMENTS, CURB RAMPS, AND TRANSIT IMPROVEMENTS.</t>
  </si>
  <si>
    <t>4/14/2023</t>
  </si>
  <si>
    <t>ELD19545</t>
  </si>
  <si>
    <t>5957121</t>
  </si>
  <si>
    <t>1115000066L</t>
  </si>
  <si>
    <t>RECHE RD (OAK GLADE DR - VIA GREEN CANYON RD) SRTS LIVE OAK ELEMENENTARY AND POTTER JR HIGH (TC)</t>
  </si>
  <si>
    <t>V14</t>
  </si>
  <si>
    <t>5055186</t>
  </si>
  <si>
    <t>1217000011L</t>
  </si>
  <si>
    <t>WEST SIDES OF WEST STREET FROM PEARL STREET TO NORTH STREET AND CITRON STREET FROM SYCAMORE STREET TO LA PALMA AVENUE SIDEWALK GAP CLOSURES, CURB AND GUTTER, AND DRAINAGE FACILITIES (TC)</t>
  </si>
  <si>
    <t>M301</t>
  </si>
  <si>
    <t>ORA151509</t>
  </si>
  <si>
    <t>TAP -URBANIZED AREAS POP &gt;200K</t>
  </si>
  <si>
    <t>5955112</t>
  </si>
  <si>
    <t>1219000082L</t>
  </si>
  <si>
    <t>BEGINNING AT THE EXISTING COYOTE CREEK BIKEWAY WHERE THE CHANNEL DIVIDES INTO EAST AND NORTH FORKS, AND CONTINUING EAST-NORTHEAST THROUGH BOTH L.A. AND ORANGE COUNTIES WITHIN THE CITIES OF CERRITOS, LA MIRADA, AND BUENA PARK, FOR 2.7 MILES UP TO LA MIRADA BLVD CLASS I BIKEWAY FACILITIES</t>
  </si>
  <si>
    <t>ORA151508</t>
  </si>
  <si>
    <t>5108201</t>
  </si>
  <si>
    <t>0722000054L</t>
  </si>
  <si>
    <t>SELECT INTERSECTIONS IN DOWNTOWN LONG BEACH (BOUNDED BY MAGNOLIA AVE TO THE WEST, OCEAN BLVD TO THE SOUTH, 7TH STREET TO THE NORTH, AND ALAMITOS AVE TO THE EAST). CONSTRUCTION OF 190 CONCRETE CURB EXTENSIONS AND PEDESTRIAN REFUGES WITH GREEN INFRASTRUCTURE ELEMENTS..</t>
  </si>
  <si>
    <t>8/11/2023</t>
  </si>
  <si>
    <t>LATP21F102</t>
  </si>
  <si>
    <t>5086034</t>
  </si>
  <si>
    <t>0515000068L</t>
  </si>
  <si>
    <t>NORTH FREMONT STREET INSTALL BIKE LANES</t>
  </si>
  <si>
    <t>M302</t>
  </si>
  <si>
    <t xml:space="preserve">TAP - AREAS POP 5K-200K       </t>
  </si>
  <si>
    <t>5944135</t>
  </si>
  <si>
    <t>0518000147L</t>
  </si>
  <si>
    <t>LAS LOMAS DRIVE CONSTRUCT SIDEWALK, CURB AND GUTTER AND CLASS II BIKE LANES - TC</t>
  </si>
  <si>
    <t>5378038</t>
  </si>
  <si>
    <t>0715000128L</t>
  </si>
  <si>
    <t>AVE R  BETWEEN SIERRA HIGHWAY AND 25TH STREET. AVE R COMPLETE STREET WITH SIDEWALKS GAP CLOSURES,</t>
  </si>
  <si>
    <t>M30E</t>
  </si>
  <si>
    <t>LASRTS</t>
  </si>
  <si>
    <t>TRANSP ALT PROG FLEX MAP21 EXT</t>
  </si>
  <si>
    <t>M3E1</t>
  </si>
  <si>
    <t xml:space="preserve">TAP URB AREA &gt;200K MAP-21 EXT </t>
  </si>
  <si>
    <t>M3E2</t>
  </si>
  <si>
    <t xml:space="preserve">TAP -AREAS 5K-200K MAP-21 EXT </t>
  </si>
  <si>
    <t>M400</t>
  </si>
  <si>
    <t xml:space="preserve">CONGESTION MITIGATION MAP-21  </t>
  </si>
  <si>
    <t>5015026</t>
  </si>
  <si>
    <t>0314000247L</t>
  </si>
  <si>
    <t>ON THE NORTH SIDE OF FAIR LN FROM THE COUNTY GOVERNMENT CENTER TO COUNTY FAIR PLAZA CONSRUCT SIDEWALK AND CLASS II BIKE LANE (TC)</t>
  </si>
  <si>
    <t>VAR79030</t>
  </si>
  <si>
    <t>5258036</t>
  </si>
  <si>
    <t>0616000246L</t>
  </si>
  <si>
    <t>AVE 24 1/2 - FROM UPRR TO ROAD 15 1/2 SHOULDER PAVING</t>
  </si>
  <si>
    <t>MAD302053</t>
  </si>
  <si>
    <t>VEN230119</t>
  </si>
  <si>
    <t>5256018</t>
  </si>
  <si>
    <t>1019000107L</t>
  </si>
  <si>
    <t>SIX ALLEYWAYS LOCATED IN LIVINGSTON AS FOLLOWS: FROM PARK ST TO H ST. BETWEEN 7TH &amp; JOSEPH AND 8TH &amp; JOSEPH; FROM E ST. TO F ST. BETWEEN MAIN &amp; 4TH, 4TH &amp; 5TH, 5TH &amp; 6TH AND 6TH &amp; 7TH. PAVING SIX EXISTING DIRT ALLEYWAYS</t>
  </si>
  <si>
    <t>M40E</t>
  </si>
  <si>
    <t xml:space="preserve">CONGESTION MITIGAT MAP-21 EXT </t>
  </si>
  <si>
    <t>CMAQ19-05</t>
  </si>
  <si>
    <t>5096044</t>
  </si>
  <si>
    <t>0623000174L</t>
  </si>
  <si>
    <t>MERCED AVE, STILLMAN AVE, AND TULARE AVE FROM MCCALL AVE TO WRIGHT ST CONSTRUCT ALLEY PAVEMENT, CONCRETE VALLEY GUTTER, AND ALLEY DRIVE APPROACHES (TC)</t>
  </si>
  <si>
    <t>FRE190011</t>
  </si>
  <si>
    <t>6085065</t>
  </si>
  <si>
    <t>0316000173L</t>
  </si>
  <si>
    <t>SACOG REGION NON-INFRASTRUCTURE REGIONAL BIKE SHARE PROGRAM - TOLL CREDITS (TC)</t>
  </si>
  <si>
    <t>VAR56194</t>
  </si>
  <si>
    <t>6155091</t>
  </si>
  <si>
    <t>0716000339L</t>
  </si>
  <si>
    <t>WITHIN THE COUNTY OF VENTURA RIDESHARE ACTIVITIES  15/16</t>
  </si>
  <si>
    <t>VEN93017</t>
  </si>
  <si>
    <t>6155117</t>
  </si>
  <si>
    <t>0723000296L</t>
  </si>
  <si>
    <t xml:space="preserve">VENTURA COUNTY COUNTYWIDE RIDESHARE PROGRAM TO REDUCE CONGESTION, INCREASE MOBILITY, AND IMPROVE AIR QUALITY THROUGH PROGRAMS TARGETED AT REDUCING SINGLE OCCUPANT VEHICLE TRIPS AS REQUIRED BY THE CONGESTION MANAGEMENT PROGRAM, INCLUDING OUTREACH, MANAGEMENT OF RIDESHARE MATCHING DATA BASE, GUARANTEED RIDE, </t>
  </si>
  <si>
    <t>1633100</t>
  </si>
  <si>
    <t>0018000109S</t>
  </si>
  <si>
    <t>STATEWIDE STATEWIDE DBE PROGRAM</t>
  </si>
  <si>
    <t>M48E</t>
  </si>
  <si>
    <t>1/3/2023</t>
  </si>
  <si>
    <t xml:space="preserve">DBE TRAINING MAP-21 EXT       </t>
  </si>
  <si>
    <t>000C464</t>
  </si>
  <si>
    <t>0017000252S</t>
  </si>
  <si>
    <t>STATEWIDE STRATEGIC HIGHWAY RESEARCH PROGRAM 2 - RENEWAL PROJECT R06G - NON-DESTRUCTIVE TESTING (NDT) FOR TUNNEL LININGS</t>
  </si>
  <si>
    <t>M6T0</t>
  </si>
  <si>
    <t xml:space="preserve">FUTURE STRAT HWY (F-SHRP) HIF </t>
  </si>
  <si>
    <t>000C449</t>
  </si>
  <si>
    <t>0017000028S</t>
  </si>
  <si>
    <t>CALTRANS RESEARCH/PLANNING WITH STATE-WIDE APPLICATION. SHRP2 RESEARCH/PLANNING: CALTRANS CAPABILITY IMPROVEMENT IMPLEMENTATION PLAN</t>
  </si>
  <si>
    <t>M7T0</t>
  </si>
  <si>
    <t xml:space="preserve">FUTURE STRAT HWY(F-SHRP)      </t>
  </si>
  <si>
    <t>RM15007</t>
  </si>
  <si>
    <t>2017 Recreational Trails Project: Inyo National Forest South 3rd Edition Trail Map: Produce and print a 3rd edition of the Inyo National Forest South trail map, as well as make a CTUC's app for mobile devices.</t>
  </si>
  <si>
    <t>M940</t>
  </si>
  <si>
    <t>23000000036</t>
  </si>
  <si>
    <t xml:space="preserve">RECREATIONAL TRAILS MAP-21    </t>
  </si>
  <si>
    <t>RM15005</t>
  </si>
  <si>
    <t>Central Coast Motorcycle Association Equipment Purchase -- California Trail Users Coalition: Purchase new trail maintenance equipment to replace aging machinery and to augment existing equipment that will expand trail maintenance activities (mini excavator plus implements and a hydraulic hammer).</t>
  </si>
  <si>
    <t>22300000694</t>
  </si>
  <si>
    <t>RM15013</t>
  </si>
  <si>
    <t>2016 Recreational Trails Project: Sequoia National Forest Area Trail Map. 1st Edition: Composition and printing of Sequoia Area Trail Map</t>
  </si>
  <si>
    <t>RM15021</t>
  </si>
  <si>
    <t>2017 Recreational Trails Project: BLM Barstow North &amp; Death Valley Area Trail Map, 1st Edition - Friends of El Mirage: Produce and print a 1st Edition of the BLM Barstow North &amp; Death Valley Trail map as well as make a CTCU's app for mobile devices.</t>
  </si>
  <si>
    <t>20131103</t>
  </si>
  <si>
    <t>RM15022</t>
  </si>
  <si>
    <t xml:space="preserve">2017 Recreational Trails Project: El Mirage Maintenance Equipment: Project will purchase new trail maintenance equipment (mini excavator, skid steer, SideXSide, and a 4x4 truck) to replace aging machinery and to augment existing equipment that will expand FOEM's trail maintenance program. </t>
  </si>
  <si>
    <t>20131102</t>
  </si>
  <si>
    <t>RM15014</t>
  </si>
  <si>
    <t>2016 Recreational Trails Project: CTUS Sierra Area Trail, 2nd Edition: Composition and printing of  Sierra National Forest Area 2nd Edition Trail Map</t>
  </si>
  <si>
    <t>9/13/2023</t>
  </si>
  <si>
    <t>FRE072101</t>
  </si>
  <si>
    <t>RM15016</t>
  </si>
  <si>
    <t>2016 Recreational Trails Project: Temblors Area Trail Map, 1st Edition: Composition and printing of Temblors Area 1st Edition Tail Map</t>
  </si>
  <si>
    <t>KER161002</t>
  </si>
  <si>
    <t>RM15019</t>
  </si>
  <si>
    <t>2017 Recreational Trails Project: California City OHV Recreation Visitor/Information Center/Equipment Shop - California City Police Department -- Purchase and construction of a 60'x100' steel bridge building with stucco cladding. 50% of the building will be used as a visitor information center and the other 50% of the building will be used as an equipment shop. Congressional District is CA-23.</t>
  </si>
  <si>
    <t>RM15024</t>
  </si>
  <si>
    <t>2016 Recreational Trails Project: Friends of Jawbone OHV Trail Map, 12th Edition: Produce and print a 12th edition of the FOJ OHV trail map, as well as update the California Trail Users Coalition trail map app for mobile devices. Activities include, but are not limited to, programming and designing images for smartphone applications.</t>
  </si>
  <si>
    <t>RM16004</t>
  </si>
  <si>
    <t xml:space="preserve">2018 Recreational Trails Project: Training and Safety -- Southern California Mountains Foundation (RM16004). Provide an OHV education outreach program emphasizing ethics, safety, interpretive education, and environmental stewardship to all public land visitors and community residents, with the focus on motorized recreation.  </t>
  </si>
  <si>
    <t>M94E</t>
  </si>
  <si>
    <t>17-08</t>
  </si>
  <si>
    <t>RECREATIONAL TRAILS MAP-21 EXT</t>
  </si>
  <si>
    <t>5092030</t>
  </si>
  <si>
    <t>0813000200L</t>
  </si>
  <si>
    <t>PHILADELPHIA STREET FROM 500 FEET WEST OF TO 310 FEET EAST OF CYPRESS AVENUE NEW TRAFFIC SIGNAL, LEFT TURN LANES, AND SIDEWALK</t>
  </si>
  <si>
    <t>MS30</t>
  </si>
  <si>
    <t>5006771</t>
  </si>
  <si>
    <t>0713000457L</t>
  </si>
  <si>
    <t>CESAR CHAVEZ AVE./ FOREST AVE; TEMPLE ST. BETWEEN PATTON AVE. AND BIXEL ST INSTALL PEDESTRIAN REFUGE ISLANDS  &amp; RRFB, SFS</t>
  </si>
  <si>
    <t>X095032</t>
  </si>
  <si>
    <t>0412000504S</t>
  </si>
  <si>
    <t>SOLANO COUNTY NEAR RIO VISTA ON ROUTE 12 FROM 0.2 MILE WEST TO 0.2 MILE EAST OF ROUTE 113 AND ON ROUTE 113 FROM ROUTE 12 TO 0.2 MILE NORTH OF ROUTE 12 INSTALL SINGLE LANE ROUNDABOUT</t>
  </si>
  <si>
    <t>P166033</t>
  </si>
  <si>
    <t>0518000122S</t>
  </si>
  <si>
    <t>ON STATE ROUTE: 166. SANTA BARBARA COUNTY IN SANTA MARIA AT MILLER STREET. MODIFY TRAFFIC SIGNAL.</t>
  </si>
  <si>
    <t>5073078</t>
  </si>
  <si>
    <t>1214000119L</t>
  </si>
  <si>
    <t>INTERSECTION OF GLASSELL STREET AND WALNUT AVENUE PROTECTED LEFT-TURN SIGNAL PHASING</t>
  </si>
  <si>
    <t>P113033</t>
  </si>
  <si>
    <t>0400001990S</t>
  </si>
  <si>
    <t>ON STATE ROUTE: 113. ON SR 113 NEAR DAVIS AT SR113/I-80 SEPARATION INSTALL THRIE BEAM BARRIER IN THE MEDIAM</t>
  </si>
  <si>
    <t>5139014</t>
  </si>
  <si>
    <t>0720000004L</t>
  </si>
  <si>
    <t>VARIOUS SIGNALIZED INTERSECTION (SANTA FE, SLAUSON, SOTO, DISTRICT, AND BANDINI CORRIDORS). UPGRADE TRAFFIC SIGNAL HOUSINGS, BACK PLATES, VISORS, AND FRAMEWORK AT VARIOUS INTERSECTIONS; INSTALL DYNAMIC SPEED WARNING SIGNS ALONG FIVE CORRIDORS.</t>
  </si>
  <si>
    <t>S001659</t>
  </si>
  <si>
    <t>0117000026S</t>
  </si>
  <si>
    <t>ON STATE ROUTE: 1. NEAR CLEONE, FROM 0.1 MILE NORTH OF MILL CREEK DRIVE TO 0.3 MILE NORTH OF WARD AVENUE. WIDEN SHOULDERS.</t>
  </si>
  <si>
    <t>4656</t>
  </si>
  <si>
    <t>S116001</t>
  </si>
  <si>
    <t>0421000130S</t>
  </si>
  <si>
    <t>ON STATE ROUTE: 116. SONOMA COUNTY IN AND NEAR PETALUMA FROM FRATE ROAD TO STAGE GULCH CREEKBRIDGE REPLACE ASPHALT CONCRETE SURFACING AND STRIPPING</t>
  </si>
  <si>
    <t>VAR190001</t>
  </si>
  <si>
    <t>P126059</t>
  </si>
  <si>
    <t>0720000138S</t>
  </si>
  <si>
    <t>ON STATE ROUTE: 126. LOS ANGELES COUNTY, RTE 126, PM R2.4. NEAR DEL VALLE, AT THE INTERSECTION WITH CHIQUITO CANYON ROAD. INTERSECTION IMPROVEMENTS. NEAR DEL VALLE, AT THE INTERSECTION WITH CHIQUITO CANYON ROAD. INTERSECTION IMPROVEMENTS</t>
  </si>
  <si>
    <t>000C507</t>
  </si>
  <si>
    <t>0414000411S</t>
  </si>
  <si>
    <t>ON STATE ROUTE: 13, 24. ALAMEDA AND CONTRA COSTA COUNTIES AT VARIOUS LOCATIONS INSTALL LIGHTING, MGS AND CONCRETE MEDIAN BARRIER</t>
  </si>
  <si>
    <t>MS32</t>
  </si>
  <si>
    <t xml:space="preserve">SEC 164 PENALTIES - FOR HSIP  </t>
  </si>
  <si>
    <t>P055065</t>
  </si>
  <si>
    <t>1218000049S</t>
  </si>
  <si>
    <t>ON STATE ROUTE: 55. ORANGE COUNTY IN ORANGE AT CHAPMAN AVENUE UNDERCROSSING MODIFY TRAFFIC SIGNAL, ADD SAFETY LIGHTING, RESTRIPING AND UPGRADE ADA</t>
  </si>
  <si>
    <t>ORA001102</t>
  </si>
  <si>
    <t>5958100</t>
  </si>
  <si>
    <t>1117000122L</t>
  </si>
  <si>
    <t>INTERSECTION OF KEYSTONE ROAD AND AUSTIN ROAD PAVING, LIGHTING, AND SAFETY APPURTENANCES</t>
  </si>
  <si>
    <t>MS3E</t>
  </si>
  <si>
    <t>HIGHWAY SAFETY IMP PROG EXTENS</t>
  </si>
  <si>
    <t>5419048</t>
  </si>
  <si>
    <t>0715000284L</t>
  </si>
  <si>
    <t>ON E AVENUE  I: PRICE LANE TO 35TH ST. EAST INST SIDEWALKS, BIKE LANES, CURB EXT, RAMPS UPG SIG</t>
  </si>
  <si>
    <t>8801073</t>
  </si>
  <si>
    <t>0413000371S</t>
  </si>
  <si>
    <t>ON STATE ROUTE: 880. IN HAYWARD, 1.7 MILES NORTHEAST OF A STREET UNDERCROSSING REQUIRED MITIGATION FOR EA 04-17240 (TC)</t>
  </si>
  <si>
    <t>VAR110004</t>
  </si>
  <si>
    <t>5207050</t>
  </si>
  <si>
    <t>1121000126L</t>
  </si>
  <si>
    <t>EL CAJON BLVD FROM JESSIE AVE TO WILLIAMS AVE INSTALL A HAWK SIGNAL AND CURB EXTENSIONS.</t>
  </si>
  <si>
    <t>CAL105 / CAL520</t>
  </si>
  <si>
    <t>P299192</t>
  </si>
  <si>
    <t>0212000062S</t>
  </si>
  <si>
    <t>ON STATE ROUTE: 299. IN SHASTA COUNTY NEAR INGOT FROM 5.0 MILES TO 4.3 MILES WEST OF BUZZARD ROOST RD CURVE IMPROVEMENT (TC)</t>
  </si>
  <si>
    <t>P299191</t>
  </si>
  <si>
    <t>0100020425S</t>
  </si>
  <si>
    <t>ON STATE ROUTE: 299. HUM CO ABOUT 16 MILES EAST OF BLUE LAKE FROM 0.5 TO 0.9 MILE EAST OF CHEZEM ROAD CURVE IMPROVEMENT (TC)</t>
  </si>
  <si>
    <t>9/15/2023</t>
  </si>
  <si>
    <t>230-0000-0066</t>
  </si>
  <si>
    <t>7500240</t>
  </si>
  <si>
    <t>0016000120L</t>
  </si>
  <si>
    <t>CITY OF RIVERSIDE @ CHICAGO AVENUE &amp; BNSF XING GRADE CROSSING HAZARD ELIMINATION</t>
  </si>
  <si>
    <t>MS40</t>
  </si>
  <si>
    <t xml:space="preserve">RAIL HWY CROSSING HAZARD ELIM </t>
  </si>
  <si>
    <t>130L303</t>
  </si>
  <si>
    <t>0723000155L</t>
  </si>
  <si>
    <t>DISTRICT BOULEVARD, CITY OF VERNON, LOS ANGELES COUNTY, LOCAL ROAD GRADE CROSSING SAFETY WORK BY VERNON RAILWAY-HIGHWAY CROSSINGS (SECTION 130) PROGRAM HAZARD ELIMINATION</t>
  </si>
  <si>
    <t>LA11G7</t>
  </si>
  <si>
    <t>7500265</t>
  </si>
  <si>
    <t>0018000017L</t>
  </si>
  <si>
    <t>IN THE CITY OF SANTA CLARA AT AGNEW ROAD AND THE UPRR CROSSING. GRADE CROSSING HAZARD ELIMINATION (TC).</t>
  </si>
  <si>
    <t>MS5E</t>
  </si>
  <si>
    <t>RAIL HWY PROTECT DEV MAP21 EXT</t>
  </si>
  <si>
    <t>130L298</t>
  </si>
  <si>
    <t>0423000278L</t>
  </si>
  <si>
    <t>CHARLESTON ROAD, CITY OF PALO ALTO, SANTA CLARA COUNTRY, LOCAL ROAD GRADE CROSSING SAFETY WORK BY THE CITY OF PALO ALTO RAILWAY-HIGHWAY CROSSINGS (SECTION 130) PROGRAM HAZARD ELIMINATION</t>
  </si>
  <si>
    <t>P095031</t>
  </si>
  <si>
    <t>0816000072S</t>
  </si>
  <si>
    <t>IN SAN BERNARDINO COUNTY NEAR NEEDLES FROM 2.7 MILES TO 3.1 MILES NORTH OF HAVASU LAKE ROAD WIDEN SHOULDERS AND PLACE GROUND IN RUMBLE STRIPS</t>
  </si>
  <si>
    <t>MSE2</t>
  </si>
  <si>
    <t xml:space="preserve">SEC 164 PEN -HSIP MAP-21 EXT  </t>
  </si>
  <si>
    <t>000C546</t>
  </si>
  <si>
    <t>0520000058S</t>
  </si>
  <si>
    <t>ON STATE ROUTE: 1, 41, 46, 101, 135. IN SANTA BARBARA  AND SAN LUIS OBISPO COUNTIES AT VARIOUS LOCATIONS. INSTALL RUMBLE STRIPS AND UPGRADE STRIPING AND PAVEMENT MARKINGS.</t>
  </si>
  <si>
    <t>213_00115</t>
  </si>
  <si>
    <t>Q100</t>
  </si>
  <si>
    <t xml:space="preserve">BR REPL - 65% ON SYS - TEA21  </t>
  </si>
  <si>
    <t>5923059</t>
  </si>
  <si>
    <t>04923653L</t>
  </si>
  <si>
    <t>STEVENSON BR @ PUTAH CREEK (BR # 23C-0092) BRIDGE REHABILITATION</t>
  </si>
  <si>
    <t>Q110</t>
  </si>
  <si>
    <t xml:space="preserve">BR REPL - 15% OFF SYS - TEA21 </t>
  </si>
  <si>
    <t>5919097</t>
  </si>
  <si>
    <t>0300020674L</t>
  </si>
  <si>
    <t>WISE RD @ DOTY CREEK 0.5 MILES EAST OF GARDEN BAR RD. BR.# 19C0090. REPLACE THE EXISTING ONE LANE FUNCTIONALLY OBSOLETE BRIDGE WITH A NEW 2 LANE BRIDGE (TC)</t>
  </si>
  <si>
    <t>Q120</t>
  </si>
  <si>
    <t>PLA25513</t>
  </si>
  <si>
    <t xml:space="preserve">BR REP &amp; REH 20% ON/OFF-TEA21 </t>
  </si>
  <si>
    <t>5351027</t>
  </si>
  <si>
    <t>0714000159L</t>
  </si>
  <si>
    <t>WASHINGTON BLVD OVER RIO HONDO RIVER, PICO RIVERA REPLACEMENT OF EXISTING DEFICIENT 6 LANE BRIDGE WITH 8 LANE BRIDGE STRUCTURE</t>
  </si>
  <si>
    <t>LA0G1106</t>
  </si>
  <si>
    <t>Q210</t>
  </si>
  <si>
    <t xml:space="preserve">STP OPTIONAL SAFETY - TEA21   </t>
  </si>
  <si>
    <t>Q230</t>
  </si>
  <si>
    <t xml:space="preserve">STP - URBANIZED - TEA21       </t>
  </si>
  <si>
    <t>0021001</t>
  </si>
  <si>
    <t>04487412/9S1</t>
  </si>
  <si>
    <t>SR-87 IN SAN JOSE FROM JULIAN ST TO SR-101 . UPGRADE TO 6 LANE FREEWAY</t>
  </si>
  <si>
    <t>Q240</t>
  </si>
  <si>
    <t>0443M</t>
  </si>
  <si>
    <t xml:space="preserve">STP - STATE FLEXIBLE - TEA21  </t>
  </si>
  <si>
    <t>P023040</t>
  </si>
  <si>
    <t>0714000007S</t>
  </si>
  <si>
    <t>ON STATE ROUTE: 23. IN THOUSAND OAKS, FROM CARLISLE ROAD TO ROUTE 101.  REHABILITATE PAVEMENT. PAVEMENT REHABILITATION AND UPGRADING OF ADA CURB RAMPS TO CURRENT STANDARDS</t>
  </si>
  <si>
    <t>Q280</t>
  </si>
  <si>
    <t xml:space="preserve">STP HAZARD ELIMINATION-TEA-21 </t>
  </si>
  <si>
    <t>6053060</t>
  </si>
  <si>
    <t>080071U8L</t>
  </si>
  <si>
    <t>I-215 FROM RIALTO AVENUE TO 9TH STREET, SEGMENT 1 ACQUIRE AND CLEAR RIGHT OF WAY</t>
  </si>
  <si>
    <t>Q400</t>
  </si>
  <si>
    <t xml:space="preserve">CMAQ - TEA21                  </t>
  </si>
  <si>
    <t>6207074</t>
  </si>
  <si>
    <t>0714000278L</t>
  </si>
  <si>
    <t>ON STATE ROUTE: 2. ROUTE 002: FROM 0.5 MILES SOUTH OF BRANDEN STREET TO I-5/SR2 INTERCHANGE MODIFY TERMINUS, SOUTH WALLS, LANDSCAPING, INSTALLING DETECTOR LOOPS AND RAMP METERS, RESTRIPING( WITH NO LANE ADDITION) AND IMPROVING ARTERIAL STREETS,  RESTRIPING-NO INCREASE IN CAPACITY, AND REMOVING &amp; WIDENING SIDEWALK. (EA 20550=20551+20552(20552=2055A+2055C) PPNO 2689=2689+2689A(2689A=2689A+4787) . (TOLL CREDITS=LOCAL MATCH)(TC)</t>
  </si>
  <si>
    <t>Q920</t>
  </si>
  <si>
    <t>LA0G692</t>
  </si>
  <si>
    <t>HIGH PRIORITY PROJECTS - TEA21</t>
  </si>
  <si>
    <t>Yolo</t>
  </si>
  <si>
    <t>5046036</t>
  </si>
  <si>
    <t>0312000156L</t>
  </si>
  <si>
    <t>I-5 INTERCHANGE AT CR 102 CONSTRUCT LANDSCAPING AND IRRIGATION FOR I-5 INTERCHANGE AT CR 102 (TC)</t>
  </si>
  <si>
    <t>YOL19290</t>
  </si>
  <si>
    <t>Tehama</t>
  </si>
  <si>
    <t>5908100</t>
  </si>
  <si>
    <t>0217000150L</t>
  </si>
  <si>
    <t>IN TEHAMA COUNTY, FROM INTERSECTION OF GYLE RD AND OLD HIGHWAY 99W NORTH TO SOUTH MAIN STREET IN THE CITY OF RED BLUFF ENDING AT I-5 OVERCROSSING.  (OLD HWY 99W TURNS INTO SOUTH MAIN STREET WITHIN CITY LIMITS NEAR I-5 I/C.) RESURFACING &amp; RECONFIGURE PAVEMENT DELINEATION AND IMPROVE SIGNALIZED INTERSECTION AT I-5 ON/OFF-RAMPS &amp; SOUTH MAIN STREET/OLD HWY 99W. (TC)</t>
  </si>
  <si>
    <t>6272046</t>
  </si>
  <si>
    <t>0418000167L</t>
  </si>
  <si>
    <t>ON TREASURE ISLAND ROAD, FROM NORTH SIDE OF SAN FRANCISCO-OAKLAND BAY BRIDGE (SFOBB) TO 2,000 FEET NORTH OF SFOBB BRIDGE REHABILITATION AND REPLACEMENT (SEISMIC RETROFIT)</t>
  </si>
  <si>
    <t>RA01</t>
  </si>
  <si>
    <t>SF-070027</t>
  </si>
  <si>
    <t>NATL INF INVEST RAISE 2021</t>
  </si>
  <si>
    <t>6195046</t>
  </si>
  <si>
    <t>0323000280L</t>
  </si>
  <si>
    <t>IN YOLO COUNTY, VARIOUS LOCATIONS PROJECT WILL DEVELOP AN ACTIVE TRANSPORTATION NETWORK PLAN, BASED ON COMMUNITY OUTREACH, PRIORITIZATION OF UNDERSERVED COMMUNITIES AND AREAS</t>
  </si>
  <si>
    <t>YCT18298</t>
  </si>
  <si>
    <t>6071129</t>
  </si>
  <si>
    <t>1217000111L</t>
  </si>
  <si>
    <t>STATE ROUTE 55 FROM INTERSTATE 405 TO INTERSTATE 5 ADD ONE MIXED-FLOW AND HIGH-OCCUPANCY LANE IN EACH DIRECTION AND REPAIR CHOKEPOINTS (TC)</t>
  </si>
  <si>
    <t>RN93</t>
  </si>
  <si>
    <t>ORA100511</t>
  </si>
  <si>
    <t>REPURPOSED EARMARK NON-FED AID</t>
  </si>
  <si>
    <t>6328098</t>
  </si>
  <si>
    <t>0421000359L</t>
  </si>
  <si>
    <t xml:space="preserve">FOLSOM STREET BETWEEN 2ND STREET AND 11TH STREET IN SAN FRANCISCO, CA THE FOLSOM STREETSCAPE PROJECT INCLUDES A BUILD OUT OF MAJOR ELEMENTS AND COMMUNITY AMENITIES THAT ARE PROPOSED TO IMPROVE TRANSPORTATION SAFETY WHILE ALSO IMPROVING NEIGHBORHOOD LIVABILITY AND SENSE OF CULTURAL IDENTITY. WORK INCLUDES: </t>
  </si>
  <si>
    <t>RN95</t>
  </si>
  <si>
    <t>SF-210003</t>
  </si>
  <si>
    <t>5923122</t>
  </si>
  <si>
    <t>0419000146L</t>
  </si>
  <si>
    <t>I-80/REDWOOD ROAD.AND SR 37/FAIRGROUNDS DRIVE INTERCHANGES, PHASE 1 INTERCHANGE IMPROVEMENTS</t>
  </si>
  <si>
    <t>RPF3</t>
  </si>
  <si>
    <t>SOL090015</t>
  </si>
  <si>
    <t>REPURPOSED EARMARK ANNUAL</t>
  </si>
  <si>
    <t>5949131</t>
  </si>
  <si>
    <t>0500020367L</t>
  </si>
  <si>
    <t>EL CAMINO REAL AT SANTA MARGARITA CREEK BRIDGE BR. NO. 49C-0310 REPLACE 2-LANE BRIDGE W 2-LANE BRIDGE W LT TURN LN</t>
  </si>
  <si>
    <t>22300000832</t>
  </si>
  <si>
    <t>6211139</t>
  </si>
  <si>
    <t>1120000081L</t>
  </si>
  <si>
    <t>ON STATE ROUTE: 805. INTERSTATE 805 FROM 0.2 MILE NORTH OF THE PALOMAR STREET OVERCROSSING IN THE CITY OF CHULA VISTA TO 0.4 MILE SOUTH OF ROUTE 805/54 SEPARATION IN THE CITY OF NATIONAL CITY CONSTRUCT SOUND WALL, UNIT 2, PHASE 1 (TC)</t>
  </si>
  <si>
    <t>CAL78D</t>
  </si>
  <si>
    <t>5278019</t>
  </si>
  <si>
    <t>1123000097L</t>
  </si>
  <si>
    <t>SOUTH CENTER STREET FROM 1ST STREET TO 3RD STREET REMOVAL &amp; REPLACEMENT OF ROADWAY BASE MATERIAL AND PAVEMENT, AND STORM DRAINAGE IMPROVEMENT (CHANNELS FOR SURFACE DRAINAGE TO REPLACE DEFICIENT PIPING).</t>
  </si>
  <si>
    <t>5167049</t>
  </si>
  <si>
    <t>1123000270L</t>
  </si>
  <si>
    <t>MAIN STREET, BETWEEN 1ST STREET AND 9TH STREET ROADWAY SURFACING IMPROVEMENT INCLUDING THE REHABILITATION OF THE EXISTING AC, PAVING WITH NEW AC OVERLAY FOR THE FULL WIDTH ON MAIN STREET (FROM 1ST STREET TO 9TH STREET).</t>
  </si>
  <si>
    <t>IMP220601</t>
  </si>
  <si>
    <t>5282017</t>
  </si>
  <si>
    <t>08924634L</t>
  </si>
  <si>
    <t>INDIAN CANYON DRIVE OVERHEAD AT THE UNION PACIFIC RAILROAD SOUTH OF GARNET AVENUE, BR. NO. 56C-0025 BRIDGE WIDENING TO SIX LANES</t>
  </si>
  <si>
    <t>RIV990727</t>
  </si>
  <si>
    <t>RPS0</t>
  </si>
  <si>
    <t>REPURPOSED EARMARK SPECIAL</t>
  </si>
  <si>
    <t>RPS3</t>
  </si>
  <si>
    <t>5094069</t>
  </si>
  <si>
    <t>0419000379L</t>
  </si>
  <si>
    <t>VACAVILLE: (PHASE 1B) LEISURE TOWN RD FROM ELMIRA RD TO SOUTH SIDE OF UTATIS CREEK WIDEN TO 4 LANES WITH CENTER MEDIAN; ADD WEST LINEAR SETBACK, MULTIUSE SIDEWALK, TWO NEW SIGNAL INSTALLATIONS, AND A NEW SEWER JUNCTION STRUCTURE ALONG WITH STORM DRAIN IMPROVEMENTS, AND HYDRANT AND UTILITY  RELOCATIONS.</t>
  </si>
  <si>
    <t>SOL110006</t>
  </si>
  <si>
    <t>5326018</t>
  </si>
  <si>
    <t>0815000085L</t>
  </si>
  <si>
    <t>CENTRAL AVENUE OVER THE UNION PACIFIC RAILROAD TRACKS, 0.2 MILES SOUTH OF HOLT BOULEVARD, BR. NO. 54C-0112 BRIDGE REHABILITATION AND WIDENING. (TC)</t>
  </si>
  <si>
    <t>20150001</t>
  </si>
  <si>
    <t>6211148</t>
  </si>
  <si>
    <t>1121000195L</t>
  </si>
  <si>
    <t>ON STATE ROUTE: 5. IN SAN DIEGO COUNTY IN THE CITY OF CARLSBAD ON I-5 FROM PALOMAR AIRPORT ROAD TO SR-78. CONSTRUCT ONE HOV LANE IN EACH DIRECTION. TC</t>
  </si>
  <si>
    <t>RPS5</t>
  </si>
  <si>
    <t>6264094</t>
  </si>
  <si>
    <t>0424000020L</t>
  </si>
  <si>
    <t>GILROY: SANTA TERESA BOULEVARD FROM JUST NORTH OF THE EXISTING TERMINUS AT CASTRO VALLEY ROAD TO THE US 101/SR 25 INTERCHANGE. EXTEND SANTA TERESA BOULEVARD AS A 2-LANE, 2-WAY ROADWAY INCLUDING BIKE LANES IN BOTH DIRECTIONS AND RECONSTRUCT THE SANTA TERESA BOULEVARD/CASTRO VALLEY ROAD INTERSECTION.</t>
  </si>
  <si>
    <t>SCL230201</t>
  </si>
  <si>
    <t>5958103</t>
  </si>
  <si>
    <t>1117000218L</t>
  </si>
  <si>
    <t>HEBER AVENUE FROM CARRELL ROAD TO FAWCETT ROAD IN THE COMMUNITY OF HEBER IN IMPERIAL COUNTY. (TC) WORK OCCUR IN 2 ROAD SEGMENTS; 1ST SEGMENT IS FROM CARREL ROAD TO SR-86, WORK INCLUDE GRINDING, AC OVERLAY, ADA RAMP, GUTTERS. ADJUSTMENT OF MANHOLES &amp;WATER VALVES. 2ND SEGMENT IS FROM SR-86 TO FAWCELL ROAD. WORK INCLUDE CRACK SEALING AND SLURRY SEALCOST, TC</t>
  </si>
  <si>
    <t>RPS9</t>
  </si>
  <si>
    <t>IMP160405</t>
  </si>
  <si>
    <t>P099583</t>
  </si>
  <si>
    <t>0612000158S</t>
  </si>
  <si>
    <t>ON RTE 99 NEAR MADERA BETWEEN 1.7(N OR AVE 7) &amp; PM 7.5 (AVE 12) WIDEN ROADWAY FROM 4 TO 6 LANES (TC)</t>
  </si>
  <si>
    <t>Y001</t>
  </si>
  <si>
    <t>10/13/2022</t>
  </si>
  <si>
    <t>NATIONAL HIGHWAY PERF IIJA</t>
  </si>
  <si>
    <t>P162041</t>
  </si>
  <si>
    <t>0312000052S</t>
  </si>
  <si>
    <t>GLENN COUNTY AT BUTTE CITY FROM ROUTE 45 TO 0.1 MILE EAST OF MCDOUGAL STREET REPLACE BRIDGE 11-0017 &amp; VIADUCT APPROACH, RECONSTRUCT ROADWAY</t>
  </si>
  <si>
    <t>Q101342</t>
  </si>
  <si>
    <t>0513000009S</t>
  </si>
  <si>
    <t>ON STATE ROUTE: 101. MONTEREY COUNTY IN SALINAS FROM EAST MARKET STREET UNDERCROSSING TO 0.3 MILE SOUTH OF ESPINOSA ROAD RECONSTRUCT, CRACK AND SEAT PAVEMENT AND RECONSTRUCT RAMPS.</t>
  </si>
  <si>
    <t>0051642</t>
  </si>
  <si>
    <t>1117000169S</t>
  </si>
  <si>
    <t>ON STATE ROUTE: 5. SAN DIEGO COUNTY AT VARIOUS LOCATIONS FROM 0.1 MILE NORTH OF SAMPSON STREET OVERCROSSING TO LAS PULGAS ROAD UNDERCROSSING COLD PLAN AND RHMA OVERLAY RAMPS</t>
  </si>
  <si>
    <t>5946170</t>
  </si>
  <si>
    <t>0617000095L</t>
  </si>
  <si>
    <t>BRIDGE 46C0133 ON MOUNTAIN ROAD 109 OVER WHITE RIVER REPLACE 1 LANE BRIDGE WITH 2 LANE BRIDGE.  NO ADDED LANE CAPACITY</t>
  </si>
  <si>
    <t>P099630</t>
  </si>
  <si>
    <t>0613000005S</t>
  </si>
  <si>
    <t>IN TULARE COUNTY, NEAR THE CITY OF TULARE, FROM PROSPERITY AVE TO 1.2 MILE SOUTH OF AVENUE 280. WIDEN HIGHWAY FROM FOUR TO SIX LANES (TC).</t>
  </si>
  <si>
    <t>TUL18-101</t>
  </si>
  <si>
    <t>X093010</t>
  </si>
  <si>
    <t>0217000009S</t>
  </si>
  <si>
    <t>IN SISKIYOU COUNTY IN YREKA ON ROUTE 3 FROM 0.4 MILE NORTH OF LAURA LANE TO JUNIPER DRIVE AND ON ROUTE 263 FROM ROUTE 3 TO 1.0 MILE SOUTH OF LONG GULCH ROAD. RECONSTRUCT PAVEMENT STRUCTURAL SECTION, REPLACE SIDEWALK, DRIVEWAYS, CURB RAMPS AND PEDESTRIAN SIGNALS TO MEET CURRENT AMERICANS WITH DISABILITIES ACT (ADA) STANDARDS, DESIGNATE BIKEWAYS WITH NEW SIGNAGE AND PAVEMENT DELINEATION.</t>
  </si>
  <si>
    <t>000C494</t>
  </si>
  <si>
    <t>0312000056S</t>
  </si>
  <si>
    <t>IN THE CITY OF SACRAMENTO, AT SACRAMENTO RIVER BRIDGE NO. 24-0053 AND NORTH SACRAMENTO UNDERCROSSING NO. 24-0111L; ALSO IN SAN JOAQUIN COUNTY, AT MOKELUMNE RIVER BRIDGE NO. 29-0197R/L. SEISMIC R THE PROPOSED PROJECT IS A SEISMIC RETROFIT ON FOUR BRIDGES AT THREE DIFFERENT LOCATIONS AND INTENDS TO BRING THE STRENGTH OF THE BRIDGES AGAINST SEISMIC ACTIVITIES TO CURRENT STANDARDS. THE LISTED BRIDGES FOR THE PROJECT ARE: MOKELUMNE BRIDGES ON BOTH DIRECTIONS (BRIDGE NUMBER 29-0197 R/L) AT SJ-5 (PM 49.78 ), SACRAMENTO RIVER BRIDGE (PAINTERSVILLE BRIDGE, BR. NO.24-0053) AT SAC-160 (PM 20.8 7) AND NORTH SACRAMENTO UNDERCROSSING (BR. NO. 24-011 IL) AT SAC-160 (PM 45 .02). THE WORK WILL ENSURE THAT THE STRUCTURES PERFORM ADEQUATELY IN A SEISMIC EVENT.</t>
  </si>
  <si>
    <t>San Benito</t>
  </si>
  <si>
    <t>P156024</t>
  </si>
  <si>
    <t>0500000505S</t>
  </si>
  <si>
    <t>ON STATE ROUTE: 156. SAN BENITO COUNTY IN AND NEAR SAN JUAN BAUTISTA FROM THE ALAMEDA TO 0.2 MILE EAST OF FOURTH STREET/BUSINESS ROUTE 156 WIDEN 2-LANE HIGHWAY TO 4-LANE CONTROLLED ACCESS HIGHWAY</t>
  </si>
  <si>
    <t>12/1/2022</t>
  </si>
  <si>
    <t>X029143</t>
  </si>
  <si>
    <t>0613000051S</t>
  </si>
  <si>
    <t>ON STATE ROUTE: 99. KERN COUNTY IN BAKERSFIELD ON ROUTE 99 FROM 0.3 MILE SOUTH OF PALM AVENUEOVERCROSSING TO BEARSLEY CANAL BRIDGE AND ON ROUTE 178 AT ROUTE 99/178 SEPARATION RECONSTRUCT LANES AND SHOULDERS WITH CONTINUOUS REINFORCED CONCRETE PAVEMENT (CRCP), REPLACE FAILED PANELS AND LOWER VERTICAL PROFILE AT VARIOUS OVERCROSSING'S.</t>
  </si>
  <si>
    <t>KER160205</t>
  </si>
  <si>
    <t>5951060</t>
  </si>
  <si>
    <t>05142324L</t>
  </si>
  <si>
    <t>FLORADALE BRIDGE #51C-006 @ SANTA YNEZ RIVER SEISMIC REPLACEMENT</t>
  </si>
  <si>
    <t>0103110</t>
  </si>
  <si>
    <t>0817000196S</t>
  </si>
  <si>
    <t>ON STATE ROUTE: 10. RIVERSIDE COUNTY FROM PENNSYLVANIA AVENUE UNDERCROSSING TO ROUTE 10/111 SEPARATION PAVEMENT REPLACEMENT, OVERLAY, CONCRETE SLAB, CURB RAMPS</t>
  </si>
  <si>
    <t>Q101366</t>
  </si>
  <si>
    <t>0412000141S</t>
  </si>
  <si>
    <t>ON STATE ROUTE: 101. THE CITY AND COUNTY OF SAN FRANCISCO AT ALEMANY CIRCLE UNDERCROSSING REPLACE BRIDGE DECK</t>
  </si>
  <si>
    <t>VAR170010</t>
  </si>
  <si>
    <t>5942233</t>
  </si>
  <si>
    <t>0614000063L</t>
  </si>
  <si>
    <t>BRIDGES 42C0066 &amp; 42C0067 ON WEST MANNING AVENUE OVER JAMES BYPASS OVERFLOW REPLACE TWO LANE BRIDGES WITH TWO LANE BRIDGES</t>
  </si>
  <si>
    <t>0057100</t>
  </si>
  <si>
    <t>0314000161S</t>
  </si>
  <si>
    <t>ON STATE ROUTE: 5. IN GLENN COUNTY 4.8 MILES NORTH OF WILLOWS AT THE WILLOWS SAFETY ROADSIDE REST AREA UPGRADE WATER DISTRIBUTION AND WASTEWATER SYSTEM.</t>
  </si>
  <si>
    <t>P070106</t>
  </si>
  <si>
    <t>0312000068S</t>
  </si>
  <si>
    <t>NEAR MARYSVILLE ON SR 70 FROM 0.1 MILE NORTH OF BINNEY JUNCTION UNDERPASS (PM 15.4) TO 0.3 MILE NORTH OF LAURELLEN ROAD (PM 16.4) AT SIMMERLY SLOUGH BRIDGE #16-0019. RIGHT OF WAY ACTIVITIES FOR: REPLACE BRIDGE (PM 15.5/16.4) BY CONSTRUCTING A PARALLEL STRUCTURE TO THE WEST OF THE EXISTING BRIDGE.  REALIGN ROAD APPROACHES AT BOTH END OF BRIDGE.  CONSTRUCT A NEW LEVEE ACCESS ROAD.  EXISTING BRIDGE WILL REMAIN OPEN DURING CONSTRUCTION.  AFTER THE NEW BRIDGE IS CONSTRUCTED, THE EXISTING BRIDGE WILL BE DEMOLISHED. (TC)</t>
  </si>
  <si>
    <t>CAL20472</t>
  </si>
  <si>
    <t>5919115</t>
  </si>
  <si>
    <t>0313000226L</t>
  </si>
  <si>
    <t>WATT AVE OVER DRY CREEK 0.4 MILES NORTH OF P.F.E. ROAD. BR.# 19C0084 BRIDGE REPLACEMENT</t>
  </si>
  <si>
    <t>PLA25535</t>
  </si>
  <si>
    <t>P099638</t>
  </si>
  <si>
    <t>0600020559S</t>
  </si>
  <si>
    <t>FRESNO COUNTY IN AND NEAR CITY OF FRESNO FROM 0.4 MILES SOUTH OF AMERICAN AVENUE OVERCROSSING TO 0.4 MILE NORTH OF NORTH AVENUE OVERCROSSING MODIFY INTERCHANGES</t>
  </si>
  <si>
    <t>FRE190007</t>
  </si>
  <si>
    <t>5182071</t>
  </si>
  <si>
    <t>0315000025L</t>
  </si>
  <si>
    <t>VARIOUS LOCATIONS WITHIN THE CITY OF ROSEVILLE BRIDGE PREVENTATIVE MAINTENANCE</t>
  </si>
  <si>
    <t>1/6/2023</t>
  </si>
  <si>
    <t>PLA25572</t>
  </si>
  <si>
    <t>5944098</t>
  </si>
  <si>
    <t>05930264L</t>
  </si>
  <si>
    <t>GONZALES RIVER ROAD OVER THE SALINAS RIVER BR. 44C-0035 REPLACE SUPERSTRUCTURE</t>
  </si>
  <si>
    <t>1/9/2023</t>
  </si>
  <si>
    <t>5450095</t>
  </si>
  <si>
    <t>0718000023L</t>
  </si>
  <si>
    <t>SEVEN BRIDGES WITHIN CITY OF SANTA CLARITA AS FOLLOW: 1) 53C0478 - BOUQUET CANYON ROAD OVER BOUQUET CANYON CHANNEL, 2) 53C0554 - SOLEDAD CANYON ROAD OVER MINT CANYON WASH, 3) 53C1529- DECORO DRIVE OVER DRY CANYON CHANNEL, 4) 53C1538 - FESTIVIDAD DRIVE OVER DRY CANYON CHANNEL, 5) 53C1728 - RODGERS DRIVE OVER PLUM CANYON CHANNEL, 6) 53C1860 - HASKELL CANYON ROAD OVER BOUQUET CANYON CHANNEL, 7) 53C2165 - ATWOOD BLVD. OVER SOUTH FORK SANTA CLARA RIVER. FY 17/18 BRIDGE PREVENTIVE MAINTENANCE PROGRAM.</t>
  </si>
  <si>
    <t>1/10/2023</t>
  </si>
  <si>
    <t>5949137</t>
  </si>
  <si>
    <t>0512000131L</t>
  </si>
  <si>
    <t>SOUTH BAY BLVD BRIDGE AT LOS OSOS CREEK BR. NO. 49C-0351 REPLACEMENT OF 2-LANE BRIDGE</t>
  </si>
  <si>
    <t>0802374</t>
  </si>
  <si>
    <t>0417000031S</t>
  </si>
  <si>
    <t>ON STATE ROUTE: 29, 80. SOLANO COUNTY IN VALLEJO ON ROUTE 80 FROM 0.2 MILE NORH OF CARQUINEZ BRIDGE TO PLAZA TO 0.3 MILES SOUTH OF MAGAZINE STREET OVERCROSSING AND AT ROUTE 80/29 BRIDGE REPLACEMENT</t>
  </si>
  <si>
    <t>5199030</t>
  </si>
  <si>
    <t>0518000146L</t>
  </si>
  <si>
    <t>TRAFFIC WAY BRIDGE OVER ARROYO GRANDE CREEK - BR. NO. 49C-0318 BRIDGE REPLACEMENT</t>
  </si>
  <si>
    <t>1/25/2023</t>
  </si>
  <si>
    <t>P051035</t>
  </si>
  <si>
    <t>0322000009S</t>
  </si>
  <si>
    <t>ON STATE ROUTE: 51. SACRAMENTO COUNTY IN SACRAMENTO FROM 0.4 MILE SOUTH OF ELVAS UNDERPASS TO 0.1 MILE NORTH OF EXPOSITION BOULEVARD CLEAR ACCESS TO BRIDGE ABUTMENT.</t>
  </si>
  <si>
    <t>CAL20691</t>
  </si>
  <si>
    <t>5928125</t>
  </si>
  <si>
    <t>0415000112L</t>
  </si>
  <si>
    <t>TWO BRIDGES (28C-0143 AND 28C-0145) ON MARSH CREEK ROAD OVER MARSH CREEK.(SITE 1: 28C0143 (EXIST) NOW 28C0519 (NEW); SITE 2: 28C0145 (EXIST) NOW 28C0520 (NEW).) MARSH CREEK ROAD OVER MARSH CREEK, 2 SITES - SITE 1: 0.5 MI WEST OF MOBILE HOME PARK; SITE 2: 0.2 MI WEST OF CAMINO DIABLO REPLACE TWO STRUCTURALLY DEFICIENT BRIDGES WITH NEW BRIDGES BUILT TO CURRENT STANDARD, RECONSTRUCT APPROACH ROADWAYS, DRAINAGE AND CREEK</t>
  </si>
  <si>
    <t>5938262</t>
  </si>
  <si>
    <t>1020000094L</t>
  </si>
  <si>
    <t>MILTON ROAD OVER HOOD CREEK (BRIDGE 38C0232) BRIDGE REHABILITATION</t>
  </si>
  <si>
    <t>5423032</t>
  </si>
  <si>
    <t>0517000176L</t>
  </si>
  <si>
    <t>VIA AVE OVER ATASCADERO CREEK - BR. NO. 49C-0158 BRIDGE REPLACEMENT OF 2-LANE BRIDGE</t>
  </si>
  <si>
    <t>2/2/2023</t>
  </si>
  <si>
    <t>5002164</t>
  </si>
  <si>
    <t>0313000231L</t>
  </si>
  <si>
    <t>I ST BRIDGE OVER THE SACRAMENTO RIVER BETWEEN SACRAMENTO AND WEST SACRAMENTO. BR. # 22C0153. BRIDGE REPLACEMENT. TOLL CREDITS FOR STBGP FUNDS (TC)</t>
  </si>
  <si>
    <t>SAC24683</t>
  </si>
  <si>
    <t>5025084</t>
  </si>
  <si>
    <t>0523000053L</t>
  </si>
  <si>
    <t>MURRAY ST BRIDGE 36C-0108 SEISMIC RETROFIT AND BARRIER RAILING</t>
  </si>
  <si>
    <t>5015024</t>
  </si>
  <si>
    <t>0313000224L</t>
  </si>
  <si>
    <t>PLACERVILLE DRIVE OVER HANGTOWN CREEK 0.3 WEST OF COLD SPRINGS DRIVE. BR.# 25C0029 REPLACE EX 2-LANE BRIDGE W/ A 4-LANE BRIDG</t>
  </si>
  <si>
    <t>ELD19185</t>
  </si>
  <si>
    <t>5068036</t>
  </si>
  <si>
    <t>0200020170L</t>
  </si>
  <si>
    <t>EASTSIDE ROAD AT OLNEY CREEK BR.# 06C0335 BRIDGE REPLACEMENT</t>
  </si>
  <si>
    <t>5007082</t>
  </si>
  <si>
    <t>0518000128L</t>
  </si>
  <si>
    <t>CARPENTERIA ST OVER SYCAMORE CREEK BETWEEN SOLEDAD &amp; CANADA STREET IN THE CITY OF SANTA BARBARA REPLACEMENT OF THE EXISTING TWO LANE STRUCTURALLY DEFICIENT TIMBER BRIDGE AND RECONSTRUCTION OF THE APPROACHES.</t>
  </si>
  <si>
    <t>NBIL547</t>
  </si>
  <si>
    <t>0820000113L</t>
  </si>
  <si>
    <t>AVENUE 50 SPANNING THE LA QUINTA EVACUATION CHANNEL FROM WASHINGTON STREET TO 1/3 MILE WEST OF PARK AVENUE. REPLACE LOW WATER CROSSING WITHA BRIDGE AND NECESSARY SLOPE &amp; CHANNEL SCOUR PROTECTION MEASURES.</t>
  </si>
  <si>
    <t>RIV160901</t>
  </si>
  <si>
    <t>2056356</t>
  </si>
  <si>
    <t>1014000146S</t>
  </si>
  <si>
    <t>ON STATE ROUTE: 205. SAN JOAQUIN COUNTY IN AND NEAR TRACY FROM JANNEY OVERHEAD TO 1.3 MILES EAST OF MACARTHUR DRIVE OVERCROSSING WIDENING BRIDGES, RAMPS AND ROADWAY</t>
  </si>
  <si>
    <t>212-0000-0667</t>
  </si>
  <si>
    <t>5906124</t>
  </si>
  <si>
    <t>0215000032L</t>
  </si>
  <si>
    <t>BEAR MOUNTAIN ROAD AT DEEP HOLE CREEK BR (06C-0263) BRIDGE REPLACEMENT</t>
  </si>
  <si>
    <t>BRIDGE-LUM</t>
  </si>
  <si>
    <t>5957148</t>
  </si>
  <si>
    <t>1123000035L</t>
  </si>
  <si>
    <t>LIVE OAK PARK ROAD OVER SAN LUIS REY TRIBUTARY IN THE COMMUNITY OF FALLBROOK, BR NO. 57C-0709 COUNTY OF SAN DIEGO - LONG TERM POST- CON ENVIRONMENTAL MITIGATION AND MONITORING FOR LIVE OAK PARK RD BRIDGE - BR NO. 57C0709. RELATED TO PARENT FPN BRLS 5957(105) - BRIDGE REPLACEMENT OF BR NO. 57C0709</t>
  </si>
  <si>
    <t>NBIL533</t>
  </si>
  <si>
    <t>0814000154L</t>
  </si>
  <si>
    <t>SPLIT ROCK AVENUE OVER THE TWENTYNINE PALMS FLOOD CONTROL CHANNEL, LWC 00L0084 REPLACE LOW-WATER CROSSING WITH TWO-LANE BRIDGE</t>
  </si>
  <si>
    <t>P012129</t>
  </si>
  <si>
    <t>1017000016S</t>
  </si>
  <si>
    <t>ON STATE ROUTE: 12. SAN JOAQUIN COUNTY IN LODI FROM STOCKTON STREET TO 0.2 MILE EAST OF CHEROKEE LANE ADA UPGRADE</t>
  </si>
  <si>
    <t>212-0000-0669</t>
  </si>
  <si>
    <t>X047013</t>
  </si>
  <si>
    <t>1017000005S</t>
  </si>
  <si>
    <t>ON STATE ROUTE: 5, 33, 152, 165. MERCED COUNTY AT ROUTE 5/165 SEPARATION AND AT ROUTE 152/33 SEPARATION SHOULDER AND RAMP WIDENING, COLD PLANE, HMA PAVING AND DIKES.</t>
  </si>
  <si>
    <t>205-0000-0128</t>
  </si>
  <si>
    <t>NBIL534</t>
  </si>
  <si>
    <t>0814000155L</t>
  </si>
  <si>
    <t>LIVE OAK CANYON ROAD OVER WILDWOOD CREEK SOUTHWEST OF I-10, LWC 00L0081 REPLACE LOW WATER CROSSING WITH 2-LANE BRIDGE</t>
  </si>
  <si>
    <t>3/16/2023</t>
  </si>
  <si>
    <t>P395347</t>
  </si>
  <si>
    <t>0916000021S</t>
  </si>
  <si>
    <t>IN INYO COUNTY NEAR BISHOP FROM SEE VEE LANE TO BARLOW LANE. ADA IMPROVEMENTS</t>
  </si>
  <si>
    <t>SH_MAND</t>
  </si>
  <si>
    <t>P099639</t>
  </si>
  <si>
    <t>1014000167S</t>
  </si>
  <si>
    <t>ON STATE ROUTE: 99. MERCED COUNTY IN AND NEAR LIVINGSTON FROM 0.8 MILE SOUTH OF HAMMATT AVENUE OVERCROSSING TO STANISLAUS COUNTY LINE NORTHBOUND LANE WIDENING FROM 2 TO 3 LANES, BRIDGE WIDENING.</t>
  </si>
  <si>
    <t>105-0000-0134</t>
  </si>
  <si>
    <t>5004049</t>
  </si>
  <si>
    <t>11955780L</t>
  </si>
  <si>
    <t>WEST MISSION BAY DRIVE OVER THE SAN DIEGO RIVER BRIDGE REPLACEMENT, BR. NO. 57C-0023</t>
  </si>
  <si>
    <t>5225026</t>
  </si>
  <si>
    <t>0416000312L</t>
  </si>
  <si>
    <t>SOUTH MAIN STREET OVER LAS TRAMPAS CREEK (BR# 28C0075) REPLACE BRIDGE</t>
  </si>
  <si>
    <t>Alpine</t>
  </si>
  <si>
    <t>5931030</t>
  </si>
  <si>
    <t>1000020606L</t>
  </si>
  <si>
    <t>HOT SPRINGS ROAD (BRIDGE 31C0005) OVER HOT SPRINGS CREEK BRIDGE REPLACEMENT</t>
  </si>
  <si>
    <t>5006664</t>
  </si>
  <si>
    <t>0700020306L</t>
  </si>
  <si>
    <t>SIXTH STREET VIADUCT OVER LA RIVER AND EAST SANTA ANNA FREEWAY, 53C1880 REPLACE STRUCT DEFICIENT VIADUCT WITH NEW (TC)</t>
  </si>
  <si>
    <t>0804211</t>
  </si>
  <si>
    <t>0320000036S</t>
  </si>
  <si>
    <t>ON STATE ROUTE: 80. NEAR EMIGRANT GAP, FROM 0.8 MILE EAST TO 2.1 MILES EAST OF CARPENTER FLAT UNDERCROSSING, AT TWO LOCATIONS (PM R56.9L/R58.2L). RESTORE THE STRUCTURAL INTEGRITY OF STORM DAMAGED ROCKFALL RETENTION SYSTEMS BY REPLACING POSTS AND BASE PLATES, AND INSTALLING NEW GROUND ANCHORS.</t>
  </si>
  <si>
    <t>5079029</t>
  </si>
  <si>
    <t>1113000126L</t>
  </si>
  <si>
    <t>DOUGLAS DR. OVER SAN LUIS REY RIVER, BR. NO 57C0010 BRIDGE REPLACEMENT</t>
  </si>
  <si>
    <t>5951178</t>
  </si>
  <si>
    <t>0523000111L</t>
  </si>
  <si>
    <t>COUNTY OF SANTA BARBARA ON FLORADALE AVENUE AT SANTA YNEZ RIVER ADJACENT TO CITY OF LOMPOC. POST-CONSTRUCTION PLANT ESTABLISHMENT, ENVIRONMENTAL MITIGATION AND MONITORING ASSOCIATED WITH 2-LANE BRIDGE REPLACEMENT PROJECT 5951(060).</t>
  </si>
  <si>
    <t>5908056</t>
  </si>
  <si>
    <t>02455784L</t>
  </si>
  <si>
    <t>KIRKWOOD RD @ JEWETT CRK BRIDGE NEAR CORNING. BR.# 08C0218 BRIDGE RECONSTRUCTION</t>
  </si>
  <si>
    <t>4/10/2023</t>
  </si>
  <si>
    <t>5114016</t>
  </si>
  <si>
    <t>0400021050L</t>
  </si>
  <si>
    <t>CHASE STREET BRIDGE OVER NATHANSON CREEK BRIDGE REPLACEMENT</t>
  </si>
  <si>
    <t>NBIL513</t>
  </si>
  <si>
    <t>0800020452L</t>
  </si>
  <si>
    <t>VISTA CHINO ROAD OVER WHITEWATER RIVER IN THE CITY OF PALM SPRINGS, LWC NO. 00L0052 REPLACE LOW WATER CROSSING WITH 4-LANE BRIDGE</t>
  </si>
  <si>
    <t>RIV090405</t>
  </si>
  <si>
    <t>5018012</t>
  </si>
  <si>
    <t>03928940L</t>
  </si>
  <si>
    <t>NEVADA STREET AT DEER CREEK BR. NO. 17C-0002 BRIDGE REPLACEMENT</t>
  </si>
  <si>
    <t>5008177</t>
  </si>
  <si>
    <t>1018000198L</t>
  </si>
  <si>
    <t>MULTIPLE LOCATIONS: BRIDGES 29C0096, 29C0140, 29C0141, 29C0189, 29C0401, AND 29C0407. BRIDGE PREVENTIVE MAINTENANCE (PM00040)</t>
  </si>
  <si>
    <t>5244032</t>
  </si>
  <si>
    <t>1016000008L</t>
  </si>
  <si>
    <t>ROGERS ROAD OVER DELTA-MENDOTA CANAL (BRIDGE 38C0214) BRIDGE REPLACEMENT</t>
  </si>
  <si>
    <t>5318029</t>
  </si>
  <si>
    <t>0417000047L</t>
  </si>
  <si>
    <t>IN CUPERTINO: BRIDGES NO 37C0012 (INCLUDES 37C0844),37C0017,37C0220,37C0290,AND 37C0431 BRIDGE PREVENTIVE MAINTENANCE</t>
  </si>
  <si>
    <t>5007071</t>
  </si>
  <si>
    <t>0516000103L</t>
  </si>
  <si>
    <t>DE LA VINA ST, OVER MISSION CREEK, 0.1 MI N ALAMAR ST. BRIDGE REPLACEMENT</t>
  </si>
  <si>
    <t>208-0000-0008</t>
  </si>
  <si>
    <t>5481013</t>
  </si>
  <si>
    <t>0512000237L</t>
  </si>
  <si>
    <t>HOLLISTER AVENUE BRIDGE #51C0027 BRIDGE REPLACEMENT</t>
  </si>
  <si>
    <t>Q101409</t>
  </si>
  <si>
    <t>0517000002S</t>
  </si>
  <si>
    <t>SANTA BARBARA COUNTY NEAR GAVIOTA FROM 0.1 MILE NORTH OF GAVIOTA BEACH STATE PARKTO OLD COAST HIGHWAY REHABILITATE PAVEMENT</t>
  </si>
  <si>
    <t>SHOPP3</t>
  </si>
  <si>
    <t>5929276</t>
  </si>
  <si>
    <t>1015000153L</t>
  </si>
  <si>
    <t>ESCALON BELLOTA ROAD OVER MORMON SLOUGH (BRIDGE 29C0051) BRIDGE REPLACEMENT</t>
  </si>
  <si>
    <t>X075049</t>
  </si>
  <si>
    <t>0416000048S</t>
  </si>
  <si>
    <t>ON STATE ROUTE: 101, 280. THE CITY AND COUNTY OF SAN FRANCISCO AT VARIOUS LOCATIONS. INSTALL VANDALISM-RESISTANT FENCES AND GATES TO REDUCE MAINTENANCE</t>
  </si>
  <si>
    <t>5949135</t>
  </si>
  <si>
    <t>0512000116L</t>
  </si>
  <si>
    <t>LOPEZ DR AT ARROYO GRANDE CREEK BR. NO. 49C-0354 VOLUNTARY SEISMIC RETROFIT (HBP)</t>
  </si>
  <si>
    <t>Q101396</t>
  </si>
  <si>
    <t>0517000001S</t>
  </si>
  <si>
    <t>ON STATE ROUTE: 101. SANTA BARBARA AND SAN LUIS OBISPO COUNTIES AT VARIOUS LOCATIONS FROM ROUTE 135 TO WEST TEFFT STREET CONSTRUCT CONTRASTING SURFACE TREATMENT AND GORE AREA PAVING</t>
  </si>
  <si>
    <t>SHOPP2</t>
  </si>
  <si>
    <t>5361023</t>
  </si>
  <si>
    <t>0400002094L</t>
  </si>
  <si>
    <t>GRANT AVENUE OVER NOVATO CREEK. BR.# 27C0021 BRIDGE REHABILITATION AND SCOUR MITIGATION</t>
  </si>
  <si>
    <t>5129069</t>
  </si>
  <si>
    <t>0712000019L</t>
  </si>
  <si>
    <t>CHANNEL ISLAND BLVD OVER MANDALAY BAY, 0.4 MILES EAST OF HARBOR BLVD, 52C0108 BRIDGE REHABILITATION (NO ADDED LANE CAPACITY</t>
  </si>
  <si>
    <t>VENLS07</t>
  </si>
  <si>
    <t>4053013</t>
  </si>
  <si>
    <t>0717000063S</t>
  </si>
  <si>
    <t>LOS ANGELES COUNTY, RTE 405, PM 12.9 / R21.5. IN VARIOUS CITIES, FROM 405/110 JUNCTION TO NORTH OF 405/105 JUNCTION. CONSTRUCT MAINTENANCE VEHICLE PULLOUTS (MVPS), ACCESS ROAD, ROCK BLANKET AT ISLANDS AND BETWEEN RAMPS AND UPGRADE IRRIGATION SYSTEMS. CONSTRUCT MAINTENANCE VEHICLE PULLOUTS (MVPS), ACCESS ROAD, ROCK BLANKET AT ISLANDS AND BETWEEN RAMPS AND UPGRADE IRRIGATION SYSTEMS.</t>
  </si>
  <si>
    <t>Q101408</t>
  </si>
  <si>
    <t>0716000030S</t>
  </si>
  <si>
    <t>IN LOS ANGELES FROM ROUTE 5/101 INTERCHANGE TO FIGUEROA STREET. PLANT VEGETATION AND INSTALL SUPPORTING IRRIGATION SYSTEM TO STABILIZE SOIL.</t>
  </si>
  <si>
    <t>LALS07</t>
  </si>
  <si>
    <t>5904127</t>
  </si>
  <si>
    <t>0112000291L</t>
  </si>
  <si>
    <t>WILLIAMS CREEK BRIDGE (04C0209) ON GRIZZLY BLUFF ROAD IN HUMBOLDT COUNTY, CA BRIDGE REPLACEMENT</t>
  </si>
  <si>
    <t>P118070</t>
  </si>
  <si>
    <t>0716000375S</t>
  </si>
  <si>
    <t>IN VENTURA COUNTY ON STATE ROUTE 118 FROM PM 1.4R TO 1.8 NEAR SATICOY FROM 0.2 MILES EAST OF NARDO STREET TO 0.1 MILE WEST OF SANTA CLARA RIVER. CONSTRUCT STORMWATER TREATMENT BEST MANAGEMENT PRACTICES (BMP). CONSTRUCT STORMWATER TREATMENT. BEST MANAGEMENT PRACTICES (BMP).</t>
  </si>
  <si>
    <t>VENLS08</t>
  </si>
  <si>
    <t>P103005</t>
  </si>
  <si>
    <t>0716000126S</t>
  </si>
  <si>
    <t>ON STATE ROUTE: 103. IN LOS ANGELES COUNTY, IN LOS ANGELES, AT HENRY FORD AVENUE OFF-RAMP. CONSTRUCT LARGER PUMP PLANT FACILITY INCLUDING REPLACING UNDERSIZED PUMPS.) THIS PROJECT WILL REPLACE THE EXISTING PUMP PLANT AT NORTHBOUND ROUTE 103 OFF-RAMP TO HENRY FORD AVENUE. THE EXISTING UNION PACIFIC RAILROAD (UPRR) OVERHEAD PUMP PLANT IS PROBLEMATIC AND NEEDS TO BE REPLACED. THE EXISTING PUMP PLANT IS UNDERSIZED AND FLOODING IS A PROBLEM DURING STORMS.</t>
  </si>
  <si>
    <t>^LALS02</t>
  </si>
  <si>
    <t>P134040</t>
  </si>
  <si>
    <t>0715000013S</t>
  </si>
  <si>
    <t>ON STATE ROUTE: 134. IN LOS ANGELES COUNTY IN CITIES OF LOS ANGELES, BURBANK, GLENDALE AND PASADENA FROM 0.0 MILE EAST OF ROUTE 101/134 SEPARATION TO JUNCTION OF ROUTE 210/710 - PAVEMENT PRESERVATION 4R MAINTENANCE - RESURFACING  CODE 5</t>
  </si>
  <si>
    <t>LALS02</t>
  </si>
  <si>
    <t>X037230</t>
  </si>
  <si>
    <t>0716000298S</t>
  </si>
  <si>
    <t>IN LOS ANGELES COUNTY IN AND NEAR LOS ANGELES ON ROUTE 5 FROM 0.1 MILE SOUTH OF CALZONA STREET TO 0.1 MILE SOUTH OF RIVERSIDE DRIVE AND ROUTE 2 AT LOS ANGELES REGIONAL TRANSPORTATION MANAGEMENT CENTER IMPROVE HIGHWAY WORKER SAFETY BY UPGRADING GUARDRAIL, INSTALLING MAINTENANCE VEHICLE PULLOUTS (MVPS), AND INSTALLING VEGETATION CONTROL, UPGRADE TRANSPORTATION MANAGEMENT SYSTEM (TMS) ELEMENTS, AND WIDEN AND EXTEND THE DECELERATION LANE ON THE SOUTHBOUND OFFRAMP TO CALZONA STREET.</t>
  </si>
  <si>
    <t>X111079</t>
  </si>
  <si>
    <t>0719000098S</t>
  </si>
  <si>
    <t>ON STATE ROUTE: 101. ON ROUTE 101, BETWEEN LOS ANGELES / VENTURA COUNTY LINE AND OLD PACIFIC COAST HIGHWAY (POSTMILE 0.2 / 40.8 AND ON ROUTE 23, BETWEEN ROUTE 23 AND 101 SEPARATION AND HILLCREST DRIVE UNDERCROSSING (POSTMILE R3.3 / R3.7). UPGRADE METAL BEAM GUARDRAILS, END TREATMENT, BRING BRIDGE CONNECTIONS UP TO CURRENT STANDARDS, CONSTRUCT MAINTENANCE VEHICLE PULLOUTS AND PAVE SLOPE AREAS.</t>
  </si>
  <si>
    <t>VENLS01</t>
  </si>
  <si>
    <t>X067084</t>
  </si>
  <si>
    <t>0316000005S</t>
  </si>
  <si>
    <t>ON STATE ROUTE: 99. SACRAMENTO COUNTY IN AND NEAR ELK GROVE AND SACRAMENTO ON ROUTE 99 FROM GRANTLINE ROAD TO ROUTE 50 AND ON ROUTE 51 FROM ROUTE 50 TO 0.1 MILE SOUTH OF THE FORT INSTALL FIBER OPTIC CABLE SYSTEMS &amp; CONSTRUCT MVPS.</t>
  </si>
  <si>
    <t>CAL20762</t>
  </si>
  <si>
    <t>P299212</t>
  </si>
  <si>
    <t>0216000036S</t>
  </si>
  <si>
    <t>IN SHASTA COUNTY AT AND NEAR BURNEY FROM 2.6 MILES EAST OF CARBERRY FLAT ROAD TO 0.3 MILE EAST OF BURNEY MOUNTAIN POWER ROAD PAVEMENT REHABILITATION</t>
  </si>
  <si>
    <t>SHASTA COUNTY RTPA</t>
  </si>
  <si>
    <t>0103112</t>
  </si>
  <si>
    <t>0816000087S</t>
  </si>
  <si>
    <t>ON STATE ROUTE: 10. IN RIVERSIDE COUNTY FROM ROUTE 10/177 SEPARATION TO 1.1 MILES WEST OF WILEY'S WELL ROAD OC REHABILITATE MAINLINE PAVEMENT, SHOULDERS AND RAMPS</t>
  </si>
  <si>
    <t>RIVLS02</t>
  </si>
  <si>
    <t>5380026</t>
  </si>
  <si>
    <t>08925192L</t>
  </si>
  <si>
    <t>BEAR VALLEY ROAD OVERHEAD AT THE BNSF RAILROAD, AMTRAK &amp; UPRR, 3.8 MILES EAST OF I-15, BR. NO. 54C-0547 BRIDGE REHABILITATION AND WIDENING</t>
  </si>
  <si>
    <t>200866</t>
  </si>
  <si>
    <t>0081331</t>
  </si>
  <si>
    <t>1116000154S</t>
  </si>
  <si>
    <t>ON STATE ROUTE: 8. SAN DIEGO COUNTY IN SAN DIEGO AT VARIOUS LOCATIONS FROM MISSION CENTER ROAD OVERCROSSING TO COLLEGE AVENUE OVERCROSSING REPLACE DAMAGED SIDEWALK, REPLACE TRAFFIC SIGNALS, AND INSTALL ACCESSIBLE PEDESTRIAN SIGNALS</t>
  </si>
  <si>
    <t>CAL497</t>
  </si>
  <si>
    <t>P078121</t>
  </si>
  <si>
    <t>1115000180S</t>
  </si>
  <si>
    <t>ON STATE ROUTE: 78. IN SAN DIEGO COUNTY AT VARIOUS LOCATIONS FROM 0.3 MILE EAST OF ROUTE 78/5 SEPARATION TO 0.5 MILE WEST OF ROUTE 15/78 SEPARATION. REHABILITATE AND REPLACE CULVERTS AND REHABILITATE PAVEMENT.</t>
  </si>
  <si>
    <t>CAL46E</t>
  </si>
  <si>
    <t>P905025</t>
  </si>
  <si>
    <t>1119000045S</t>
  </si>
  <si>
    <t>ON STATE ROUTE: 905. NEAR SAN DIEGO, AT THE OTAY MESA COMMERCIAL VEHICLE ENFORCEMENT FACILITY (CVEF) ADD NEW INSPECTION LANE AND TRUCK WEIGHING SYSTEM.</t>
  </si>
  <si>
    <t>CAL560</t>
  </si>
  <si>
    <t>X029151</t>
  </si>
  <si>
    <t>0619000107S</t>
  </si>
  <si>
    <t>KERN COUNTY IN BAKERSFIELD ON ROUTE 58 FROM SOUTH H STREET OVERCROSSING TO ROUTE 204 AND ON ROUTE 204 FROM ROUTE 58/204 SEPARATION TO L STREET UPDATE CURB RAMPS TO MEET ADA STANDARDS</t>
  </si>
  <si>
    <t>KER210203</t>
  </si>
  <si>
    <t>5942245</t>
  </si>
  <si>
    <t>0614000175L</t>
  </si>
  <si>
    <t>BRIDGE 42C0134 ON BURROUGH VALLEY ROAD OVER DRY CREEK REPLACE 2 LANE BRIDGE WITH 2 LANE BRIDGE</t>
  </si>
  <si>
    <t>5943056</t>
  </si>
  <si>
    <t>05930315L</t>
  </si>
  <si>
    <t>PANOCHE ROAD BRIDGE #43C0027 BRIDGE REPLACEMENT PROJECT</t>
  </si>
  <si>
    <t>P041602</t>
  </si>
  <si>
    <t>0617000103S</t>
  </si>
  <si>
    <t>FRESNO COUNTY IN FRESNO FROM 0.1 MILE SOUTH OF ASHLAN AVENUE OVERCROSSING TO SHAW AVENUE OVERCROSSING CONSTRUCT NORTHBOUND AUXILARY LANE INCLUDING IMPROVEMENTS TO THE SHAW AVENUE OFFRAMP</t>
  </si>
  <si>
    <t>FRE071004</t>
  </si>
  <si>
    <t>00PE023</t>
  </si>
  <si>
    <t>00000PE023S</t>
  </si>
  <si>
    <t>STATEWIDE STATEWIDE PRELIMINARY ENGINEERING 2022-23</t>
  </si>
  <si>
    <t>6052003</t>
  </si>
  <si>
    <t>0722000031S</t>
  </si>
  <si>
    <t>ON STATE ROUTE: 605. NEAR EL MONTE, AT VARIOUS LOCATIONS, FROM 0.1 MILE SOUTH OF PECK ROAD OVERCROSSING TO 0.1 MILE NORTH OF VALLEY BOULEVARD UNDERCROSSING CONSTRUCT AND INSTALL STORMWATER TREATMENT BEST MANAGEMENT PRACTICES</t>
  </si>
  <si>
    <t>^LALS07</t>
  </si>
  <si>
    <t>P001683</t>
  </si>
  <si>
    <t>1218000090S</t>
  </si>
  <si>
    <t>ON STATE ROUTE: 1. ORANGE COUNTY IN NEWPORT BEACH FROM JAMBOREE ROAD TO SANTA ANA RIVER BRIDGE COLD PLANE AC, REPAVING, AND CURB RAMP RECONSTRUCTION.</t>
  </si>
  <si>
    <t>ORA001103</t>
  </si>
  <si>
    <t>P118071</t>
  </si>
  <si>
    <t>0716000053S</t>
  </si>
  <si>
    <t>ON STATE ROUTE: 118. IN THE CITY AND COUNTY OF LOS ANGELES FROM 0.1 MILE WEST OF ARLETA AVENUEUNDERCROSSING TO 0.1 MILE WEST OF ROUTE 118/210 SEPARATION CONSTRUCT STORMWATER TREATMENT BEST MANAGEMENT PRACTICES (BMPS).</t>
  </si>
  <si>
    <t>X111080</t>
  </si>
  <si>
    <t>0716000067S</t>
  </si>
  <si>
    <t>ON STATE ROUTE: 1. IN VENTURA COUNTY, AT VARIOUS LOCATIONS; ALSO ON ROUTE 101 (PM 25.9/41.8), ROUTE 34 (PM 8.2/8.4) AND ROUTE 150 (PM 2.7/4.3). CONSTRUCT AND INSTALL STORMWATER TREATMENT BEST MANAGEMENT PRACTICES (BMPS) INCLUDING BIOFILTRATION SWALES, GROSS SOLID REMOVAL DEVICES AND AUSTIN VAULT SAND FILTERS. THIS PROJECT PROPOSES TO PROCEED WITH THE DESIGN AND CONSTRUCTION OF 48 BMPS THAT WILL PROVIDE FOR THE TOTAL TREATED AREA OF 62.45 ACRES.</t>
  </si>
  <si>
    <t>P057072</t>
  </si>
  <si>
    <t>1216000117S</t>
  </si>
  <si>
    <t>ON STATE ROUTE: 57. ORANGE COUNTY NEAR BREA AT TONNER CANYON ROAD UNDERCROSSING CONSTRUCT A NEW DETENTION BASIN.</t>
  </si>
  <si>
    <t>ORA001108</t>
  </si>
  <si>
    <t>P213008</t>
  </si>
  <si>
    <t>0718000286S</t>
  </si>
  <si>
    <t>ON STATE ROUTE: 213. IN LOS ANGELES COUNTIES, IN THE CITIES OF TORRANCE, RANCHO PALOS VERDES, LOMITA AND LOS ANGELES, FROM WEST 25TH STREET TO WEST CARSON STREET AT VARIOUS LOCATIONS FROM PM 0.0 TO PM 8.0. UPGRADE CURB RAMPS, SIDEWALKS AND DRIVEWAYS TO MEET AMERICANS WITH DISABILITIES ACT (ADA) STANDARDS AND ADD NEW BIKE LANES, SIDEWALKS, AND PEDESTRIAN CROSSINGS AS COMPLETE STREETS ELEMENTS. UPGRADE CURB RAMPS, SIDEWALKS AND DRIVEWAYS TO MEET AMERICANS WITH DISABILITIES ACT (ADA) STANDARDS AND ADD NEW BIKE LANES, SIDEWALKS, AND PEDESTRIAN CROSSINGS AS COMPLETE STREETS ELEMENTS.</t>
  </si>
  <si>
    <t>P099674</t>
  </si>
  <si>
    <t>MADERA COUNTY IN MADERA FROM NORTH OF FRESNO/MADERA COUNTY LINE TO NORTH OF AVENUE 12 WIDEN FREEWAY FROM FOUR TO SIX LANES</t>
  </si>
  <si>
    <t>P001679</t>
  </si>
  <si>
    <t>0413000433S</t>
  </si>
  <si>
    <t>ON STATE ROUTE: 1. SONOMA COUNTY NEAR JENNER FROM 0.3 MILE TO 0.7MILE NORTH OF MEYERS GRADE ROAD PERMANENT RESTORATION OF ROADWAY SLIPOUT</t>
  </si>
  <si>
    <t>X001668</t>
  </si>
  <si>
    <t>0416000094S</t>
  </si>
  <si>
    <t>ON STATE ROUTE: 112, 185. ALAMEDA COUNTY ON ROUTE 112 FROM DOLITTLE DRIVE TO EAST 14TH STREET ON ROUTE 185 FROM FAIRMONT DRIVE TO FARRELLY DRIVE COLD PLAN AND OVERLAY, UPGRADE CURB RAMPS</t>
  </si>
  <si>
    <t>P070145</t>
  </si>
  <si>
    <t>0315000082S</t>
  </si>
  <si>
    <t>IN AND NEAR MARYSVILLE, FROM SOUTH OF 14TH STREET TO NORTH OF CEMETERY ROAD. ROADWAY REHABILITATION AND OPERATIONAL IMPROVEMENTS INCLUDING TURN POCKETS AND AUXILIARY LANES. ROADWAY REHABILITATION</t>
  </si>
  <si>
    <t>CAL20715</t>
  </si>
  <si>
    <t>5220007</t>
  </si>
  <si>
    <t>0819000086L</t>
  </si>
  <si>
    <t>K STREET (AZ STATE ROUTE 95) OVER THE COLORADO RIVER, BR# 54C-0349 REPLACE BRIDGE BEARINGS AND OVERLAY DECK</t>
  </si>
  <si>
    <t>6507003</t>
  </si>
  <si>
    <t>0817000123L</t>
  </si>
  <si>
    <t>MOUNT VERNON AVENUE OVERHEAD AT THE BURLINGTON NORTHERN SANTA FE RAILROAD YARD FROM KING STREET TO 5TH STREET, BR. NO. 54C-0066 BRIDGE REPLACEMENT</t>
  </si>
  <si>
    <t>SBD31905</t>
  </si>
  <si>
    <t>5203039</t>
  </si>
  <si>
    <t>1115000050L</t>
  </si>
  <si>
    <t>HERITAGE ROAD BRIDGE FROM MAIN ST / NIRVANA AVE TO ENTERTAINMENT CIRCLE, BR. NO. 57C-0670 WIDEN AND LENGTHEN BRIDGE OVER OTAY RIVER FROM FOUR LANE TO SIX LANE BRIDGE THAT ACCOMMODATES SHOULDERS, SIDEWALK AND MEDIAN.</t>
  </si>
  <si>
    <t>CHV69</t>
  </si>
  <si>
    <t>5911077</t>
  </si>
  <si>
    <t>0323000213L</t>
  </si>
  <si>
    <t>160 BRIDGES LOCATED THROUGHOUT GLENN COUNTY BRIDGE PREVENTATIVE MAINTENANCE(TC)</t>
  </si>
  <si>
    <t>HBP_plans</t>
  </si>
  <si>
    <t>5953796</t>
  </si>
  <si>
    <t>0723000226L</t>
  </si>
  <si>
    <t>BRIDGES WITHIN THE UNINCORPORATED COUNTY OF LOS ANGELES AND CONTRACT CITIES. BRIDGE INSPECTION AND LOAD RATING ANALYSIS FOR FY 2023/24 - 2024/25</t>
  </si>
  <si>
    <t>5381033</t>
  </si>
  <si>
    <t>1100020414L</t>
  </si>
  <si>
    <t>VIA VERA CRUZ, BRDG NO. 57C0780 REPLACE 2-LANE BRIDGE WITH 4-LANE BRIDGE</t>
  </si>
  <si>
    <t>SM32</t>
  </si>
  <si>
    <t>0058361</t>
  </si>
  <si>
    <t>0215000083S</t>
  </si>
  <si>
    <t>IN SHASTA COUNTY IN REDDING FROM 0.3 MILE NORTH OF CYPRESS AVENUE OVERCROSSING TO 0.6 MILE NORTH OF OASIS ROAD OVERCROSSING. WIDEN TO 6 LANES</t>
  </si>
  <si>
    <t>REGIONAL IMPROVEMENT</t>
  </si>
  <si>
    <t>NBIL502</t>
  </si>
  <si>
    <t>08924969L</t>
  </si>
  <si>
    <t>SOUTH PALM CANYON DRIVE OVER ARENAS CANYON CANAL, LWC NO. 00L0027 ELIMINATE LOW-WATER CROSSING WITH 4-LANE BRIDGE</t>
  </si>
  <si>
    <t>5356008</t>
  </si>
  <si>
    <t>1117000181L</t>
  </si>
  <si>
    <t>CAMINO DEL MAR OVER SAN DIEGUITO RIVER (E.G. 0.35 MILE OF S. VIA DE LA VALLE).  BR. NO. 57C-0209. REPLACE EXISTING BRIDGE</t>
  </si>
  <si>
    <t>SH_COLRED</t>
  </si>
  <si>
    <t>5453018</t>
  </si>
  <si>
    <t>0813000116L</t>
  </si>
  <si>
    <t>BEAR VALLEY ROAD OVER THE MOJAVE RIVER, BR. NO. 54C-0086 BRIDGE REHABILITATION</t>
  </si>
  <si>
    <t>5910081</t>
  </si>
  <si>
    <t>01924955L</t>
  </si>
  <si>
    <t>IN MENDOCINO COUNTY: NORTH STATE STREET BRIDGE OVER ACKERMAN CREEK, 0.2 MI N OF ORR SPRINGS RD., BRIDGE #10C0065 BRIDGE REPLACEMENT</t>
  </si>
  <si>
    <t>5938167</t>
  </si>
  <si>
    <t>10956902L</t>
  </si>
  <si>
    <t>SEVENTH STREET OVER TUOLUMNE RIVER (BRIDGE 38C0023) BRIDGE REPLACEMENT</t>
  </si>
  <si>
    <t>08STA006</t>
  </si>
  <si>
    <t>5938176</t>
  </si>
  <si>
    <t>10957015L</t>
  </si>
  <si>
    <t>RIVER ROAD OVER SAN JOAQUIN RIVER (BRIDGE 39C0001) SEISMIC RETROFIT (REPLACEMENT)</t>
  </si>
  <si>
    <t>5925051</t>
  </si>
  <si>
    <t>03928745L</t>
  </si>
  <si>
    <t>BUCKS BAR ROAD BR. @ N. FORK COSUMNES RIVER. BR. # 25C0003 BRIDGE REPLACEMENT</t>
  </si>
  <si>
    <t>ELD19321</t>
  </si>
  <si>
    <t>P060159</t>
  </si>
  <si>
    <t>0817000075S</t>
  </si>
  <si>
    <t>ON STATE ROUTE: 60. IN SAN BERNARDINO COUNTY IN ONTARIO FROM 0.2 MILE WEST OF CUCAMONGA CREEK BRIDGE TO MILLIKEN AVENUE ADD WEST BOUND AUXILIARY LANE, ADD EAST-BOUND DECELERATION LANE, WIDEN I-15 SOUTHWEST CONNECTOR, WIDEN RAMPS AND BRIDGES</t>
  </si>
  <si>
    <t>20179701</t>
  </si>
  <si>
    <t>0052037</t>
  </si>
  <si>
    <t>0719000062S</t>
  </si>
  <si>
    <t>ON STATE ROUTE: 5. IN SANTA FE SPRINGS, DOWNEY, AND COMMERCE, FROM SOUTH OF ROUTE 5 TO NORTH OF ATLANTIC BOULEVARD REPLACE CONCRETE SLABS AND MEDIAN BARRIER, AND OVERLAY HMA</t>
  </si>
  <si>
    <t>0104066</t>
  </si>
  <si>
    <t>0816000177S</t>
  </si>
  <si>
    <t>ON STATE ROUTE: 10. IN RIVERSIDE COUNTY AT VARIOUS LOCATIONS FROM KRUME DITCH TO WIDE DITCH REPLACE EXISTING ROCK SLOPE PROTECTION</t>
  </si>
  <si>
    <t>RIVLS06</t>
  </si>
  <si>
    <t>P074072</t>
  </si>
  <si>
    <t>0816000130S</t>
  </si>
  <si>
    <t>ON STATE ROUTE: 74. IN RIVERSIDE COUNTY IN AND NEAR HEMET FROM WINCHESTER ROAD TO FAIRVIEW AVENUE REHAB PAVEMENT, INSTALL FO/ VDS/ UPGRADE ADA RAMPS</t>
  </si>
  <si>
    <t>2801999</t>
  </si>
  <si>
    <t>0416000028S</t>
  </si>
  <si>
    <t>ON STATE ROUTE: 280. SAN MATEO COUNTY AT VARIOUS LOCATIONS FROM ALPINE ROAD UNDERCROSSING TO ROUTE 280/380 SEPARATION INSTALL STEEL COL CASINGS, EXCAVATE FOR CONC BARRIERS, &amp; CREEK WORK</t>
  </si>
  <si>
    <t>S009027</t>
  </si>
  <si>
    <t>0412000409S</t>
  </si>
  <si>
    <t>ON STATE ROUTE: 9. SANTA CLARA COUNTY NEAR SARATOGA AT SARATOGA CREEK ROADWAY EXCAVATION, HMA, GUARD RAIL, STRUCTURAL CONCRETE</t>
  </si>
  <si>
    <t>X001669</t>
  </si>
  <si>
    <t>0416000378S</t>
  </si>
  <si>
    <t>ON STATE ROUTE: 77, 880. IN HAYWARD, SAN LEANDRO, AND OAKLAND AT TENNYSON RD OVERCROSSING, WASHINGTON AVE OC.,</t>
  </si>
  <si>
    <t xml:space="preserve"> DAMON SLOUGH SOUTHBOUND ONRAMP, ALSO ON ROUTE 77 IN OAKLAND AT SAN LEANDRO UPGRADE BRIDGE RAILS, REPLACE JOINT SEALS.</t>
  </si>
  <si>
    <t>P084057</t>
  </si>
  <si>
    <t>0416000472S</t>
  </si>
  <si>
    <t>ON STATE ROUTE: 84. SAN MATEO COUNTY NEAR LA HONDA AT 1.2 MILES NORTH OF MADERA LANE SOLDIER PILE, HMA, DRAINAGE</t>
  </si>
  <si>
    <t>P099675</t>
  </si>
  <si>
    <t>1017000204S</t>
  </si>
  <si>
    <t>ON STATE ROUTE: 99. STANISLAUS AND SAN JOAQUIN COUNTIES AT VARIOUS LOCATIONS FROM 0.3 MILE SOUTH OFHAMMETT ROAD OVERCROSSING TO 0.3 MILE NORTH OF ROUTE 99/120 SEPARATION CONSTRUCT MAINTENANCE VEHICLE PULLOUT AND GORE PAVING.</t>
  </si>
  <si>
    <t>11200000437</t>
  </si>
  <si>
    <t>5213039</t>
  </si>
  <si>
    <t>04925752L</t>
  </si>
  <si>
    <t>FAIR OAKS AVE OVER CALTRAIN &amp; UPRR, BRIDGE # 37C0765 BRIDGE REHABILITATION</t>
  </si>
  <si>
    <t>0155166</t>
  </si>
  <si>
    <t>0815000233S</t>
  </si>
  <si>
    <t>ON STATE ROUTE: 15. IN RIVERSIDE COUNTY IN CORONA AND EASTVALE, FROM 0.5 MILE SOUTH OF ONTARIO AVENUE UNDERCROSSING  TO ROUTE 60/15 SEPARATION CONCRETE PAVEMENT SLAB REPLACEMENT (CAPM)</t>
  </si>
  <si>
    <t>6052007</t>
  </si>
  <si>
    <t>0722000129S</t>
  </si>
  <si>
    <t>ON STATE ROUTE: 605. IN BALDWIN PARK AND IRWINDALE, ON ROUTE 605 FROM ROUTE 10/210 SEPARATION, TO 0.4 MILE NORTH OF ROUTE 210. CONSTRUCT STORMWATER TREATMENT BEST MANAGEMENT PRACTICES (BMP'S) INCLUDING BIOFILTRATION STRIPS. GROSS SOLIDS REMOVAL DEVICE (GRSD), AND DESIA POLLUTION PREVENTION INFILTRATION AREAS (DPPIAS). REPLACE FREEWAY DAMAGED SLABS WITH RAPID STRENGTH CONCRETE, COLD PLANE, AND OVERLAY MEDIAN SHOULDERS, AND RAMPS WITH HOT MIX ASPHALT (HMA). CONSTRUCT AN ADDITIONAL LANE ON SOUTHBOUND ARROW HIGHWAY OFFRAMP AND MODIFY SIGNALS. UPGRADE EXISTING GURDRAILS, ADA CURB RAMPS, AND OVERHEAD SIGNS. THIS PROJECCT WILL CONSTRUCT STORMWATER TREATMENT BEST MANAGEMENT PRACTICES (BMP'S) INCLUDING BIOFILTRATION STRIPS. GROSS SOLIDS REMOVAL DEVICE (GRSD), AND DESIA POLLUTION PREVENTION INFILTRATION AREAS (DPPIAS). REPLACE FREEWAY DAMAGED SLABS WITH RAPID STRENGTH CONCRETE, COLD PLANE, AND OVERLAY MEDIAN SHOULDERS, AND RAMPS WITH HOT MIX ASPHALT (HMA). CONSTRUCT AN ADDITIONAL LANE ON SOUTHBOUND ARROW HIGHWAY OFFRAMP AND MODIFY SIGNALS. UPGRADE EXISTING GURDRAILS, ADA CURB RAMPS, AND OVERHEAD SIGNS.</t>
  </si>
  <si>
    <t>7101843</t>
  </si>
  <si>
    <t>0716000214S</t>
  </si>
  <si>
    <t>ON STATE ROUTE: 710. LA COUNTY, RTE 710 PM: R15.1/21.9 IN THE CITIES OF SOUTH GATE, BELL GARDENS AND COMMERCE, FROM 800 FEET NORTH OF ROSECRANS AVENUE TO ATLANTIC BOULEVARD. CONSTRUCT MAINTENANCE VEHICLE PULLOUTS (MVPS), PAVE NARROW AND GORE AREAS, INSTALL FENCES/GATES</t>
  </si>
  <si>
    <t>P150028</t>
  </si>
  <si>
    <t>0720000224S</t>
  </si>
  <si>
    <t>ON STATE ROUTE: 150. IN AND NEAR OJAI AND MIRA MONTE, FROM BURHAM ROAD TO GORHAM ROAD. COLD PLANE AND AC OVERLAY, UPGRADE NON-STANDARD TRAFFIC SIGNS AND MGBR</t>
  </si>
  <si>
    <t>VENLS02</t>
  </si>
  <si>
    <t>P170006</t>
  </si>
  <si>
    <t>0716000204S</t>
  </si>
  <si>
    <t>ON STATE ROUTE: 170. IN THE CITY OF LOS ANGELES AND NORTH HOLLYWOOD, FROM 170/134 JUNCTION TO OXNARD STREET UNDERCROSSING PLACED STAMPED CONCRETE, ROCK BLANKETS AND CONSTRUCT MAINTENANCE VEHICLE PULLOUTS</t>
  </si>
  <si>
    <t>Q101406</t>
  </si>
  <si>
    <t>0716000203S</t>
  </si>
  <si>
    <t>ON STATE ROUTE: 101. IN THE CITY AND COUNTY OF LOS ANGELES FROM WILTON PLACE OVERCROSSING TO PILGRIMAGE OVERCROSSING PLACE MINOR CONCRETE, SLOPE PAVING, AND SECURITY FENCING</t>
  </si>
  <si>
    <t>S074073</t>
  </si>
  <si>
    <t>0816000001S</t>
  </si>
  <si>
    <t>ON STATE ROUTE: 74. IN RIVERSIDE COUNTY NEAR LAKE ELSINORE AT MORRILL CANYON BRIDGE (56-0169) AND NEAR HEMET AT STRAWBERRY CREEK BRIDGE (56-0180) REPLACE STRUCTURES AND UPGRADE BRIDGE RAILS</t>
  </si>
  <si>
    <t>X037229</t>
  </si>
  <si>
    <t>0716000252S</t>
  </si>
  <si>
    <t>ON STATE ROUTE: 10. IN AND NEAR MONTEREY PARK, FROM EASTERN AVENUE TO 0.4 MILE WEST OF FREMONT AVENUE; ALSO ON ROUTE 710 FROM 0.1 MILE NORTH TO 0.3 MILE NORTH OF ROUTE 10 (PM R26.7/R26.9). INSTALL IRRIGATION SYSTEMS AND PLANT VEGETATION TO STABILIZE SOIL. INSTALL IRRIGATION LINES AND PLANT HIGHWAY PLANTING - THE PROJECT WILL PROVIDE STORM WATER SOURCE CONTROL BY INSTALLING VEGETATION WITH SUPPORTING IRRIGATION SYSTEMS TO STABILIZE THE SOIL SURFACE THEREBY PREVENTING EROSION AND SEDIMENTATION REDUCTION AT THE SOURCE.</t>
  </si>
  <si>
    <t>5958094</t>
  </si>
  <si>
    <t>1115000144L</t>
  </si>
  <si>
    <t>FORRESTER ROAD OVER WESTSIDE MAIN CANAL 0.6 MILES NORTH OF KEYSTONE ROAD, BR. NO. 58C-0014 REPLACE EXISTING TWO LANES BRIDGE WITH A NEW TWO LANE BRIDGE</t>
  </si>
  <si>
    <t>IMPL507</t>
  </si>
  <si>
    <t>Q101411</t>
  </si>
  <si>
    <t>0516000140S</t>
  </si>
  <si>
    <t>ON STATE ROUTE: 101. IN MONTEREY COUNTY AT AND NEAR PRUNEDALE AND SALINAS FROM 0.3 MILE NORTH OF BORONDA ROAD OVERCROSSING TO 0.4 MILE NORTHOF CRAZY HORSE CANYON ROAD OVERCROSSING AND FROM 0.9 MILE NORTH OF CRAZY HORSE CANYON ROAD OVERCROSSING TO SAN JUAN ROAD OVERCROSSING REHABILITATE PAVEMENT, UPGRADE MEDIAN BARRIER, GUARDRAIL AND REPAIR DRAINAGE SYSTEM.</t>
  </si>
  <si>
    <t>SHOPP4</t>
  </si>
  <si>
    <t>X025030</t>
  </si>
  <si>
    <t>1112000158S</t>
  </si>
  <si>
    <t>ON STATE ROUTE: 8, 11. IN IMPERIAL COUNTY IN AND NEAR EL CENTRO, AT VARIOUS LOCATIONS ON ROUTES 8 AND 111 SLOPE PAVING, MINOR CONCRETE, AND SIGN INSTALLATION</t>
  </si>
  <si>
    <t>IMPL516</t>
  </si>
  <si>
    <t>P004161</t>
  </si>
  <si>
    <t>0417000014S</t>
  </si>
  <si>
    <t>ON STATE ROUTE: 4. CONTRA COSTA COUNTY IN AND NEAR CONCORD AND PITTSBURG FROM 0.3 MILES EAST OF PERALTA ROAD UNDERCROSSING TO LOVERIDGE ROAD OVERCROSSING INDIVIDUAL CONC SLAB REPL, COLD PLANE AC PVMT AND RHMA OVERLAY</t>
  </si>
  <si>
    <t>VAR170006</t>
  </si>
  <si>
    <t>P012130</t>
  </si>
  <si>
    <t>0416000098S</t>
  </si>
  <si>
    <t>ON STATE ROUTE: 12. SONOMA COUNTY FROM LLANO ROAD TO FARMERS LANE RESURFACE PAVEMENTS, REPLACE GUARDRAILS, APPORACH SLABS AND SIGNS.</t>
  </si>
  <si>
    <t>P013138</t>
  </si>
  <si>
    <t>0419000091S</t>
  </si>
  <si>
    <t>ON STATE ROUTE: 13. ALAMEDA COUNTY IN BERKELEY AT VARIOUS LOCATIONS FROM DOMINGO AVENUE TO MABEL STREET UPGRADE ADA CURB RAMPS, HMA, AND MODIFY SIGNAL &amp; LIGHTING.</t>
  </si>
  <si>
    <t>Q101415</t>
  </si>
  <si>
    <t>0415000004S</t>
  </si>
  <si>
    <t>ON STATE ROUTE: 101. SAN MATEO COUNTY IN REDWOOD CITY AND SAN CARLOS FROM 0.3 MILE SOUTH OF CORDILLERAS CREEK BRIDGE TO 0.1 MILES SOUTH OF OF PULGAS CREEK BRIDGE REPLACE BOX CULVERT BRIDGE</t>
  </si>
  <si>
    <t>P051034</t>
  </si>
  <si>
    <t>0312000054S</t>
  </si>
  <si>
    <t>IN THE CITY OF SACRAMENTO AT THE AMERICAN RIVER BRIDGE NO.24-0003 FROM NORTH OF B STREET UNDERPASS TO NORTH OF EXPOSITION BOULEVARD OVERCROSSING WIDEN AND REPLACE BRIDGE DECK</t>
  </si>
  <si>
    <t>5240037</t>
  </si>
  <si>
    <t>0720000131L</t>
  </si>
  <si>
    <t>WASHINGTON BLVD/BALLONA CREEK (BR# 53C0875), OVERLAND AVE/BALLONA CREEK (BR# 53C0877). DUQUESNE AVE/BALLONA CREEK ( BR# 53C0991) BRIDGE PREVENTIVE MAINTENANCE PROGRAM (BPMPL) AT THREE BRIDGES</t>
  </si>
  <si>
    <t>0081328</t>
  </si>
  <si>
    <t>1119000177S</t>
  </si>
  <si>
    <t>ON STATE ROUTE: 8. IN SAN DIEGO COUNTY IN EL CAJON AT VARIOUS LOCATIONS FROM 0.5 MILE EAST OF GROSSMONT BOULEVARD OVERCROSSING TO 0.4 MILE EAST OF LOS COCHES ROAD UNDERCROSSING PLACE MINOR CONCRETE, HMA-A, MODIFY LANDSCAPE AND ELECTRICAL SYSTEMS</t>
  </si>
  <si>
    <t>CAL46B</t>
  </si>
  <si>
    <t>X073148</t>
  </si>
  <si>
    <t>1112000155S</t>
  </si>
  <si>
    <t>ON STATE ROUTE: 52. IN SAN DIEGO COUNTY AT VARIOUS LOCATIONS. CONSTRUCT MAINTENANCE VEHICLE PULLOUTS(MVPS), PAVE SLOPES UNDER BRIDGE STRUCTURES, NARROW AREAS AND BEYOND GORES. PROJECT LOCATIONS AT SR-52 PM 0.4/5.5 AND I-805 PM 23.5/24.4</t>
  </si>
  <si>
    <t>CAL489</t>
  </si>
  <si>
    <t>2151251</t>
  </si>
  <si>
    <t>0815000034S</t>
  </si>
  <si>
    <t>ON STATE ROUTE: 215. IN SAN BERNARDINO COUNTY IN COLTON AT WASHINGTON STREET BRIDGE OVERCROSSING REMOVE AND REPLACE EXISTING WASHINGTON STREET BRIDGE OVERCROSSING AND UPGRADE RAMPS</t>
  </si>
  <si>
    <t>P241009</t>
  </si>
  <si>
    <t>1212000053S</t>
  </si>
  <si>
    <t>ON STATE ROUTE: 241. ORANGE COUNTY AT VARIOUS LOCATIONS FROM 0.1 MILE NORTH OF ROUTE 133 TO 0.5 MILESOUTH OF ROUTE 91 PAVEMENT REPAIR, GROUND WATER EXCLUSION AND TRAFFIC SAFETY DEVICES</t>
  </si>
  <si>
    <t>6071177</t>
  </si>
  <si>
    <t>1223000087L</t>
  </si>
  <si>
    <t>INTERSTATE I-5 FROM INTERSTATE I-405 TO YALE AVENUE (SEGMENT1) ADD ONE MIXED FLOW LANE NORTHBOUND FROM TRUCK BYPASS ON-RAMP TO SR-55; ADD ONE MIXED FLOW LANE SOUTHBOUND FROM SR-55 TO TRUCK BYPASS</t>
  </si>
  <si>
    <t>ORA130302</t>
  </si>
  <si>
    <t>8051641</t>
  </si>
  <si>
    <t>1117000037S</t>
  </si>
  <si>
    <t>ON STATE ROUTE: 805. IN SAN DIEGO COUNTY IN CHULA VISTA, FROM 0.3 MILE SOUTH OF MAIN STREET UNDERCROSSING TO PALOMAR STREET OVERCROSSING CONVERT POTABLE IRRIGATION SYSTEMS TO RECYCLED WATER.</t>
  </si>
  <si>
    <t>X037232</t>
  </si>
  <si>
    <t>0722000071S</t>
  </si>
  <si>
    <t>ON STATE ROUTE: 605. IN VARIOUS CITIES, FROM ORANGE COUNTY LINE TO 0.1 MILE NORTH OF TELEGRAPH ROAD; ALSO ON ROUTE 91 FROM 0.2 MILE WEST OF ROUTE 605TO ROUTE 605 (PM R16.63/R16.83). PAVEMENT REHABILITATION CONSISTING OF FULL STRUCTURAL SECTION REPLACEMENT AND DAMAGED SLAB REPLACEMENT. COLD PLANE AND OVERLAY RUBBERIZED HOT MIX ASPHALT (RHMA-G) ON RIGHT SHOULDERS AND APPLY HIGH FRICTION SURFACE TREATMENT (HFST) ONRAMPS AND CONNECTORS. THE PURPOSE OF THIS PROJECT IS TO RESTORE THE FACILITY TO A STATE OF GOOD REPAIR BY REHABILITATING THE EXISTING PAVEMENT. FOR LANE REPLACEMENT, CONSTRUCTING A NEW PAVEMENT STRUCTURE WILL PROVIDE 40 YEARS OF SERVICE LIFE. REPLACING SLABS WILL PROVIDE 5 TO 10 YEARS OF SERVICE LIFE.</t>
  </si>
  <si>
    <t>0081330</t>
  </si>
  <si>
    <t>1118000197S</t>
  </si>
  <si>
    <t>ON STATE ROUTE: 8. IN SAN DIEGO COUNTY IN LA MESA AND EL CAJON FROM 0.1 MILE WEST OF GROSSMONT BOULEVARD OVERCROSSING TO WEST MAIN STREET OVERCROSSING AND AT MARSHALL AVENUE OVERHEAD. REHABILITATE TWO BRIDGE DECKS (EL CAJON OVERHEAD NO. 57-0362 AND MARSHALL AVENUE OVERHEAD NO. 57-0369)</t>
  </si>
  <si>
    <t>CAL46D</t>
  </si>
  <si>
    <t>000C549</t>
  </si>
  <si>
    <t>0817000142S</t>
  </si>
  <si>
    <t>ON STATE ROUTE: 15. IN RIVERSIDE AND SAN BERNADINO COUNTIES ON ROUTE 15 FROM 0.5 MILE NORTH OF CANTU-GALLEANO RANCH ROAD TO SAN BERNARDINO COUNTY LINE AND ON ROUTE 60 FROM 0.3 MILE EAST OF HAVEN AVENUE 0.3 MILE WEST OF MIRA LOMA OVERHEAD. INSTALL PAVING BEYOND GORE AREAS, VEGETATION CONTROL, ADDING MAINTENANCE VEHICLE PULLOUTS AND</t>
  </si>
  <si>
    <t>RIVLS01</t>
  </si>
  <si>
    <t>P014106</t>
  </si>
  <si>
    <t>0715000194S</t>
  </si>
  <si>
    <t>ON STATE ROUTE: 14. LOS ANGELES COUNTY, ROUTE 14, POSTMILE R60.7/R77.0. IN AND NEAR PALMDALE AND LANDCASTER, FROM AVENUE P-8 TO THE KERN COUNTY LINE. REPLACE DISTRESSED LANES/SHOULDERS, COLD PLANE AND OVERLAY RAMPS, UPGRADE GUARDRAIL, DIKES, SIGN PANELS, CURB RAMPS AND TRAFFIC LOOP DETECTORS REPLACE DISTRESSED SLABS WITH PRECAST CONCRETE PANELS. PLACE A BOND BREAKER BETWEEN THE UNDERLYING BASE AND NEW SLAB PAVEMENT. COLD PLANE AND OVERLAY ALONG THE TRAVEL LANES AND SHOULDERS. REPLACE ALL AFFECTED TRAFFIC LOOP DETECTORS. RECONSTRUCT GORE AREAS AND REMOVE EXISTING CURBED NOSES WITH THE SAME STRUCTURAL SECTION AS THE ADJACENT SHOULDER PAVEMENT. UPGRADE EXISTING CURB RAMPS TO CURRENT AMERICAN WITH DISABILITIES ACT (ADA) STANDARDS AND CONSTRUCT NEW ADA ACCESS AT ALL RAMP MODIFICATIONS WHERE PEDESTRIAN ACCESS EXITS. UPGRADE METAL BEAM GUARDRAIL AND END TREATMENTS THAT ARE SHORTER THAN 27 3/4 INCHES TALL TO THE NEW MIDWEST GUARDRAIL SYSTEM. REPLACE FADED ROADSIDE SIGNS WITH NEW SIGNS WHERE NEEDED AT MAINLINE AND RAMPS. UPGRADE EXISTING HIGHWAY LIGHTING SYSTEMS AND OVERHEAD SIGN LIGHTING WITH NEW ENERGY EFFICIENT LIGHTING AND THEFT-RESISTANCE PULL BOXES TO IMPROVE SYSTEM RELIABILITY.</t>
  </si>
  <si>
    <t>109-0000-4506</t>
  </si>
  <si>
    <t>P099673</t>
  </si>
  <si>
    <t>0616000220S</t>
  </si>
  <si>
    <t>ON STATE ROUTE: 99. IN TULARE AND FRESNO COUNTIES IN AND NEAR KINGBURG FROM DODGE AVENUE OVERCROSSING TO 0.7 MILE NORTH OF MENDOCINO AVENUE OVERCROSSING. UPGRADE WATER AND WASTEWATER SYSTEMS FOR THE WARLOW SAFETY ROADSIDE REST AREA.</t>
  </si>
  <si>
    <t>TUL 12-170</t>
  </si>
  <si>
    <t>NBIL546</t>
  </si>
  <si>
    <t>0820000111L</t>
  </si>
  <si>
    <t>FREMONT STREET OVER WILSON CREEK FROM OAK GLEN ROAD TO VISTA ROAD, LWC #00L0035 ENVIRONMENTAL MITIGATION AS A COMPONENT OF NBIL(508) - REPLACE LOW WATER CROSSING WITH 2-LANE BRIDGE</t>
  </si>
  <si>
    <t>SBDLS07</t>
  </si>
  <si>
    <t>X079031</t>
  </si>
  <si>
    <t>0514000028S</t>
  </si>
  <si>
    <t>ON STATE ROUTE: 46. IN SAN LUIS OBISPO COUNTY AT AND NEAR CHOLAME ON ROUTE 41 FROM ROUTE 41/46 SEPARATION TO 0.8 MILE NORTH OF ROUTE 41/46 SEPARATION AND ON ROUTE 46 FROM 0.8 MILE WEST OF DAVIS ROAD TO 0.5 MILE WEST OF ANTELOPE ROAD. CONVERT TO A 4-LANE EXPRESSWAY AND CONSTRUCT NEW CONNECTORS.</t>
  </si>
  <si>
    <t>223_00667</t>
  </si>
  <si>
    <t>P099662</t>
  </si>
  <si>
    <t>1014000144S</t>
  </si>
  <si>
    <t>ON STATE ROUTE: 99. MERCED COUNTY IN MERCED FROM 0.2 MILE SOUTH OF CHILDS AVENUE OVERCROSSING TO 0.2 MILE SOUTH OF FRANKLIN ROAD OVERCROSSING RECONSTRUCT PAVEMENT</t>
  </si>
  <si>
    <t>205-0000-0127</t>
  </si>
  <si>
    <t>0151250</t>
  </si>
  <si>
    <t>0817000032S</t>
  </si>
  <si>
    <t>ON STATE ROUTE: 15. IN SAN BERNARDINO COUNTY FROM 0.6 MILE NORTH OF CLEGHORN RD. UNDERCROSSING TO 0.5 MILE SOUTH OF ROUTE 138 AND FROM 0.5 MILE SOUTH OF TRUCK SAFETY CHECK AREA TO .04 MILE NORTH OF OAK HILL RD OVERCROSSING. CONSTRUCT NEW SB WEIGH STATION &amp; TRUCK SAFETY INSPECTION FACILITY AT CAJON PASS &amp; CLOSE THE</t>
  </si>
  <si>
    <t>SBDLS011</t>
  </si>
  <si>
    <t>0804194</t>
  </si>
  <si>
    <t>031F4004S</t>
  </si>
  <si>
    <t>ON STATE ROUTE: 80. NEAR COLFAX ON RTE 80FROM LONG RAVINE RD TO EAST OF MAGRA RD OC TRUCK CLIMBING LANE (TC)</t>
  </si>
  <si>
    <t>CAL20424</t>
  </si>
  <si>
    <t>5475038</t>
  </si>
  <si>
    <t>0315000005L</t>
  </si>
  <si>
    <t>AUBURN BLVD, FROM RUSCH PARK TO NORTHERN CITY LIMITS UPGRADE INFRASTRUCTURE FOR MIXED USE, IMPRV BIKE/P</t>
  </si>
  <si>
    <t>SAC24732</t>
  </si>
  <si>
    <t>P087034</t>
  </si>
  <si>
    <t>0416000010S</t>
  </si>
  <si>
    <t>ON STATE ROUTE: 87. IN SANTA CLARA COUNTY, IN CITY OF SAN JOSE, FROM ROUTE 85 TO WEST JULIAN STREET REHABILITATE ROADWAY, UPGRADE CONCRETE BARRIER, REPLACE DAMAGED SLABS, UPGRADE EXISTING ELECTRICAL SYSTEMS, REPAIR AREAS OF SETTLEMENT, UPGRADE GUARDRAILS &amp; DRAINAGE, INSTALL RUMBLE STRIPS AND UPGRADE TRAFFIC SIGNS</t>
  </si>
  <si>
    <t>P237014</t>
  </si>
  <si>
    <t>0416000060S</t>
  </si>
  <si>
    <t>ON STATE ROUTE: 237. SANTA CLARA COUNTY. IN SAN JOSE FROM 0.1 MILES EAST OF NORTH FIRST STREET OVERCROSSING TO ZANKER CONSTRUCT AUXILIARY LANE, RHMA-G SURFACING AND OH SIGN STRUCTURE</t>
  </si>
  <si>
    <t>VAR170005</t>
  </si>
  <si>
    <t>6204135</t>
  </si>
  <si>
    <t>0419000255L</t>
  </si>
  <si>
    <t>SR-37 BETWEEN THE SEARS POINT/SR 121, AND MARE ISLAND IMPLEMENT A HIGH OCCUPANCY VEHICLE (HOV) LANE, IMPLEMENT TOLLING.(TC)</t>
  </si>
  <si>
    <t>VAR210004</t>
  </si>
  <si>
    <t>0059181</t>
  </si>
  <si>
    <t>0221000164S</t>
  </si>
  <si>
    <t>ON STATE ROUTE: 5. IN SISKIYOU COUNTY AT AND NEAR DUNSMUIR FROM CENTRAL DUNSMUIR UNDERCROSSING TO BLACK BUTTE OVERHEAD. PAVEMENT REHABILITATION AND DECK REPLACEMENT</t>
  </si>
  <si>
    <t>P299213</t>
  </si>
  <si>
    <t>0219000158S</t>
  </si>
  <si>
    <t>IN TRINITY COUNTY AT AND NEAR DEL LOMA FROM 1.8 MILES EAST OF BIG MOUNTAIN ROAD TO 0.6 MILE WEST OF BIG FRENCH CREEK ROAD. CONSTRUCT TURNOUTS</t>
  </si>
  <si>
    <t>REGIONAL IMP PROGRAM</t>
  </si>
  <si>
    <t>P046052</t>
  </si>
  <si>
    <t>0514000027S</t>
  </si>
  <si>
    <t>RTE 46 CORRIDOR IMPROVEMENTS (CHOLAME) IN SAN LUIS OBISPO COUNTY NEAR SHANDON CONVERT TO A 4-LANE EXPRESSWAY (TC)</t>
  </si>
  <si>
    <t>213-0000-0330</t>
  </si>
  <si>
    <t>MAD417003</t>
  </si>
  <si>
    <t>Q101410</t>
  </si>
  <si>
    <t>0516000073S</t>
  </si>
  <si>
    <t>ON STATE ROUTE: 101. SANTA BARBARA COUNTY IN GOLETA FROM ROUTE 101/217 SEPARATION TO 0.3 MILE NORTH OF SAN JOSE CREEK BRIDGE. REPLACE BRIDGES.</t>
  </si>
  <si>
    <t>SHOPP1</t>
  </si>
  <si>
    <t>X059085</t>
  </si>
  <si>
    <t>1217000128S</t>
  </si>
  <si>
    <t>ON STATE ROUTE: 5. ORANGE COUNTY AT VARIOUS LOCATIONS ON ROUTE 5, 133 AND 241 REHAB 25 BRIDGES AT VARIOUS LOCATIONS. BRIDGE UPGRADE AND REPAIR WINGWALL, SUBSTRUCTURE, DECK, SPALL, JOINT SEAL, ETC.</t>
  </si>
  <si>
    <t>ORA001109</t>
  </si>
  <si>
    <t>5938201</t>
  </si>
  <si>
    <t>1012000223L</t>
  </si>
  <si>
    <t>MILTON ROAD OVER ROCK CREEK TRIBUTARY (BRIDGE 38C0231) BRIDGE REPLACEMENT</t>
  </si>
  <si>
    <t>CAL494</t>
  </si>
  <si>
    <t>P032050</t>
  </si>
  <si>
    <t>0323000024S</t>
  </si>
  <si>
    <t>ON STATE ROUTE: 32. BUTTE COUNTY NEAR CHICO FROM 0.3 MILE EAST OF BUTTE COUNTY LINE TO MUIR AVENUE INSTALL LIGHTING, WIDEN SHOULDERS, UPGRADE END TREATMENTS, EXTEND CULVERTS</t>
  </si>
  <si>
    <t>02-0000-0239</t>
  </si>
  <si>
    <t>P020196</t>
  </si>
  <si>
    <t>0319000021S</t>
  </si>
  <si>
    <t>ON STATE ROUTE: 20. NEVADA COUNTY NEAR OMEGA AT VARIOUS LOCATIONS FROM 0.2 MILE WEST OF CONSERVATION ROAD (WASHINGTON RIDGE ROAD) TO 1.2 MILES WEST OF ZIEBRIGHT ROAD. ROADWAY EXCAVATION, HMA (TYPE A) WITH CLASS 2 AB, RCB CULVERT AND RCP.</t>
  </si>
  <si>
    <t>SH_MOBILI</t>
  </si>
  <si>
    <t>P082032</t>
  </si>
  <si>
    <t>0419000140S</t>
  </si>
  <si>
    <t>ON STATE ROUTE: 82. SANTA CLARA COUTY, AT VARIOUS LOCATIONS FROM KNICKERBOCKER DRIVE TO SAN MATEO COUNTY LINE IN PALO ALTO COLD PLANE AC, RHMA, SLAB REPL, CURB RAMPS, AND MOD ELECT SYSTEMS.</t>
  </si>
  <si>
    <t>6801990</t>
  </si>
  <si>
    <t>0420000235S</t>
  </si>
  <si>
    <t>ON STATE ROUTE: 680. ALAMEDA AND CONTRA COSTA COUNTIES AT SUNOL AND IN SAN RAMON FROM KOOPMANN ROADUNDERCROSSING TO 0.9 MILE NORTH OF ALCOSTA BOULEVARD OVERCROSSING PRECAST CONC PVMT, ELECTRONIC TOLL SYSTEM, JPCP, CB &amp; STRUCTURAL CONC. (TC)</t>
  </si>
  <si>
    <t>VAR170009</t>
  </si>
  <si>
    <t>00PE024</t>
  </si>
  <si>
    <t>00000PE024S</t>
  </si>
  <si>
    <t>STATEWIDE STATEWIDE PRELIMINARY ENGINEERING 2023-24</t>
  </si>
  <si>
    <t>X073151</t>
  </si>
  <si>
    <t>1116000061S</t>
  </si>
  <si>
    <t>ON STATE ROUTE: 125. IN SAN DIEGO COUNTY ON ROUTE 94 FROM E94 / N125 SEPARATION IN LEMON GROVE TO 0.1 MILE EAST OF SPRING STREET UNDERCROSSING IN LA MESA AND ON ROUTE 125 FROM 0.6 MILE SOUTH OF SPRING STREET UNDERCROSSING NEAR LA MESA TO MISSION GORGE ROAD IN SANTEE. REHABILITATE PAVEMENT BY GRINDING AND REPLACING CONCRETE SLABS AND COLD PLANE AND OVERLAY SHOULDERS WITH RUBBERIZED HOT MIX ASPHALT (RHMA-G).</t>
  </si>
  <si>
    <t>Y002</t>
  </si>
  <si>
    <t>CAL471</t>
  </si>
  <si>
    <t>NATIONAL HWY PERF EXEMPT IIJA</t>
  </si>
  <si>
    <t>1/19/2023</t>
  </si>
  <si>
    <t>5213065</t>
  </si>
  <si>
    <t>0419000077L</t>
  </si>
  <si>
    <t>LAWRENCE STATION AREA PLAN: ON WILLOW AVENUE FROM LAWRENCE EXPRESSWAY TO REED AVENUE AND ASTER AVENUE FROM WILLOW AVENUE TO EVELYN AVENUE. INSTALL BIKE AND PEDESTRIAN IMPROVEMENTS</t>
  </si>
  <si>
    <t>Y003</t>
  </si>
  <si>
    <t>SCL170026</t>
  </si>
  <si>
    <t>PROJ TO REDUCE PM 2.5 EMI IIJA</t>
  </si>
  <si>
    <t>5172033</t>
  </si>
  <si>
    <t>1023000047L</t>
  </si>
  <si>
    <t>MAIN STREET &amp; STANISLAUS STREET PEDESTRIAN CROSSING PEDESTRIAN CROSSING AND INTERSECTION IMPROVEMENTS</t>
  </si>
  <si>
    <t>VA03</t>
  </si>
  <si>
    <t>5939119</t>
  </si>
  <si>
    <t>1018000085L</t>
  </si>
  <si>
    <t>PLAINSBURG ROAD COMPLETE STREET UPGRADE (120 FEET SOUTH OF HWY 140 TO TOPEKA AVE IN THE PLANADA COMMUNITY) PEDESTRIAN AND BICYCLE FACILITY IMPROVEMENT (INCLUDES CURBS, GUTTERS, ADA COMPLIANT CURB RAMPS, BIKE LANES AND SIDEWALKS) (TC)</t>
  </si>
  <si>
    <t>5206013</t>
  </si>
  <si>
    <t>1014000031L</t>
  </si>
  <si>
    <t>MURPHY/RTE49 GRADE RD/DEMAREST INTERSECTION,  AND ALONG MURPHY ROAD. SIDEWALK AND INTERSECTION IMPROVEMENT (TC)</t>
  </si>
  <si>
    <t>MURPHY</t>
  </si>
  <si>
    <t>5008192</t>
  </si>
  <si>
    <t>1020000158L</t>
  </si>
  <si>
    <t>IN THE CITY OF STOCKTON, ALONG ARCH AIRPORT ROAD. INSTALL TRAFFIC SIGNALS AT INTERSECTONS OF POCK LANE AND GIANNECCHINI LANE WITH ARCH AIRPORT ROAD. ARCH AIRPORT ROAD TRAFFIC SYNCHRONIZATION AND SIGNAL PRIORITIZATION PROJECT (IN STOCKTON, ALONG ARCH AIRPORT ROAD. INSTALL TRAFFIC SIGNALS AT INTERSECTIONS OF POCK LANE AND GIANNECCHINI LANE WITH ARCH AIRPORT ROAD, INCLUDING CROSSWALKS, INTERSECTION LIGHTING, LANE STRIPING, SIGNS, SIGNAL PRIORITY, RETIMING AND SIGNAL SYNCHRONIZATION BETWEEN FRENCH CAMP ROAD AND QUANTAS LANE.) TC</t>
  </si>
  <si>
    <t>SJ18-9014</t>
  </si>
  <si>
    <t>5255061</t>
  </si>
  <si>
    <t>1021000062L</t>
  </si>
  <si>
    <t>SR 108 RECONSTRUCTION OF CALLANDER AVENUE FROM JUST NORTH OF TOPEKA STREET TO JUST SOUTH OF SANTA FE STREET SR 108 RECONSTRUCTION OF CALLANDER AVENUE FROM JUST NORTH OF TOPEKA STREET TO JUST SOUTH OF SANTA FE STREET. INCLUDES NEW CURB &amp; GUTTER, BIORETENTION, BIKE PATH &amp; SIDEWALK AS WELL AS NEW MEDIAN ISLAND WITH HAWK SAFETY SYSTEM.</t>
  </si>
  <si>
    <t>12/7/2022</t>
  </si>
  <si>
    <t>5060341</t>
  </si>
  <si>
    <t>0618000002L</t>
  </si>
  <si>
    <t>DIVISADERO AND MARIPOSA STREETS INTERSECTION INSTALL NEW TRAFFIC SIGNALS AND RELOCATION OF CROSSWALKS</t>
  </si>
  <si>
    <t>5067021</t>
  </si>
  <si>
    <t>0419000135L</t>
  </si>
  <si>
    <t>IN LOS GATOS: THE LOS GATOS CREEK TRAIL TO THE NORTH AND SOUTH SIDES OF HIGHWAY 9 BETWEEN THE HIGHWAY 17 INTERCHANGE AND UNIVERSITY AVE CONSTRUCT BIKE AND PEDESTRIAN CONNECTORS</t>
  </si>
  <si>
    <t>5005156</t>
  </si>
  <si>
    <t>0419000081L</t>
  </si>
  <si>
    <t>IN SAN JOSE: VARIOUS LOCATIONS IN THE MOUNT PLEASANT AREA. IMPLEMENT TRAFFIC SAFETY IMPROVEMENTS TO SERVE STUDENT POPULATIONS OF SEVEN SCHOOLS INCLUDING A MISSING SIDEWALK SEGMENT, 52 ADA RAMPS, 2 RECTANGULAR FLASHING BEACONS, ENHANCED SIGNAGE AND PAVEMENT MARKINGS, AND BICYCLE PARKING.</t>
  </si>
  <si>
    <t>1/20/2023</t>
  </si>
  <si>
    <t>SCL170031</t>
  </si>
  <si>
    <t>5213064</t>
  </si>
  <si>
    <t>0419000053L</t>
  </si>
  <si>
    <t>ON JAVA DR FROM MATHILDA TO CROSSMAN CONSTRUCT APPROXIMATELY 5,000 LINEAR FEET OF CLASS II BIKE LANES EACH SIDE VIA A ROAD DIET</t>
  </si>
  <si>
    <t>2/6/2023</t>
  </si>
  <si>
    <t>SCL170022</t>
  </si>
  <si>
    <t>5213061</t>
  </si>
  <si>
    <t>0418000466L</t>
  </si>
  <si>
    <t>IN PEERY PARK SPECIFIC AREA 1. ON MATHILDA AVE FROM CALIFORNIA TO SAN ALESO, MARY AVE FROM CENTRAL EXPWY TO ALMANOR, ALMANOR FROM MARY TO MATHILDA, MAUDE AVE FROM SR-237 TO MATHILDA AVE: BIKE LANES/ROUTES/IMPROVEMENTS AND COLORED BIKE LANES AT CONFLICT POINTS; 2. THROUGHOUT THE PLAN AREA: TRANSIT STOP UPGRADES; 3. PASTORIA FROM ALMANOR TO CENTRAL EXPWY AND POTRERO FROM MAUDE TO CENTRAL EXPWY IMPLEMENT BIKE, PEDESTRIAN, AND TRANSIT IMPROVEMENTS</t>
  </si>
  <si>
    <t>SCL170023</t>
  </si>
  <si>
    <t>5057051</t>
  </si>
  <si>
    <t>0419000160L</t>
  </si>
  <si>
    <t>DANA STREET FROM DWIGHT WAY TO BANCROFT WAY; BANCROFT WAY FROM MILVIA STREET TO PIEMOND AVENUE; FULTON STREET FROM CHANNING WAY TO BANCROFT WAY, AND TELEGRAPH AVENUE FROM CHANNING WAY TO BANCROFT WAY BERKELEY: VARIOUS LOCATIONS SOUTH OF UC BERKELEY: CONSTRUCT TWO-WAY CYCLE TRACKS, SIGNAL MODS, TRANSIT IMPS AND TSP, LOADING ZONE IMPS, PEDESTRIAN SAFETY IMPS, AND REPAVING; ON TELEGRAPH FROM CHANNING TO BANCROFT: IMPLEMENT ROAD DIET FOR TRANSIT ONLY LANE</t>
  </si>
  <si>
    <t>ALA170067</t>
  </si>
  <si>
    <t>5357011</t>
  </si>
  <si>
    <t>0420000230L</t>
  </si>
  <si>
    <t>POPLAR STREET FROM MAIN STREET AND HIGHWAY 1 PHASE 1: IMPLEMENT COMPLETE STREET IMPROVEMENTS INCLUDING FULL DEPTH PAVEMENT RECONSTRUCTION, CURB AND GUTTER, CROSSWALK ENHANCEMENTS, SIDEWALKS AND BICYCLE LANES TO APPROXIMATELY 900 LINEAL FEET OF ROAD.</t>
  </si>
  <si>
    <t>SM170013</t>
  </si>
  <si>
    <t>5216058</t>
  </si>
  <si>
    <t>0621000082L</t>
  </si>
  <si>
    <t>NINE VARIOUS ALLEYS BETWEEN NORTH, G, EAST, DUFF, COLUMBIA, PONDEROSA, AND CYPRESS. PAVE DIRT ALLEY WAYS</t>
  </si>
  <si>
    <t>6072028</t>
  </si>
  <si>
    <t>0420000062L</t>
  </si>
  <si>
    <t>AT THE INTERSECTIONS OF BOLLINGER CANYON ROAD AND THE IRON HORSE TRAIL, SAN RAMON, CONTRA COSTA COUNTY, CALIFORNIA THE CITY OF SAN RAMON, AT THE INTERSECTIONS OF BOLLINGER CANYON ROAD AND THE IRON HORSE TRAIL: CONSTRUCT BICYCLE/PEDESTRIAN OVERCROSSINGS.</t>
  </si>
  <si>
    <t>3/1/2023</t>
  </si>
  <si>
    <t>5318033</t>
  </si>
  <si>
    <t>0422000061L</t>
  </si>
  <si>
    <t>MCCLELLAN RD AND DE ANZA BLVD INTERSECTION TRAFFIC SIGNAL MODIFICATIONS AND BIKE LANE IMPROVEMENTS</t>
  </si>
  <si>
    <t>SCL190036</t>
  </si>
  <si>
    <t>6054103</t>
  </si>
  <si>
    <t>0821000100L</t>
  </si>
  <si>
    <t>CITY OF TEMECULA ON I-15 NB FROM SAN DIEGO COUNTY LINE TO I-15/I-215 SPLIT ON RANCHO CALIFORNIA ROAD,TEMECULA PARKWAY, AND WINCHESTER ROAD RAMPS SMART FREEWAYS DEMONSTRATION PROJECT. (TC)</t>
  </si>
  <si>
    <t>5456020</t>
  </si>
  <si>
    <t>1020000064L</t>
  </si>
  <si>
    <t>LOUISE AVE AND MCKINLEY AVE INTERSECTION LOUISE AVENUE AND MCKINLEY AVENUE INTERSECTION IMPROVEMENTS (COSTS ASSOCIATED WITH THE IMPROVEMENT OF THE LOUISE AVENUE AND MCKINLEY AVENUE INTERSECTION INCLUDING INSTALLATION OF LEFT TURN LANES AND MODIFIED TRAFFIC SIGNAL EQUIPMENT.)</t>
  </si>
  <si>
    <t>SJ14-CM17</t>
  </si>
  <si>
    <t>5939124</t>
  </si>
  <si>
    <t>1018000224L</t>
  </si>
  <si>
    <t>IN FRANKLIN/BEACHWOOD ON BEACHWOOD DRIVE BETWEEN DAN WARD ROAD AND CABOT AVENUE CONSTRUCT PEDESTRIAN IMPROVEMENTS</t>
  </si>
  <si>
    <t>CMAQ17-6</t>
  </si>
  <si>
    <t>6308023</t>
  </si>
  <si>
    <t>1023000147L</t>
  </si>
  <si>
    <t>MERCED COUNTY TJPAMC: MERCED COUNTY TRANSIT PUBLIC OUTREACH &amp; MARKETING FOR "THE BUS."  THE TRANSIT JOINT POWERS AUTHORITY FOR MERCED COUNTY (TJPAMC) GOVERNS "THE BUS" TRANSIT SYSTEM FOR THE MERCED COUNTY REGION.(TC)</t>
  </si>
  <si>
    <t>TJPA02</t>
  </si>
  <si>
    <t>6084208</t>
  </si>
  <si>
    <t>0417000287L</t>
  </si>
  <si>
    <t>BAY AREA 511 TRAVELER INFORMATION PROGRAM (TC)</t>
  </si>
  <si>
    <t>REG170003</t>
  </si>
  <si>
    <t>6305016</t>
  </si>
  <si>
    <t>1023000146L</t>
  </si>
  <si>
    <t>IN MERCED, MARIPOSA, MADERA, MONO AND TUOLUMNE COUNTIES YOSEMITE AREA REGIONAL TRANSPORTATION SYSTEM (YARTS) PERFORMS PUBLIC OUTREACH AND MARKETING FOR THE TRANSIT SERVICE TO PROMOTE BUS RIDERSHIP AS THE ALTERNATIVE TO SINGLE OCCUPANCY VEHICLES. (TC)</t>
  </si>
  <si>
    <t>YARTS07</t>
  </si>
  <si>
    <t>5137055</t>
  </si>
  <si>
    <t>0423000298L</t>
  </si>
  <si>
    <t>ALONG CHANSLOR, 5TH ST AND 6TH ST NEAR LINCOLN SCHOOL AND AT CHANSLOR AVE AND 4TH ST AND OHIO AVE AND 4TH ST: LINCOLN ELEMENTARY SRTS PEDESTRIAN ENHANCEMENTS</t>
  </si>
  <si>
    <t>CC170056</t>
  </si>
  <si>
    <t>CMAQ21-10</t>
  </si>
  <si>
    <t>5014046</t>
  </si>
  <si>
    <t>0419000122L</t>
  </si>
  <si>
    <t>ON CLEMENT AVE, BETWEEN BROADWAY AND GRAND STREET. COMPLETE STREET IMPROVEMENTS INCLUDING CLASS II BIKE LANES, CURB EXTENSIONS, FLASHING BEACONS BUS SHELTERS, SIDEWALK/RAMP IMPROVEMENTS, RAILROAD TRACK REMOVAL, RESURFACING AND TREES.</t>
  </si>
  <si>
    <t>ALA170073</t>
  </si>
  <si>
    <t>5942253</t>
  </si>
  <si>
    <t>0615000186L</t>
  </si>
  <si>
    <t>ADAMS AVE. FROM CHERRY AVE. TO CLOVIS AVE. SHOULDER WIDENING AND ASPHALT OVERLAY</t>
  </si>
  <si>
    <t>FRE150024</t>
  </si>
  <si>
    <t>5942283</t>
  </si>
  <si>
    <t>0617000208L</t>
  </si>
  <si>
    <t>JENSEN AVENUE FROM DICKERSEN TO MADERA AVENUES SHOULDER IMPROVEMENTS</t>
  </si>
  <si>
    <t>FRE090130</t>
  </si>
  <si>
    <t>5026072</t>
  </si>
  <si>
    <t>0723000286L</t>
  </si>
  <si>
    <t>IN THE CITY OF VENTURA, AT VARIOUS LOCATIONS. SATICOY AVENUE, NOPALITO STREET, AND TELEPHONE ROAD &amp; CYPRESS POINT IN VENTURA COUNTY, IN THE CITY OF VENTURA, AT VARIOUS LOCATIONS, CONSTRUCT SIDEWALKS, UPGRADE CURB RAMPS, AND INSTALL A HAWK SIGNAL TO COMPLETE THE ROUTE. THE TOTAL LENGTH OF SIDEWALK GAP IS APPROXIMATELY 2,000 FEET. PROJECT INCLUDES CONSTRUCTION OF SMALL RETAINING WALL AND SOME DRIVEWAY CONSTRUCTION.</t>
  </si>
  <si>
    <t>VEN230121</t>
  </si>
  <si>
    <t>RIV200801</t>
  </si>
  <si>
    <t>5256022</t>
  </si>
  <si>
    <t>1023000225L</t>
  </si>
  <si>
    <t>PROVIDE ACCESS TO CITY DOWNTOWN (IN CITY OF LIVINGSTON, CONSTRUCT PEDESTRIAN IMPROVEMENTS (FRONT, 1ST, 2ND, A AND D) TO PROVIDE ACCESS TO CITY DOWNTOWN. PEDESTRIAN IMPROVEMENTS</t>
  </si>
  <si>
    <t>205-0000-0348</t>
  </si>
  <si>
    <t>5167046</t>
  </si>
  <si>
    <t>1123000164L</t>
  </si>
  <si>
    <t>MAIN STREET FROM WESTERN AVE TO 6TH STREET ESTABLISH TRAFFIC SIGNAL COMMUNICATIONS AND UPGRADE EQUIPMENT, HARDWARE, AND SOFTWARE AT MAIN ST/1ST ST, MAIN ST/3RD ST, MAIN ST/6TH ST, AND CITY'S PUBLIC WORKS BUILDING. NEW 3" CONDUIT AND FIBER OPTIC CABLE WILL BE INSTALLED ON MAIN ST BETWEEN 6TH ST AND WESTERN AVE AND ON WESTERN AVE BETWEEN MAIN ST AND CITY'S PUBLIC WORKS BUILDING. ADDITIONALLY, MAIN ST/6TH ST WILL BE MODIFIED TO CONSTRUCT CURB BULB-OUTS ON THE SOUTHWEST AND SOUTHEAST CORNERS WITH NEW TRAFFIC SIGNAL POLE STANDARDS.</t>
  </si>
  <si>
    <t>5134026</t>
  </si>
  <si>
    <t>1123000169L</t>
  </si>
  <si>
    <t>ATEN BLVD FROM VILORE WAY TO AUSTIN ROAD CONSTRUCTION OF CLASS II BIKE LANE</t>
  </si>
  <si>
    <t>IMP220606</t>
  </si>
  <si>
    <t>6066164</t>
  </si>
  <si>
    <t>1120000176L</t>
  </si>
  <si>
    <t>IN THE CITY OF CHULA VISTA: AT PALOMAR BOULEVARD AND INDUSTRIAL BOULEVARD ON THE BLUE LINE TROLLEY FINAL DESIGN FOR RAIL GRADE SEPARATION. (TC)</t>
  </si>
  <si>
    <t>SAN261</t>
  </si>
  <si>
    <t>5166027</t>
  </si>
  <si>
    <t>0422000174L</t>
  </si>
  <si>
    <t>ALONG OLD REDWOOD HIGHWAY FROM THE GREENBRAE PEDESTRIAN OVERCROSSING UP TO THE SOUTHERN TERMINUS OF THE PATHWAY IN STATE RIGHT-OF WAY CONSTRUCT A MULTI-USE PATHWAY</t>
  </si>
  <si>
    <t>MRN190011</t>
  </si>
  <si>
    <t>6084282</t>
  </si>
  <si>
    <t>0422000469L</t>
  </si>
  <si>
    <t>SF BAY AREA: VARIOUS BRIDGE CORRIDORS AND CORRIDOR APPROACHES CONDUCT PRELIMINARY ENGINEERING AND PLANNING STUDIES TO ADVANCE BAY BRIDGE FORWARD PROJECTS INTO DELIVERY.(TC)</t>
  </si>
  <si>
    <t>VAR210007</t>
  </si>
  <si>
    <t>5213075</t>
  </si>
  <si>
    <t>0423000160L</t>
  </si>
  <si>
    <t>BERNARDO AVENUE BICYCLE UNDERPASSSUNNYVALE: BETWEEN NORTH AND SOUTH BERNARDO AVENUE UNDER THE CALTRAIN TRACKS SUNNYVALE: BETWEEN NORTH AND SOUTH BERNARDO AVENUE UNDER THE CALTRAIN TRACKS: CONSTRUCT BICYCLE UNDERPASS. BERNARDO AVENUE IS A TWO LANE COLLECTOR ROADWAY THAT IS LOCATED IN THE WESTERN PORTION OF THE CITY OF SUNNYVALE. IT STRETCHES FROM HOMESTEAD ROAD IN THE SOUTH NEAR CUPERTINO AND MIDDLEFIELD ROAD IN THE NORTH NEAR MOUNTAIN VIEW. IT SERVES AS A MAJOR NORTH-SOUTH TRI-CITY BICYCLE ROUTE, HOWEVER THERE IS BREAK IN THE ROADWAY AT EVELYN AVENUE DUE TO THE CALTRAIN RAILROAD TRACKS. IN 2004, THE BERNARDO AVENUE BICYCLE UNDERPASS FEASIBILITY STUDY REPORT WAS PUBLISHED, AND THE CITY OF SUNNYVALE IS NOW SEEKING TO CONTINUE THE PROCESS TOWARD CONSTRUCTING A BICYCLE UNDERPASS ON BERNARDO AVENUE AT EVELYN AVENUE.</t>
  </si>
  <si>
    <t>SCL170020</t>
  </si>
  <si>
    <t>5008191</t>
  </si>
  <si>
    <t>1020000157L</t>
  </si>
  <si>
    <t>THROUGHOUT THE CITY OF STOCKTON TRANSPORTATION MANAGEMENT CENTER EQUIPMENT. - UPGRADE TRAFFIC MANAGEMENT SYSTEM TO ADVANCED TRAFFIC MANAGEMENT SYSTEM. UPGRADE 230 TRAFFIC SIGNAL CONTROLLERS AND 298 ETHERNET SWITCHES.</t>
  </si>
  <si>
    <t>SJ18-9012</t>
  </si>
  <si>
    <t>5254034</t>
  </si>
  <si>
    <t>1023000258L</t>
  </si>
  <si>
    <t>CITY OF ATWATER, CITYWIDE TRAFFIC SIGNALS SYNCHRONIZATION AND UPGRADE CONTROLLERS AT 17 INTERSECTIONS.</t>
  </si>
  <si>
    <t>205-0000-346</t>
  </si>
  <si>
    <t>6088081</t>
  </si>
  <si>
    <t>1023000027L</t>
  </si>
  <si>
    <t>TRAVEL DEMAND MANAGEMENT PROGRAM (THROUGHOUT SAN JOAQUIN AND MERCED COUNTIES, IMPLEMENT TRAVEL DEMAND MANAGEMENT PROGRAM). CONDUCT RIDESHARING ACTIVITIES THROUGHOUT SAN JOAQUIN AND MERCED COUNTIES. (TC)</t>
  </si>
  <si>
    <t>SJ11-9009</t>
  </si>
  <si>
    <t>5160031</t>
  </si>
  <si>
    <t>1023000120L</t>
  </si>
  <si>
    <t>LOS BANOS PIONEER RD/ORTIGALITA SIGNALIZATION &amp; TRAFFIC FLOW IMPROVEMENTS INSTALL TRAFFIC SIGNAL, WIDEN THE ROADWAY APPROACHES TO THE ULTIMATE CONDITION OF FOUR LANES, INSTALL RAISED MEDIANS AND ADD LEFT &amp; RIGHT TURN POCKETS.  THE CITY WILL ALSO INSTALL ADA CURB RAMPS AND REALIGN THE EXISTING IRRIGATION CHANNELS &amp; OVERHEAD UTILITIES.</t>
  </si>
  <si>
    <t>205-0000-0321</t>
  </si>
  <si>
    <t>5010010</t>
  </si>
  <si>
    <t>1023000229L</t>
  </si>
  <si>
    <t>GOLD RUSH MULTI-USE PATH PHASE 1 - SR 49 ON WASHINGTON ST TO SOUTH END OF MOTHER LODE FAIR GROUNDS AND ALONG WOOD CREEKS PARK TO SONORA HIGH. PAVED MULTI USE PATH (TC)</t>
  </si>
  <si>
    <t>ATP_RURAL</t>
  </si>
  <si>
    <t>5059261</t>
  </si>
  <si>
    <t>1023000219L</t>
  </si>
  <si>
    <t>G AND H STREET FROM BURNEY STREET TO 10TH STREET UPGRADE SIGNALS-SOFTWARE AND HARDWARE UPGRADES TO COORDINATE SIGNALS (TC)</t>
  </si>
  <si>
    <t>5059262</t>
  </si>
  <si>
    <t>1023000218L</t>
  </si>
  <si>
    <t>CARPENTER ROAD FROM MAZE BLVD TO BLUE GUM AND PRESCOTT ROAD FROM BRIGGSMORE AVE TO BANGS AVE. UPGRADE SIGNALS-SOFTWARE AND HARDWARE UPGRADES TO COORDINATE SIGNALS (TC)</t>
  </si>
  <si>
    <t>5929324</t>
  </si>
  <si>
    <t>1024000009L</t>
  </si>
  <si>
    <t>INTERSECTION OF JACK TONE ROAD AND MARIPOSA ROAD SIGNALIZATION OF MARIPOSA ROAD AND JACK TONE ROAD (EAST OF STOCKTON, AT INTERSECTION OF MARIPOSA ROAD AND</t>
  </si>
  <si>
    <t>SJ18-9011</t>
  </si>
  <si>
    <t>6211155</t>
  </si>
  <si>
    <t>1122000079L</t>
  </si>
  <si>
    <t>ON I-5 FROM THE 805/15 SEPARATION TO 0.7 MILE NORTH OF THE 805/15 SEPARATION AND ON THE I-805 FROM MARKET STREET TO LANDIS STREET. DESIGN AND CONSTRUCT TRANSIT CONNECTORS THAT WOULD SERVE THE RAPID TRANSIT (BUS RAPID TRANSIT) ROUTE 680 AND RIDE-SHARING VEHICLES.  TECHNOLOGY THAT SUPPORTS MANAGED LANES WOULD BE INCLUDED.  *PM 12.600 / 15.900*</t>
  </si>
  <si>
    <t>CAL547</t>
  </si>
  <si>
    <t>5230013</t>
  </si>
  <si>
    <t>1021000030L</t>
  </si>
  <si>
    <t>3RD AVE (3RD ST TO EAST AVE), EAST AVE (3RD AVE TO SOUTH AVE), AND SOUTH AVE (RAILROAD TRACTS TO EAST AVE). PEDESTRIAN IMPROVEMENTS</t>
  </si>
  <si>
    <t>CMAQ21-05</t>
  </si>
  <si>
    <t>5174035</t>
  </si>
  <si>
    <t>1123000095L</t>
  </si>
  <si>
    <t>NORTH SIDE OF 9TH STREET FROM ASH AVE TO OAK AVE. THE PROJECT INCLUDES THE CONSTRUCTION OF A PCC SIDEWALK ALONG THE NORTH SIDE OF 9TH ST FROM ASH AVE TO OAK AVE. 6-INCH PCC CURB AND GUTTER WILL BE INSTALLED ALONG THE NEW INTERIOR SIDEWALK EDGE AND NEW ASPHALT RUBBER HOT MIX (ARHM) PAVEMENT WITHIN THE NATIVE EARTH AREA BETWEEN THE EXISTING NORTH AC PAVEMENT EDGE AND THE NEW PCC CURB &amp; GUTTER.</t>
  </si>
  <si>
    <t>8/16/2023</t>
  </si>
  <si>
    <t>IMP220605</t>
  </si>
  <si>
    <t>6089096</t>
  </si>
  <si>
    <t>1023000263L</t>
  </si>
  <si>
    <t>REGIONAL RIDESHARE REGIONAL RIDESHARE PROGRAM IS A TDM PROGRAM PROMOTING ALTERNATIVE MODE USE IN THE STANCOG REGION (RIDESHARE, CARPOOLING, VANPOOLING, PUBLIC TRANSIT, BICYCLING, WALKING, AND TELECOMMUTING) (TC)</t>
  </si>
  <si>
    <t>SCL170028</t>
  </si>
  <si>
    <t>6164027</t>
  </si>
  <si>
    <t>0824000034L</t>
  </si>
  <si>
    <t>WHITEWATER RIVER ROUGHLY BETWEEN INDIAN CANYON AVENUE AND GENE AUTRY TRAIL IN NORTH PALM SPRINGS(SEGMENT 3) IN EAST RIVERSIDE CO FOR CVAG: CONSTRUCT SEGMENT 3 OF CVLINK PH 1. CVLINK IS A BICYCLE, PED AND LOW SPEED ELECTRICAL VEHICLE PATH ROUGHLY ALONG THE WHITEWATER RIVER.</t>
  </si>
  <si>
    <t>8/30/2023</t>
  </si>
  <si>
    <t>RIV131005B1</t>
  </si>
  <si>
    <t>Y030</t>
  </si>
  <si>
    <t>REDISTRIB CERTAIN AUTH IIJA</t>
  </si>
  <si>
    <t>Y110</t>
  </si>
  <si>
    <t>HIP BRIDGE FORMULA PROGRAM</t>
  </si>
  <si>
    <t>5924182</t>
  </si>
  <si>
    <t>0300020691L</t>
  </si>
  <si>
    <t>ALTA MESA ROAD AT LAGUNA CREEK 0.4 (MI) NORTH OF SR 104; BR. # 24C0306 BRIDGE REPLACEMENT</t>
  </si>
  <si>
    <t>SAC24618</t>
  </si>
  <si>
    <t>5949151</t>
  </si>
  <si>
    <t>0514000026L</t>
  </si>
  <si>
    <t>VARIOUS BRIDGES: 49C0391,49C0094,49C0385,49C0341, 49C0353, 49C0173 BRIDGE PREVENTATIVE MAINTENANCE - PM00097 - MISC PREVENTATIVE REPAIRS VARIOUS BRIDGES</t>
  </si>
  <si>
    <t>5937124</t>
  </si>
  <si>
    <t>04925322L</t>
  </si>
  <si>
    <t>UVAS RD OVER LITTLE UVAS CREEK,BRIDGE 37C0095 BRIDGE REPLACEMENT</t>
  </si>
  <si>
    <t>5929229</t>
  </si>
  <si>
    <t>1000020585L</t>
  </si>
  <si>
    <t>SEVERAL BRIDGE LOCATIONSTRACY BOULEVARD 29C-022BACON ISLAND ROAD 29C-108EIGHT MILE ROAD 29C-114EIGHT MILE ROAD 29C-219 PREVENTIVE MAINTENANCE ON FIVE MOVABLE BRIDGES</t>
  </si>
  <si>
    <t>5946139</t>
  </si>
  <si>
    <t>0614000080L</t>
  </si>
  <si>
    <t>BRIDGE 46C0013 ON COUNTY ROAD D112 OVER BATES SLOUGH REPLACE 2 LANE BRIDGE WITH NEW 2 LANE BRIDGE</t>
  </si>
  <si>
    <t>5006193</t>
  </si>
  <si>
    <t>07931667L</t>
  </si>
  <si>
    <t>SOTO ST BRIDGE OVER VALLEY BLVD &amp; UPRR; BRIDGE #53C0011 BRIDGE REHABILITATION</t>
  </si>
  <si>
    <t>6272047</t>
  </si>
  <si>
    <t>0418000353L</t>
  </si>
  <si>
    <t>ON YERBA BUENA ISLAND, SAN FRANCISCO - I-80 ON AND OFF RAMPS APPROACH ROADWAY REALIGNMENTS</t>
  </si>
  <si>
    <t>3/2/2023</t>
  </si>
  <si>
    <t>5945103</t>
  </si>
  <si>
    <t>0616000178L</t>
  </si>
  <si>
    <t>PM00144 FOR 10 BRIDGES: 45C0006, 45C0015, 45C0033, 45C0044, 45C0081, 45C0095, 45C0096, 45C0101, 45C0113, AND 45C0114. BRIDGE PREVENTATIVE MAINTENANCE PROGRAM (BPMP) PROJECT</t>
  </si>
  <si>
    <t>KIN-HBP</t>
  </si>
  <si>
    <t>5943043</t>
  </si>
  <si>
    <t>05930052L</t>
  </si>
  <si>
    <t>UNION RD @ SAN BENITO RIVER (BR# 43C0002) BRIDGE REPLACEMENT</t>
  </si>
  <si>
    <t>5012103</t>
  </si>
  <si>
    <t>0400020415L</t>
  </si>
  <si>
    <t>ADELINE STREET BRIDGE OVER UPRR AMTRAK, BRIDGE# 33C0028 SEISMIC RETROFIT</t>
  </si>
  <si>
    <t>5904140</t>
  </si>
  <si>
    <t>0114000090L</t>
  </si>
  <si>
    <t>VARIOUS BRIDGES IN HUMBOLDT COUNTY, BRIDGE PREVENTATIVE MAINTENANCE PROGRAM BPMP.BRIDGE NO. PM00126 BRIDGE PREVENTIVE MAINTENANCE: APPROACHES, JOINT SEALS, AND MINOR CONCRETE REPAIR.</t>
  </si>
  <si>
    <t>NBIL537</t>
  </si>
  <si>
    <t>0815000208L</t>
  </si>
  <si>
    <t>DUNE PALMS ROAD OVER COACHELLA VALLEY STORMWATER CHANNEL (WHITEWATER RIVER), LWC #00L0070 REPLACE LOW WATER CROSSING WITH A 4-LANE BRIDGE</t>
  </si>
  <si>
    <t>6507027</t>
  </si>
  <si>
    <t>0821000039L</t>
  </si>
  <si>
    <t>N 1ST AVENUE OVER BNSF RY, UP RR, AMTRAK, 0.2 MI N MAIN ST IN BARSTOW, BR. NO. 54C-0088 REPLACE EXISTING 2 LANE BRIDGE WITH 2 LANE BRIDGE, EXISTING BRIDGE TO BE REMOVED</t>
  </si>
  <si>
    <t>5940004</t>
  </si>
  <si>
    <t>10107094L</t>
  </si>
  <si>
    <t>DARRAH ROAD OVER CHOWCHILLA RIVER (BRIDGE 40C0033) BRIDGE REPLACEMENT</t>
  </si>
  <si>
    <t>5928128</t>
  </si>
  <si>
    <t>0416000343L</t>
  </si>
  <si>
    <t>MARSH DRIVE BRIDGE NO. 28C-0442 OVER THE WALNUT CREEK CHANNEL REPLACE EXISTING TWO-LANE BRIDGE WITH A NEW TWO-LANE BRIDGE</t>
  </si>
  <si>
    <t>5129070</t>
  </si>
  <si>
    <t>0712000045L</t>
  </si>
  <si>
    <t>CHANNEL ISLAND BLVD OVER EDISON CANAL, 0.2 MILES EAST OF HARBOR BLVD, 52C0095 BRIDGE REHABILITATION (NO ADDED LANE CAPACITY)</t>
  </si>
  <si>
    <t>Y113</t>
  </si>
  <si>
    <t>5451023</t>
  </si>
  <si>
    <t>12931559L</t>
  </si>
  <si>
    <t>LA PAZ ROAD: MUIRLANDS BLVD. TO CRISANTA DR. WIDEN TWO OVERHEADS OVER BNSF</t>
  </si>
  <si>
    <t>ORA000173</t>
  </si>
  <si>
    <t>5921074</t>
  </si>
  <si>
    <t>0416000427L</t>
  </si>
  <si>
    <t>CHILES-POPE VALLEY ROAD OVER CHILES CREEKBRIDGE NO. 21C0075 BRIDGE REPLACEMENT</t>
  </si>
  <si>
    <t>5912103</t>
  </si>
  <si>
    <t>0314000113L</t>
  </si>
  <si>
    <t>ORD FERRY RD AT LITTLE CHICO CREEK. BR.# 12C0242 BRIDGE REPLACEMENT</t>
  </si>
  <si>
    <t>20RTP5-12</t>
  </si>
  <si>
    <t>5937123</t>
  </si>
  <si>
    <t>04925321L</t>
  </si>
  <si>
    <t>UVAS RD OVER UVAS CREEK, BRIDGE 37C0094 BRIDGE REPLACEMENT</t>
  </si>
  <si>
    <t>5957124</t>
  </si>
  <si>
    <t>1116000047L</t>
  </si>
  <si>
    <t>SAN DIEGO COUNTY BPMP- VARIOUS BRIDGES BRIDGE PREVENTIVE MAINTENANCE</t>
  </si>
  <si>
    <t>5928154</t>
  </si>
  <si>
    <t>0419000488L</t>
  </si>
  <si>
    <t>ON PLEASANT HILL ROAD OVER TAYLOR BOULEVARD 0.6 MILES EAST OF GEARY ROAD IN CONTRA COSTA COUNTY (BR #28C0154) BRIDGE REHABILITATION</t>
  </si>
  <si>
    <t>5908031</t>
  </si>
  <si>
    <t>02454004L</t>
  </si>
  <si>
    <t>JELLYS FERRY RD OVER SACRAMENTO RIVER BRIDGE (BR. #08C0043) BRIDGE REPLACEMENT ON NEW ALIGNMENT</t>
  </si>
  <si>
    <t>5068045</t>
  </si>
  <si>
    <t>0212000052L</t>
  </si>
  <si>
    <t>OLD ALTURAS ROAD (BRIDGE # 06C-0104) AT CHURN CREEK, 1.5 MILES WEST OF OLD OREGON TRAIL BRIDGE REHAB - WIDENING AND SIDEWALKS</t>
  </si>
  <si>
    <t>211-0000-0083</t>
  </si>
  <si>
    <t>5930092</t>
  </si>
  <si>
    <t>1018000227L</t>
  </si>
  <si>
    <t>BRIDGE NUMBERS: 30C0017, 30C0022, 30C0023, 30C0053, 30C0056, 30C0057, 30C0058, 30C0069 &amp; 30C0073 BRIDGE PREVENTIVE MAINTENANCE (PM00042)</t>
  </si>
  <si>
    <t>5423029</t>
  </si>
  <si>
    <t>0514000114L</t>
  </si>
  <si>
    <t>SANTA LUCIA RD OVER GRAVES CREEK -  BR. NO. 49C-0164 (TC) BRIDGE REPLACEMENT - BR.NO. 49C-0164 (TC)</t>
  </si>
  <si>
    <t>Y120</t>
  </si>
  <si>
    <t>HIP BRIDGE FORMULA PGM OFF-SYS</t>
  </si>
  <si>
    <t>5944100</t>
  </si>
  <si>
    <t>05930266L</t>
  </si>
  <si>
    <t>BRADLEY ROAD BRIDGE AT SALINAS RIVER SCOUR PROTECTION (TC)</t>
  </si>
  <si>
    <t>5930059</t>
  </si>
  <si>
    <t>1000020522L</t>
  </si>
  <si>
    <t>MONGE RANCH ROAD OVER COYOTE CREEK (BRIDGE 30C0021) BRIDGE REPLACEMENT (TC)</t>
  </si>
  <si>
    <t>5925098</t>
  </si>
  <si>
    <t>0300020729L</t>
  </si>
  <si>
    <t>MOSQUITO RD OVER SOUTH FORK AMERICAN RIVER 5.7 MILES NORTH OF US 50 BR#25C0061 BRIDGE REPLACEMENT (TC)</t>
  </si>
  <si>
    <t>2/7/2023</t>
  </si>
  <si>
    <t>ELD19340</t>
  </si>
  <si>
    <t>5929242</t>
  </si>
  <si>
    <t>1012000117L</t>
  </si>
  <si>
    <t>SEXTON ROAD OVER S. SAN JOAQUIN IRRIGATION DISTRICT (SSJID) CANAL (BRIDGE 29C0319) BRIDGE REPLACEMENT (TC)</t>
  </si>
  <si>
    <t>5916106</t>
  </si>
  <si>
    <t>0314000004L</t>
  </si>
  <si>
    <t>SPRING VALLEY ROAD AT LITTLE DRY CRK BR. # 16C-0091 ~0.3 MI WEST OF MARYSVILLE RD. BRIDGE REPLACEMENT (TC)</t>
  </si>
  <si>
    <t>YUB16033</t>
  </si>
  <si>
    <t>5141015</t>
  </si>
  <si>
    <t>1000020547L</t>
  </si>
  <si>
    <t>FRENCH BAR ROAD (BRIDGE 26C0035) OVER SF JACKSON CREEK, .1 MILES E/O SR 49 BRIDGE REPLACEMENT (TC)</t>
  </si>
  <si>
    <t>5925109</t>
  </si>
  <si>
    <t>0312000206L</t>
  </si>
  <si>
    <t>OAK HILL ROAD AT SQUAW HOLLOW CREEK ~0.6 MILES SOUTH OF PLEASANT VALLEY ROAD. BR.# 25C0096 BRIDGE REPLACEMENT (TC)</t>
  </si>
  <si>
    <t>ELD19355</t>
  </si>
  <si>
    <t>5916105</t>
  </si>
  <si>
    <t>0314000003L</t>
  </si>
  <si>
    <t>IOWA CITY ROAD AT JACK SLOUGH BR. # 16C0077 ~0.3 MI. EAST OF FRUITLAND RD. BRIDGE REPLACEMENT (TC)</t>
  </si>
  <si>
    <t>YUB16032</t>
  </si>
  <si>
    <t>5908057</t>
  </si>
  <si>
    <t>02455794L</t>
  </si>
  <si>
    <t>COLUMBIA AVE @ JEWETT BRIDGE NEAR CORNING. BR.# 08C0037 BRIDGE WIDENING (TC)</t>
  </si>
  <si>
    <t>5914078</t>
  </si>
  <si>
    <t>0100020461L</t>
  </si>
  <si>
    <t>2.2 MILES NORTH OF STATE ROUTE 20 ON WITTER SPRINGS ROAD OVER COOPER CREEK. BR.# 14C0119 BRIDGE REPLACEMENT (TC)</t>
  </si>
  <si>
    <t>5945081</t>
  </si>
  <si>
    <t>0600020579L</t>
  </si>
  <si>
    <t>BRIDGE 45C0118 ON 16TH AVENUE OVER TULARE LAKE CANAL REPLACE 2 LANE BRIDGE WITH 2 LANE BRIDGE (TC)</t>
  </si>
  <si>
    <t>5926055</t>
  </si>
  <si>
    <t>1014000085L</t>
  </si>
  <si>
    <t>CARBONDALE ROAD (BRIDGE 26C0030) OVER WILLOW CREEK, EAST OF FOREST HOME ROAD BRIDGE REPLACEMENT (TC)</t>
  </si>
  <si>
    <t>5937058</t>
  </si>
  <si>
    <t>04923198L</t>
  </si>
  <si>
    <t>ALAMITOS RD. BRIDGE @ ALAMITOS CK (37C0159) BRIDGE REPLACEMENT/SEISMIC RET (TC)</t>
  </si>
  <si>
    <t>5946141</t>
  </si>
  <si>
    <t>0614000081L</t>
  </si>
  <si>
    <t>BRIDGE 46C0300 ON AVENUE 108 OVER LAKELAND CANAL REPLACE 1 LANE BRIDGE WITH 2 LANE BRIDGE (TC)</t>
  </si>
  <si>
    <t>TUL 12-130</t>
  </si>
  <si>
    <t>5914111</t>
  </si>
  <si>
    <t>0117000017L</t>
  </si>
  <si>
    <t>IN LAKE COUNTY ON BARTLETT SPRINGS RD OVER BARTLETT CREEK (BR#14C0099) REPLACE BRIDGE (TC)</t>
  </si>
  <si>
    <t>5181174</t>
  </si>
  <si>
    <t>1212000146L</t>
  </si>
  <si>
    <t>ADMIRALTY DRIVE OVER ELIZABETH PASSAGE IN HUNTINGTON HARBOUR, BR. NO. 55C-0282 BRIDGE REHABILITATION (TC)</t>
  </si>
  <si>
    <t>ORA020501</t>
  </si>
  <si>
    <t>6084281</t>
  </si>
  <si>
    <t>0422000458L</t>
  </si>
  <si>
    <t>SAN JOSE: DIRIDON STATION PLANNING ACTIVITIES TO ADVANCE DELIVERY OF THE DIRIDON STATION AND RAIL OPERATIONS (TC)</t>
  </si>
  <si>
    <t>Y230</t>
  </si>
  <si>
    <t>10/18/2022</t>
  </si>
  <si>
    <t>SCL210022</t>
  </si>
  <si>
    <t>STBG-URBANIZED &gt;200K IIJA</t>
  </si>
  <si>
    <t>5306033</t>
  </si>
  <si>
    <t>0422000409L</t>
  </si>
  <si>
    <t>VARIOUS STREETS IN THE VICINITY OF THE CAMPBELL PDA INCLUDING CAMPBELL AVE, CIVIC CENTER DR, AND ORCHARD CITY DR PEDESTRIAN AND BICYCLE SAFETY IMPROVEMENTS INCLUDING ACCESSIBILITY RAMPS, CURB EXTENSIONS, INTERSECTION RECONFIGURATION, SIDEWALKS, TRAFFIC SIGNAL MODIFICATION, SIGNS, STRIPING</t>
  </si>
  <si>
    <t>SCL210024</t>
  </si>
  <si>
    <t>5060383</t>
  </si>
  <si>
    <t>0621000105L</t>
  </si>
  <si>
    <t>ON EASTBOUND ASHLAN AVENUE FROM POLK AVENUE TO CORNELIA AVENUE, INCLUDING THE MEDIAN. WIDEN EASTBOUND LANES, INSTALL MEDIAN, SIDEWALKS, CURB, GUTTER, CURB RAMPS, STREETLIGHTS, STORM DRAIN, &amp; POWER POLE RELOCATION.</t>
  </si>
  <si>
    <t>FRE190019</t>
  </si>
  <si>
    <t>6084291</t>
  </si>
  <si>
    <t>0423000095L</t>
  </si>
  <si>
    <t>ALONG THE DUMBARTON CORRIDOR BIKE ACCESS IMPROVEMENTS PROJECT:  PLANNING, PRELIMINARY ENGINEERING, ENV CLEARANCE, PUBLIC OUTREACH AND PS&amp;E (TC)</t>
  </si>
  <si>
    <t>VAR170023</t>
  </si>
  <si>
    <t>5060397</t>
  </si>
  <si>
    <t>0623000066L</t>
  </si>
  <si>
    <t>FIRST STREET FROM TULARE AVENUE TO OLIVE AVENUE GRIND/OVERLAY, CURB RAMP, AND MEDIAN NOSE RECONSTRUCTION, CLASS IV BIKE FACILITIES, SIGNAGE, STRIPING, AND VEHICLE LOOP REPLACEMENT</t>
  </si>
  <si>
    <t>FRE090611</t>
  </si>
  <si>
    <t>5060401</t>
  </si>
  <si>
    <t>0623000060L</t>
  </si>
  <si>
    <t>CEDAR AVENUE FROM HERNDON AVENUE TO ALLUVAL AVENUE PAVEMENT OVERLAY, BUFFERED AND NON-BUFFERED CLASS II FACILITIES, CURB RAMP REPLACEMENTS, VEHICLE AND BICYCLE DETECTION LOOPS (TC)</t>
  </si>
  <si>
    <t>5060402</t>
  </si>
  <si>
    <t>0623000061L</t>
  </si>
  <si>
    <t>E STREET FROM EL DORADO STREET TO VENTURA STREET. 4LU TO 3LU (EL DORADO TO TULARE), SIDEWALKS, CURB RAMPS, STREETLIGHTS, BUFFERED CLASS II BIKE LANES, TRAFFIC SIGNAL MODIFICATIONS AT E/FRESNO AND E/TULARE (TC)</t>
  </si>
  <si>
    <t>FRE210008</t>
  </si>
  <si>
    <t>5060403</t>
  </si>
  <si>
    <t>0623000062L</t>
  </si>
  <si>
    <t>SHAW AVE; FRUIT AVE EAST OF PALM AVE GRIND, OVERLAY, CURB RAMPS, MEDIAN NOSE MODIFICATION, SIGNAGE, STRIPING, AND VEHICLE DETECTION LOOP REPLACEMENT</t>
  </si>
  <si>
    <t>6249054</t>
  </si>
  <si>
    <t>0423000044L</t>
  </si>
  <si>
    <t>SOLANO COUNTY IMPLEMENT COUNTYWIDE SOLANO SAFE  ROUTES TO SCHOOL PROGRAM, WHICH PROVIDES PLANNING, EDUCATION, AND ENCOURAGEMENT EVENTS  AND MATERIALS. TOLL CREDITS (TC)</t>
  </si>
  <si>
    <t>SOL110019</t>
  </si>
  <si>
    <t>5924235</t>
  </si>
  <si>
    <t>0317000135L</t>
  </si>
  <si>
    <t>FLORIN RD BETWEEN FRANKLIN BLVD AND POWER INN RD (EXCLUDING THE SEGMENT AT THE SR-99 INTERCHANGE). INSTALL BICYCLE LANES,  UPGRADE TRAFFIC SIGNALS TO ACCOMMODATE BICYCLES AT ALL INTERSECTIONS, CONSTRUCT ADA IMPROVEMENTS, INSTALL ROADWAY LIGHTING FOR A SEGMENT OF FLORIN RD. (TC)</t>
  </si>
  <si>
    <t>SAC25060</t>
  </si>
  <si>
    <t>6212023</t>
  </si>
  <si>
    <t>1213000084L</t>
  </si>
  <si>
    <t>INTERSTATE 5 FROM LOS ALISOS BOULEVARD OVERCROSSING TO THE RIDGE ROUTE DRIVE ALIGNMENT RAMP IMPROVEMENTS AT THE EL TORO ROAD INTERCHANGE (TC)</t>
  </si>
  <si>
    <t>ORA131105</t>
  </si>
  <si>
    <t>5044144</t>
  </si>
  <si>
    <t>0622000231L</t>
  </si>
  <si>
    <t>IN THE CITY OF VISALIA, ON TULARE AVENUE FROM DEMAREE STREET TO ROEBEN STREET ROAD REHABILITATION - REPAIR MISCELLANEOUS CONCRETE STRUCTURES, UPGRADE ADA FACILITIES, INSTALLATION OF TRAFFIC SIGNAL INTERCONNECT CONDUITS AND VIDEO DETECTION CAMERAS.(TC)</t>
  </si>
  <si>
    <t>TUL13-700</t>
  </si>
  <si>
    <t>5343020</t>
  </si>
  <si>
    <t>0623000095L</t>
  </si>
  <si>
    <t>MCFARLAND: INTERSECTION OF W. PERKINS AVE AND 3RD ST INSTALL FLASHING STOP LIGHTS, HIGH VISIBILITY FLASHING CROSSWALK, RESURFACING ROAD ON A CROSSWALK AND SURROUNDING CROSSWALK AREA, STRIPING ROAD, AND ADA RAMPS.</t>
  </si>
  <si>
    <t>KER220403</t>
  </si>
  <si>
    <t>5252035</t>
  </si>
  <si>
    <t>0623000055L</t>
  </si>
  <si>
    <t>INTERSECTION OF PARLIER AVE AND NEWMARK AVE IN THE CITY OF PARLIER CONSTRUCT ONE-LANE ROUNDABOUT WITH PEDESTRIAN AND BICYCLE CROSSING FACILITY ENHANCEMENTS.</t>
  </si>
  <si>
    <t>FRE190021</t>
  </si>
  <si>
    <t>5305025</t>
  </si>
  <si>
    <t>0623000094L</t>
  </si>
  <si>
    <t>REALIGN 9TH STREET AT LASSEN AVENUE (SR269) AND RAILROAD AVENUE REALIGN 9TH STREET TO ALIGN WITH RAILROAD AVENUE; ELIMINATING ACCESS TO HURON AVE FROM LASSEN AVENUE. (TC)</t>
  </si>
  <si>
    <t>FRE210009</t>
  </si>
  <si>
    <t>6364021</t>
  </si>
  <si>
    <t>0418000022L</t>
  </si>
  <si>
    <t>SONOMA COUNTY: VARIOUS SCHOOLS COUNTYWIDE NON-INFRASTRUCTURE: SAFE ROUTE TO SCHOOLS EDUCATION PROGRAMS. (TC)</t>
  </si>
  <si>
    <t>SON170009</t>
  </si>
  <si>
    <t>5060354</t>
  </si>
  <si>
    <t>0619000122L</t>
  </si>
  <si>
    <t>BULLARD AVENUE FROM FIRST STREET TO CEDAR AVENUE AC OVERLAY THAT INCLUDES CURB RAMP IMPROVEMENTS, SIGNAL LOOP DETECTORS, SIGNAGE AND STRIPING, AND CLASS II BIKE LANE</t>
  </si>
  <si>
    <t>5922102</t>
  </si>
  <si>
    <t>0314000292L</t>
  </si>
  <si>
    <t>CR98 FROM 1300' SOUTH OF CR29 TO SOLANO CO. LINE REHAB, WIDEN SHOULDERS, PED/BIKE, ROUNDABOUTS OR LEFT TURN LANES AT CR31 (TC)</t>
  </si>
  <si>
    <t>YOL19333</t>
  </si>
  <si>
    <t>5376016</t>
  </si>
  <si>
    <t>0421000136L</t>
  </si>
  <si>
    <t>THE CROCKER TRAIL FORMS A LOOP IN CROCKER INDUSTRIAL PARK WITH ENTRANCE POINTS AT VALLEY DR, SOUTH HILL DR, NORTH HILL DR, WEST HILL DR, CYPRESS LN, AND BAYSHORE BLVD. BEGINNING AT VALLEY DR AND MOVING COUNTERCLOCKWISE, THE PROJECT LIMITS INCLUDE APPROX. 1535 LF BOUND BY VALLEY DR, BAYSHORE BLVD, AND CYPRESS LN, 970 LF BOUND BY CYPRESS LN AND NORTH HILL DR, 2940 LF BOUND BY NORTH HILL DR AND WEST HILL DR, 4500 LF BOUND BY WEST HILL DR AND SOUTH HILL DR, 2255 LF BOUND BY SOUTH HILL DR, VALLEY DR, AND PARK LN. THE CITY OF BRISBANE IS PROPOSING TO IMPROVE THE EXISTING CROCKER TRAIL, WHICH IS ABOUT 2.2 MILES IN LENGTH AND HAS A 12-FOOT WIDE FOOTPRINT. . THE PROJECT AREA IS TO INCLUDE THE ENTIRETY OF CROCKER TRAIL INCLUDING STREET CROSSINGS. THE WORK WILL INCLUDE UPGRADING THE EXISTING SUBSTANDARD CLASS I BIKE PATH SURFACE BY COMPACTING THE EXISTING RAILROAD BALLAST TRAIL SURFACING, PLACING A SURFACE LAYER OF COMPACTED CRUSHER FINES MATERIAL, HEADER BOARD EDGING, OVERHEAD SOLAR-POWERED LIGHT POLES, FURNISHINGS, &amp; WAYFINDING SIGNAGE ALONG TRAIL. DRAINAGE IMPROVEMENTS INVOLVE ADJUSTMENT OF TRAIL CROSS SLOPE AS NECESSARY TO PREVENT PONDING ON THE TRAIL SURFACE. IN ADDITION, IMPROVEMENTS TO MID-BLOCK STREET CROSSINGS SUCH AS RECTANGULAR RAPID FLASHING BEACONS OR HIGH-INTENSITY CROSSWALK ACTIVATED BEACONS, CONCRETE PEDESTRIAN ISLANDS &amp; BULBOUTS. MINOR REMOVAL OF OVERGROWN WEEDS THAT ENCROACH ONTO THE EXISTING TRAIL SURFACE. CONSTRUCTION</t>
  </si>
  <si>
    <t>6072032</t>
  </si>
  <si>
    <t>0422000487L</t>
  </si>
  <si>
    <t>CONTRA COSTA COUNTY: COUNTYWIDE: UNDERTAKE A STUDY TO IDENTIFY CONTRA COSTA COUNTY TRANSIT ROUTES AND SERVICES SUITED FOR POTENTIAL REGIONAL CLASSIFICATION AND OPERATIONS.(TC)</t>
  </si>
  <si>
    <t>CC-210012</t>
  </si>
  <si>
    <t>5060395</t>
  </si>
  <si>
    <t>0623000064L</t>
  </si>
  <si>
    <t>INTERSECTION OF BARSTOW AND BOND AVENUES INSTALLATION OF TRAFFIC SIGNAL, INCLUDING: PEDESTRIAN COUNTDOWN HEADS, APS, CURB RAMPS, STREETLIGHTS, MEDIAN NOSE RECONSTRUCTION, BICYCLE DETECTION, ENHANCED BICYCLE STRIPING</t>
  </si>
  <si>
    <t>12/12/2022</t>
  </si>
  <si>
    <t>FRE092610</t>
  </si>
  <si>
    <t>5060396</t>
  </si>
  <si>
    <t>0623000065L</t>
  </si>
  <si>
    <t>HERNDON AVENUE FROM VALENTINE AVENUE TO MARKS AVENUE GRIND, OVERLAY, RECONSTRUCTION, CURB RAMPS, SIGNAGE, STRIPING, AND DETECTOR LOOP REPLACEMENT</t>
  </si>
  <si>
    <t>5060362</t>
  </si>
  <si>
    <t>0619000149L</t>
  </si>
  <si>
    <t>CHESTNUT AVENUE FROM KINGS CANYON ROAD TO BUTLER AVENUE AC OVERLAY AND INSTALLATION OF CURB RAMPS, SIGNAL LOOP DETECTORS, CLASS II BIKE LANES, SIGNAGE AND STRIPING.(TC)</t>
  </si>
  <si>
    <t>5291030</t>
  </si>
  <si>
    <t>0621000104L</t>
  </si>
  <si>
    <t>KEARNEY BLVD FROM PARK AVE TO DEL NORTE AVE PAVEMENT REHABILITATION, REPLACEMENT OF DAMAGED CURB/GUTTTER/SW SECTIONS, CONSTRUCT ADA COMPLIANT CURB RAMPS, SIGNAGE, AND STRIPING.</t>
  </si>
  <si>
    <t>FRE170009</t>
  </si>
  <si>
    <t>5208185</t>
  </si>
  <si>
    <t>0623000119L</t>
  </si>
  <si>
    <t>TEMPERANCE AVE: HERNDON AVENUE TO STATE ROUTE 168 TEMPERANCE AVE FROM HERNDON AVE TO STATE ROUTE 168; ROAD REHABILITATION INCLUDING GRINDING, PAVING, CONCRETE, INSTALLING TRAFFIC DEVICES, AND RESTRIPING</t>
  </si>
  <si>
    <t>FRE130064</t>
  </si>
  <si>
    <t>5208186</t>
  </si>
  <si>
    <t>0623000120L</t>
  </si>
  <si>
    <t>WILLOW AVE: SHAW AVENUE TO BARSTOW AVENUE ROAD REHABILITATION INCLUDING GRINDING, PAVING, CONCRETE, INSTALLING TRAFFIC DEVICES, AND RESTRIPING</t>
  </si>
  <si>
    <t>6084284</t>
  </si>
  <si>
    <t>0422000493L</t>
  </si>
  <si>
    <t>SAN FRANCISCO BAY AREA REGIONAL PLANNING ACTIVITIES AND PLANNING, PROGRAMMING, AND MONITORING (PPM). IN COORDINATION WITH MTC, COUNTY TRANSPORTATION AGENCIES</t>
  </si>
  <si>
    <t>6084260</t>
  </si>
  <si>
    <t>0420000184L</t>
  </si>
  <si>
    <t>SF BAY AREA: REGIONWIDE PROVIDE FREE MULTI-MODAL TRAVELER INFORMATION VIA MULTIPLE PLATFORMS (TC).</t>
  </si>
  <si>
    <t>12/23/2022</t>
  </si>
  <si>
    <t>REG170013</t>
  </si>
  <si>
    <t>6084293</t>
  </si>
  <si>
    <t>0423000148L</t>
  </si>
  <si>
    <t>SF BAY AREA: REGIONWIDE REGIONWIDE: ADMINISTRATION OF THE PRIORITY CONSERVATION AREA (PCA) GRANT PROGRAM, WHICH FUNDS THE PLANNING, DESIGN, AND IMPLEMENTATION OF PROJECTS THAT IMPROVE ACCESS TO PRIORITY HABITATS, OPEN SPACES, AND RECREATIONAL OPPORTUNITIES. (TC)</t>
  </si>
  <si>
    <t>REG210201</t>
  </si>
  <si>
    <t>5950486</t>
  </si>
  <si>
    <t>0621000029L</t>
  </si>
  <si>
    <t>SCOFIELD AVE FROM LERDO HIGHWAY TO WASCO CITY LIMIT PAVING HOT MIX ASPHALT, PAVE EXISTING SHOULDERS, PAINTING TRAFFIC STRIPES AND PAVEMENT MARKINGS.</t>
  </si>
  <si>
    <t>KER180507</t>
  </si>
  <si>
    <t>5060321</t>
  </si>
  <si>
    <t>0617000017L</t>
  </si>
  <si>
    <t>ALONG JENSEN AVENUE FROM CORNELIA AVENUE TO CHATEAU FRESNO AVENUE. AC OVERLAY, INSTALLATION OF CURB RAMPS, SIGNAL LOOP DETECTORS, SIGNING AND STRIPING. (TC)</t>
  </si>
  <si>
    <t>5450102</t>
  </si>
  <si>
    <t>0722000215L</t>
  </si>
  <si>
    <t>WHITES CANYON ROAD FROM SKYLINE RANCH ROAD TO NADAL STREET ROAD REHABILITATION</t>
  </si>
  <si>
    <t>5196044</t>
  </si>
  <si>
    <t>0422000336L</t>
  </si>
  <si>
    <t>SOUTHGATE AVENUE AND SCHOOL STREET SAFETY IMPROVEMENTS THE CITY OF DALY CITY PROPOSES SAFETY IMPROVEMENTS INCLUDING SURFACE TREATMENTS AND STRIPING TO INCREASE PEDESTRIAN SAFETY ON SOUTHGATE AVE FROM ST. FRANCIS BLVD TO SULLIVAN AVE AND SCHOOL STREET FROM JUNIPERO SERRA BLVD TO MISSION STREET. PROJECT WORK ENTAILS TO INSTALL EDGE LINES, PAINTED BULB-OUTS, SHARROWS, YIELD LINES, AND HIGH VISIBILITY CROSSWALKS, AS WELL AS SLURRY SEAL SOUTHGATE AVENUE. ON SCHOOL STREET, THE PROJECT WILL INSTALL EDGE LINES, PAINTED BULB-OUTS, AND HIGH-VISIBILITY CROSSWALKS. THE CITY WILL APPLY FOR AN ENCROACHMENT PERMIT TO WORK WITHIN CALTRANS RIGHT OF WAY.</t>
  </si>
  <si>
    <t>SM210012</t>
  </si>
  <si>
    <t>5434026</t>
  </si>
  <si>
    <t>0422000035L</t>
  </si>
  <si>
    <t>ON CAMINO RAMON BETWEEN KELLEY LANE AND FOSTORIA WAY REHABILITATE ROADWAY. REPAIRS INCLUDE INSTALLING AN AC OVERLAY WITH ANCILLARY WORK INCLUDING PAVEMENT GRINDING,FULL DEPTH ASPHALT REPAIRS, ADJUSTING FRAMES AND GRATES, REPLACING PAVEMENT MARKINGS AND TRAFFIC SIGNAL DETECTION DEVICES, ADA CURB RAMP UPGRADES AND CONSTRUCTION OF NEW SIDEWALK AT BUS STOP LOCATIONS.</t>
  </si>
  <si>
    <t>5041048</t>
  </si>
  <si>
    <t>0419000142L</t>
  </si>
  <si>
    <t>IN SAN LEANDRO: WASHINGTON AVENUE FROM WEST JUANA AVENUE TO CASTRO STREET RECONSTRUCT ROADWAY</t>
  </si>
  <si>
    <t>5006908</t>
  </si>
  <si>
    <t>0721000003L</t>
  </si>
  <si>
    <t>THIS PROJECT IS IN THE CITY OF LOS ANGELES, IN THE COMMUNITY OF EL SERENO, ALONG EASTERN AVE., BETWEEN HUNTINGTON DR. AND VALLEY BLVD THIS PROJECT IS TO IMPLEMENT MOBILITY AND ACCESS IMPROVEMENTS, PEDESTRIAN ACCESS ENHANCEMENTS AND TRANSIT INFRASTRUCTURE  IMPROVEMENTS TO IMPROVE MOBILITY AND ACCESS TO KEY DESTINATIONS, AS WELL AS REDUCE THE POTENTIAL FOR PEDESTRIAN /VEHICULAR CONFLICTS. THIS PROJECT WILL ALSO CONSTRUCT NEW SIDEWALKS, MEDIANS AND CURB EXTENSIONS, AND WILL INSTALL NEW STREET/PEDESTRIAN LIGHTING, TRAFFIC SIGNALS, CROSS-WALKS, SPEED FEEDBACK SIGNS, SPEED TABLES AND STREET TREES. (TC)</t>
  </si>
  <si>
    <t>LAMIP102</t>
  </si>
  <si>
    <t>5146030</t>
  </si>
  <si>
    <t>0622000147L</t>
  </si>
  <si>
    <t>PHELPS AVE. FROM POSA CHANET BLVD. TO CITY LIMITS REPAVE ROADWAY WITH BIKE LANES, CROSSWALKS, AND ADDED ADA RAMPS.</t>
  </si>
  <si>
    <t>5291033</t>
  </si>
  <si>
    <t>0623000114L</t>
  </si>
  <si>
    <t>SISKIYOU AVE FROM WHITESBRIDGE AVE TO KEARNEY AVE PAVEMENT REHABILITATION, REPLACEMENT OF DAMAGED CURB, GUTTER, SIDEWALK SECTIONS, ADA COMPLIANT CURB RAMPS, SIGNAGE, AND STRIPING.</t>
  </si>
  <si>
    <t>5006909</t>
  </si>
  <si>
    <t>0721000004L</t>
  </si>
  <si>
    <t>IN THE CITY OF LOS ANGELES, IN THE COMMUNITY OF EL SERENO, ON VALLEY BLVD BETWEEN SOTO STREET AND THE 710 FREEWAY THIS PROJECT IS TO IMPLEMENT A MULTI-MODAL MOBILITY AND ACCESS IMPROVEMENTS, PEDESTRIAN ACCESS ENHANCEMENTS, BICYCLE FACILITIES AND TRANSIT INFRASTRUCTURE IMPROVEMENTS, INCLUDING A DEDICATED BUS RAPID TRANSIT (BRT) ROUTE TO IMPROVE MOBILITY AND SAFETY ALONG THE VALLEY BLVD CORRIDOR. THE MAIN COMPONENT INCLUDES  IMPLEMENTING A BRT ROUTE AS WELL AS REMOVE 3 NOS. OF AT-GRADE UNION PACIFIC RAILROAD (UPRR) CROSSINGS ALONG VALLEY BLVD.(TC)</t>
  </si>
  <si>
    <t>LAMIP103</t>
  </si>
  <si>
    <t>5006910</t>
  </si>
  <si>
    <t>0721000005L</t>
  </si>
  <si>
    <t>IN THE CITY OF LOS ANGELES, IN THE COMMUNITY OF EL SERENO, ON HUNTINGTON DR. BETWEEN MISSION ROAD AND SOTO STREET AND KENDALL AVE THIS PROJECT IS TO IMPLEMENT MOBILITY AND ACCESS IMPROVEMENTS THAT WILL INCLUDE PEDESTRIAN ACCESS  ENHANCEMENT, TRANSIT INFRASTRUCTURE  IMPROVEMENTS AND A DEDICATED BUS RAPID TRANSIT (BRT) ROUTE. IT WILL REQUIRE RE-ALIGNMENT  OF HUNTINGTON DR./HUNTINGTON DR SOUTH/HUNTINGTON DR. NORTH TO BETTER ACCOMMODATE ALL  MODES OF TRANSPORTATION. SPECIFICALLY THE PROJECT WILL RE-ALIGN THE PUBLIC RIGHT OF WAY ON THE NORTH SIDE AND THE SOUTH SIDE OF THE CORRIDOR TO RELOCATE MEDIANS, ADD BUS AND BIKE FACILITIES, IMPROVE SIGNAL TIMING AND OTHER ROADWAY IMPROVEMENTS TO ENHANCE THE VEHICULAR CAPACITY (TC)</t>
  </si>
  <si>
    <t>LAMIP104</t>
  </si>
  <si>
    <t>5291034</t>
  </si>
  <si>
    <t>0623000115L</t>
  </si>
  <si>
    <t>GOLDENROD AVE FROM KEARNEY BLVD TO SAN JOAQUIN VALLEY RAILROAD PAVEMENT REHABILITATION, REPLACEMENT OF DAMAGED CURB, GUTTER, SIDEWALK SECTIONS, ADA COMPLIANT CURB RAMPS, SIGNAGE, AND STRIPING.</t>
  </si>
  <si>
    <t>5390006</t>
  </si>
  <si>
    <t>0423000011L</t>
  </si>
  <si>
    <t>WESTRIDGE DRIVE FROM APPROXIMATELY ALPINE ROAD TO CERVANTES ROAD PAVEMENT PRESERVATION INCLUDING PAVEMENT GRINDING, BASE REPAIR, SLURRY SEAL, THERMOPLASTIC TRAFFIC STRIPING AND PAVEMENT MARKINGS, AND OTHER MISC. WORK RELATED TO ROAD RESURFACING</t>
  </si>
  <si>
    <t>SM170044</t>
  </si>
  <si>
    <t>5920175</t>
  </si>
  <si>
    <t>0420000175L</t>
  </si>
  <si>
    <t>CROCKER BRIDGE. CONSTRUCT A CLASS I BICYCLE AND PED FACILITY.</t>
  </si>
  <si>
    <t>SON170014</t>
  </si>
  <si>
    <t>5123016</t>
  </si>
  <si>
    <t>0421000390L</t>
  </si>
  <si>
    <t>PHASE 1: BODEGA AVENUE FROM HIGH STREET TO NELSON WAY; REHABILITATE PAVEMENT, FILL IN SIDEWALK GAPS, WIDEN PAVEMENT, ADD BIKE LANES, AND IMPLEMENT PEDESTRIAN SAFETY IMPROVEMENTS</t>
  </si>
  <si>
    <t>SON170021</t>
  </si>
  <si>
    <t>5925196</t>
  </si>
  <si>
    <t>0323000112L</t>
  </si>
  <si>
    <t>MEDER ROAD BETWEEN PONDEROSA ROAD AND CAROUSEL LANE. REPAIR FAILED PAVEMENT STRUCTURE SECTIONS AND RESURFACE APPROXIMATELY 1.7 MILES OF MEDER ROAD, ADJUST MANHOLES AND VALVE BOXES, APPLY THERMOPLASTIC TRAFFIC STRIPING. (TC)</t>
  </si>
  <si>
    <t>ELD19553</t>
  </si>
  <si>
    <t>5015039</t>
  </si>
  <si>
    <t>0323000107L</t>
  </si>
  <si>
    <t>IN PLACERVILLE, ALONG CANAL STREET FROM COUGAR LANE TO US HIGHWAY 50. IN PLACERVILLE, ALONG CANAL STREET FROM COUGAR LANE TO US HIGHWAY 50, REHABILITATE PAVEMENT, IMPROVE DRAINAGE, REPAIR OR REPLACE UTILITIES, AND IMPROVE BICYCLE AND PEDESTRIAN SAFETY AND ACCESS.</t>
  </si>
  <si>
    <t>ELD19551</t>
  </si>
  <si>
    <t>5208171</t>
  </si>
  <si>
    <t>0620000056L</t>
  </si>
  <si>
    <t>BARSTOW AVENUE BETWEEN MINNEWAWA AND CLOVIS AVENUES ROAD REHABILITATION INCLUDING CURB, SIGNAL, SIGNAGE, DETECTOR LOOPS AND STRIPING (TC)</t>
  </si>
  <si>
    <t>5953729</t>
  </si>
  <si>
    <t>0716000235L</t>
  </si>
  <si>
    <t>LOCATED IN THE UNINCORPORATED COUNTY OF LOS ANGELES COMMUNITY OF CITY TERRACE ON BLANCHARD STREET FROM 45 FEET WEST OF DUNDAS STREET TO GAGE AVENUE, AND ON HAZARD AVENUE FROM CITY TERRACE DRIVE TO CESAR CHAVEZ AVENUE ROAD RECONSTRUCTION  (TC)</t>
  </si>
  <si>
    <t>LA11G1/LA0G976</t>
  </si>
  <si>
    <t>5925199</t>
  </si>
  <si>
    <t>0323000137L</t>
  </si>
  <si>
    <t>IN THE COMMUNITY OF EL DORADO OF EL DORADO COUNTY. THE LIMITS OF THE PROJECT ARE ALONG PORTIONS OF PLEASANT VALLEY ROAD, CHURCH STREET, AND SOUTH STREET. RESTORING AND UPGRADING THE DRAINAGE SYSTEM ALONG APPROXIMATELY 800 LF OF PLEASANT VALLEY ROAD BEGINNING PRIOR TO HILLMAN ALY AND ENDING AFTER ORIENTAL STREET. INCLUDED IN THIS REPLACEMENT ARE THE FOLLOWING ACTIVITIES: REMOVAL AND REPLACEMENT OF DRAIN INLETS, REMOVAL AND ABANDON IN PLACE (WITH SLURRY BACKFILL) DRAINAGE PIPES AND REPLACE AND UP-SIZE DRAINAGE MAINLINE WHERE POSSIBLE. (TC)</t>
  </si>
  <si>
    <t>ELD19552</t>
  </si>
  <si>
    <t>6212028</t>
  </si>
  <si>
    <t>1220000035L</t>
  </si>
  <si>
    <t>I-5 FROM YALE AVENUE TO SR-55 ADD ONE MIXED-FLOW LANE IN BOTH THE NORTHBOUND AND SOUTHBOUND DIRECTIONS</t>
  </si>
  <si>
    <t>ORA192301</t>
  </si>
  <si>
    <t>5919130</t>
  </si>
  <si>
    <t>0317000132L</t>
  </si>
  <si>
    <t>EDUCATION STREET WEST OF STATE ROUTE 49 (AUBURN); GROVE STREET WEST OF STATE ROUTE 28 (TAHOE CITY); LINCOLN WAY NORTH OF FORESTHILL ROAD (AUBURN); RICHARDSON DRIVE 0.30 MILES SOUTH OF DRY CREEK ROAD AND FORESTHILL ROAD WEST OF THE FORESTHILL DIVIDE SCHOOL. INSTALL CROSSWALK ENHANCEMENTS TO EXISTING UNPROTECTED CROSSWALKS (TC)</t>
  </si>
  <si>
    <t>6054112</t>
  </si>
  <si>
    <t>0823000060L</t>
  </si>
  <si>
    <t>IN EASTERN ORANGE COUNTY AND WESTERN RIVERSIDE COUNTY ON EASTBOUND SR-91 (91 EASTBOUND CORRIDOR OPERATIONS PROJECT): FROM THE N241-E91 CONNECTOR (JUST EAST OF THE GYPSUM CANYON ROAD UNDERCROSSING) TO THE E91-N71 CONNECTOR AUXILIARY LANE (IN THE VICINITY OF THE GREEN RIVER ROAD OVERCROSSING) ADD OPERATIONAL LANE</t>
  </si>
  <si>
    <t>RIV211201</t>
  </si>
  <si>
    <t>6212022</t>
  </si>
  <si>
    <t>1214000097L</t>
  </si>
  <si>
    <t>ON STATE ROUTE: 5. INTERSTATE 5 FROM OSO CREEK TO ALICIA PARKWAY CONSTRUCT ONE GENERAL PURPOSE LANE ON EACH DIRECTION, RECONSTRUCT LA PAZ ROAD INTERCHANGE AND ADD AUXILIARY LANES(TC)</t>
  </si>
  <si>
    <t>ORA131712</t>
  </si>
  <si>
    <t>5089028</t>
  </si>
  <si>
    <t>0319000024L</t>
  </si>
  <si>
    <t>JOINER PARKWAY FROM MOORE ROAD TO VENTURE DRIVE. AC OVERLAY, SLURRY SEAL, BASE REPAIRS, ADA RAMPS AND STRIPING</t>
  </si>
  <si>
    <t>PLA25668</t>
  </si>
  <si>
    <t>5015028</t>
  </si>
  <si>
    <t>0316000122L</t>
  </si>
  <si>
    <t>IN PLACERVILLE, ALONG BROADWAY FROM THE INTERSECTION AT MAIN STREET EASTWARD TO APPROXIMATELY 1500 BROADWAY. CONSTRUCT SIDEWALK (TC)</t>
  </si>
  <si>
    <t>6216003</t>
  </si>
  <si>
    <t>0415000364L</t>
  </si>
  <si>
    <t>EAST SIDE OF SR 35 BETWEEN THE INTERSECTION OF HWYY 92 &amp; HWY 35 SOUTHWARD 6 MILES TO SFPUC PENINSULA WATERSHED PROPERTY NEW 6-10 FOOT WIDE MULTI-MODAL (HIKING, BIKING, EQUESTRIAN USE) WILDLAND TRAIL</t>
  </si>
  <si>
    <t>SM-130031</t>
  </si>
  <si>
    <t>5109278</t>
  </si>
  <si>
    <t>0623000045L</t>
  </si>
  <si>
    <t>STOCKDALE HIGHWAY FROM GOSFORD RD TO NEW STINE RD. ROAD REHABILITATION: FULL DEPTH PAVEMENT REHABILITATION, INSTALLATION OF TRAFFIC DETECTOR LOOPS, AND PED ACCESS RAMPS</t>
  </si>
  <si>
    <t>5208182</t>
  </si>
  <si>
    <t>0623000005L</t>
  </si>
  <si>
    <t>BULLARD AVE FROM ARMSTRONG AVE TO TEMPERANCE AVE ROAD REHABILITATION INCLUDING GRINDING, PAVING, ASPHALT CONCRETE,</t>
  </si>
  <si>
    <t>5950513</t>
  </si>
  <si>
    <t>0622000234L</t>
  </si>
  <si>
    <t>SOUTH EDISON ROAD FROM DI GIORGIO RD TO HERMOSA RD ROAD REHABILITATION</t>
  </si>
  <si>
    <t>6066170</t>
  </si>
  <si>
    <t>1120000256L</t>
  </si>
  <si>
    <t>EAST OTAY MESA PORT OF ENTRY FROM THE BORDER WITH MEXICO TO THE FUTURE EXTENSION OF STATE ROUTE 11, SEGMENT 3 CONSTRUCT PORT OF ENTRY (TC)</t>
  </si>
  <si>
    <t>V11</t>
  </si>
  <si>
    <t>5002204</t>
  </si>
  <si>
    <t>0318000099L</t>
  </si>
  <si>
    <t>NORTHWOOD SCHOOL AND TRANSIT ACCESS IMPROVEMENTS ON FRIENZA AVE., CLAY ST., LEXINGTON ST., AND EL CAMINO AVE. CURB, GUTTER, AND SIDEWALKS PROVIDING CONTINUOUS PEDESTRIAN TRAVEL WAY BETWEEN AN EXISTING NEIGHBORHOOD, ELEMENTARY SCHOOL AND A LIGHT RAIL. (TC)</t>
  </si>
  <si>
    <t>5059242</t>
  </si>
  <si>
    <t>1020000126L</t>
  </si>
  <si>
    <t>PELANDALE AVENUE FROM DALE ROAD TO DETROIT LANE PAVEMENT REHABILITATION (TC)</t>
  </si>
  <si>
    <t>5059259</t>
  </si>
  <si>
    <t>1023000154L</t>
  </si>
  <si>
    <t>PRESCOTT ROAD FROM BRIGGSMORE AVENUE TO BANGS AVENUE ROAD REHABILITATION (TC)</t>
  </si>
  <si>
    <t>5297007</t>
  </si>
  <si>
    <t>0313000035L</t>
  </si>
  <si>
    <t>PENNINGTON RD., FROM CONNECTICUT AVE TO BROADWAY ROADWAY REHABILITATION(TC)</t>
  </si>
  <si>
    <t>SUT18858</t>
  </si>
  <si>
    <t>CC-170014</t>
  </si>
  <si>
    <t>6328105</t>
  </si>
  <si>
    <t>0423000157L</t>
  </si>
  <si>
    <t>CITY &amp; COUNTY OF SAN FRANCISCO NON-INFRASTRUCTURE. COORDINATE SCHOOL TRANSPORTATION SERVICES, INCLUDING PLANNING, OPERATIONS, EDUCATION AND OUTREACH, AND CAPITAL IMPROVEMENT. IT WILL REDUCE AUTOMOBILE TRIPS AND IMPROVE THE SAFETY OF STUDENTS WHO WALK AND BIKE TO SCHOOL.</t>
  </si>
  <si>
    <t>SF-170023</t>
  </si>
  <si>
    <t>5171026</t>
  </si>
  <si>
    <t>0422000319L</t>
  </si>
  <si>
    <t>THROUGHOUT THE CITY OF BURLINGAME AT 33 LOCATIONS NEAR SCHOOLS AND TRANSIT. IMPLEMENT QUICK BUILD PEDESTRIAN SAFETY IMPROVEMENTS INCLUDING INSTALLATION OF HIGH-VISIBILITY CROSSWALKS, ADVANCE PAVEMENT MARKINGS, STRIPED BULB-OUTS, RED CURBING, AND RRFBS.</t>
  </si>
  <si>
    <t>SM210007</t>
  </si>
  <si>
    <t>5332024</t>
  </si>
  <si>
    <t>0422000086L</t>
  </si>
  <si>
    <t>PHASE 1: BIG BASIN WAY (HWY 9) AT 5TH STREET AND SARATOGA AVE PHASE 1: INSTALL CURB BULBOUTS, CROSSWALK AND RECTANGULAR RAPID FLASHING BEACONS</t>
  </si>
  <si>
    <t>SCL170054</t>
  </si>
  <si>
    <t>5102051</t>
  </si>
  <si>
    <t>0420000363L</t>
  </si>
  <si>
    <t>HILLSDALE BLVD, PACIFIC BLVD, PALM AVE, AND BERMUDA DR RESURFACING OF PACIFIC BLVD AND BERMUDA DR, SLURRY SEAL APPLICATION ON PALM AVE AND HILLSDALE BLVD, CURB RAMP REPLACEMENTS, STRIPING, AND BIKE LANE INSTALLATION ALONG PACIFIC BLVD.</t>
  </si>
  <si>
    <t>SM170040</t>
  </si>
  <si>
    <t>5929314</t>
  </si>
  <si>
    <t>1020000170L</t>
  </si>
  <si>
    <t>NORTH OF THE CITY OF TRACY, HOWARD ROAD FROM UNDINE ROAD TO MIDDLE RIVER ROAD RESURFACING TC</t>
  </si>
  <si>
    <t>SJ07-3071</t>
  </si>
  <si>
    <t>6480013</t>
  </si>
  <si>
    <t>0417000451L</t>
  </si>
  <si>
    <t>COUNTY WIDE- APPROXIMATELY 300 PUBLIC SCHOOL ALAMEDA COUNTY SAFE ROUTS TO SCHOOL PROGRAM OUTREACH AND EDUCATION. WORK PROGRAM IS FOCUSED ON SUPPORTING SCHOOLS IN PROGRAM IMPLEMENTATION , INTEGRATING SR2S CURRICULUM INTO SCHOOLS AND EDUCATION AND OUTREACH.</t>
  </si>
  <si>
    <t>6066198</t>
  </si>
  <si>
    <t>1123000072L</t>
  </si>
  <si>
    <t>IN SD REGION, ALONG THE SR 125 CORRIDOR FROM SR 905/SR 11 TO SR 52 IN THE SAN DIEGO REGION A COMPREHENSIVE INTEGRATED MANAGEMENT PLAN FOR INCREASING TRANSPORTATION OPTIONS, DECREASING CONGESTION, AND IMPROVING TRAVEL TIMES ALONG THE SR 125 CORRIDOR FROM SR 905/SR 11 TO SR 52. A CSMP INCLUDES ALL TRAVEL MODES IN A DEFINED CORRIDOR - HIGHWAYS AND FREEWAYS, PARALLEL AND CONNECTION ROADWAYS, PUBLIC TRANSIT (BUS, BUS RAPID TRANSIT, LIGHT RAIL, INTERCITY RAIL) AND BIKEWAYS.  TOLL CREDITS WILL BE USED TO MATCH FEDERAL FUNDS FOR THE PE PHASE</t>
  </si>
  <si>
    <t>5002203</t>
  </si>
  <si>
    <t>0318000098L</t>
  </si>
  <si>
    <t>ON BROADWAY FROM 3RD STREET TO 16TH STREET (BROADWAY COMPLETE STREETS PHASE 1 PROJECT) &amp; FROM 16TH STREET TO 24TH STREET (BROADWAY COMPLETE STEETS PHASE 2 PROJECT) LANE REDUCTION FROM 4 TO 2, BICYCLE LANES, MEDIAN &amp; PED IMPROVEMENTS, SIDEWALKS, STREETSCAPING, SIGNAL MODIFICATIONS.</t>
  </si>
  <si>
    <t>SAC25256</t>
  </si>
  <si>
    <t>5208174</t>
  </si>
  <si>
    <t>0620000181L</t>
  </si>
  <si>
    <t>VILLA AVENUE BETWEEN BULLARD AVENUE AND BARSTOW AVENUE ROAD REHABILITATION INCLUDING GRINDING, PAVING, CONCRETE, INSTALLING TRAFFIC DEVICES AND RESTRIPING.</t>
  </si>
  <si>
    <t>6085089</t>
  </si>
  <si>
    <t>0323000237L</t>
  </si>
  <si>
    <t>SACOG REGION - IN SACRAMENTO, SUTTER, YOLO AND YUBA COUNTIES CONDUCT NECESSARY PLANNING, STATE AND FEDERAL PROGRAMMING, AND MONITORING ACTIVITIES, INCLUDING UPDATES TO THE MTP, REVISIONS TO THE MTIP AND STIP, ENSURING TIMELY DELIVERY OF PROJECTS USING STATE AND FEDERAL FUNDS, COORDINATION WITH FHWA, FTA, CALTRANS, CTC, TRANSIT OPERATORS, AND LOCAL PROJECT SPONSORS. ONGOING. (SEE VAR56008, VAR56101, VAR56197). (TC)</t>
  </si>
  <si>
    <t>VAR56276</t>
  </si>
  <si>
    <t>6419034</t>
  </si>
  <si>
    <t>0423000222L</t>
  </si>
  <si>
    <t>VARIOUS LOCATIONS IN SAN MATEO COUNTY SAN MATEO COUNTY: COUNTYWIDE: PROVIDE MODULARIZED SAFE ROUTES TO SCHOOL PROGRAMS AND PROJECTS THAT FOCUSES ON EDUCATION, ENCOURAGEMENT, EVALUATION AND ENFORCEMENT COMPONENTS TO ALL INTERESTED SCHOOLS.</t>
  </si>
  <si>
    <t>SM110022</t>
  </si>
  <si>
    <t>6211138</t>
  </si>
  <si>
    <t>1100000339L</t>
  </si>
  <si>
    <t>IN SAN DIEGO COUNTY IN AND NEAR THE CITY OF POWAY ON SR-67 FROM MAPLEVIEW STREET TO HIGHLAND VALLEY ROAD/DYE ROAD. ENVIRONMENTAL STUDY AND PRELIMINARY ENGINEERING FOR A FOUR-LANE FACILITY ALONG SR-67. TC.</t>
  </si>
  <si>
    <t>cal538</t>
  </si>
  <si>
    <t>5226026</t>
  </si>
  <si>
    <t>0422000095L</t>
  </si>
  <si>
    <t>INTERSECTION SAN BRUNO AVE AND GREEN AVE INSTALLING CURB EXTENSIONS AND ACCESSIBLE CURB RAMPS</t>
  </si>
  <si>
    <t>SM210003</t>
  </si>
  <si>
    <t>5208183</t>
  </si>
  <si>
    <t>0623000006L</t>
  </si>
  <si>
    <t>ARMSTRONG AVENUE FROM TOLLHOUSE AVENUE TO SIERRA AVENUE ROAD REHABILITATION, INCLUDING GRINDING, PAVING, CONCRETE, INSTALLING TRAFFIC DEVICES, AND RESTRIPING.</t>
  </si>
  <si>
    <t>5920164</t>
  </si>
  <si>
    <t>0419000304L</t>
  </si>
  <si>
    <t>ON THE JOE RODOTA TRAIL NEAR THE CITY OF SEBASTOPOL REMOVE AND REPLACE TWO DETERIORATING BICYCLE AND PEDESTRIAN BRIDGES</t>
  </si>
  <si>
    <t>SON170025</t>
  </si>
  <si>
    <t>5252034</t>
  </si>
  <si>
    <t>0623000030L</t>
  </si>
  <si>
    <t>MANNING AVE FROM ACADEMY AVE TO ZEDIKER AVE. GRIND, OVERLAY, SIGNAL LOOPS, RESTRIPE, MEDIAN ISLAND CONSTRUCTION/REHAB WITH LANDSCAPING.</t>
  </si>
  <si>
    <t>5107052</t>
  </si>
  <si>
    <t>0712000039L</t>
  </si>
  <si>
    <t>OLYMPIC BLVD. BETWEEN 26TH STREET AND STEWART ST. PROJECT CONSISTS OF APPROX 1,300 LF (0.25 MILES) OF PEDESTRIAN IMPROVEMENT, ENHANCE SIGNAL AND INTERSECTION GEOMETRY AT 26TH ST &amp; OLYMPIC BL TO REMOVE A RIGHT TURN SLIP LANE AND ISLAND, SHORTEN PEDESTRIAN CROSSING DISTANCES &amp; IMPROVE LIGHTING (TC)</t>
  </si>
  <si>
    <t>LA9918887</t>
  </si>
  <si>
    <t>5925176</t>
  </si>
  <si>
    <t>0319000188L</t>
  </si>
  <si>
    <t>IN EL DORADO COUNTY, IN THE COMMUNITY OF POLLOCK PINES, PONY EXPRESS TRAIL, FROM SANDERS DRIVE TO SLY PARK ROAD. INSTALL 1.7 MILES OF CLASS 2 BIKE LANES AND APPROXIMATELY 4600 LINEAR FEET OF NEW AND RECONSTRUCTED PEDESTRIAN PATH AND OTHER IMPROVEMENTS. (TC)</t>
  </si>
  <si>
    <t>ELD19541</t>
  </si>
  <si>
    <t>6211153</t>
  </si>
  <si>
    <t>1123000119L</t>
  </si>
  <si>
    <t>IN THE SAN DIEGO REGION, A COMPREHENSIVE INTEGRATED MANAGEMENT PLAN FOR INCREASING TRANSPORTATION OPTIONS, DECREASING CONGESTION, AND IMPROVING TRAVEL TIMES ALONG THE SR-125 CORRIDOR FROM SR-905 / SR-11 TO SR-52. A CSMP INCLUDES ALL TRAVEL MODES IN A DEFINED CORRIDOR HIGHWAYS AND FREEWAYS, PARALLEL AND CONNECTION ROADWAYS, PUBLIC TRANSIT (BUS, BUS RAPID TRANSIT, LIGHT RAIL, INTERCITY RAIL) AND BIKEWAYS. INTEGRATED MANAGEMENT PLAN FOR INCREASING TRANSPORTATION OPTIONS, DECREASING CONGESTION, AT SR-125.</t>
  </si>
  <si>
    <t>6054094</t>
  </si>
  <si>
    <t>0819000062L</t>
  </si>
  <si>
    <t>I-15 FROM CAJALCO ROAD IN THE CITY OF CORONA TO STATE ROUTE 74 IN THE CITY OF LAKE ELSINORE EXTEND TOLL EXPRESS LANES SOUTH IN EACH TRAVEL DIRECTION (TC)</t>
  </si>
  <si>
    <t>ALA210031</t>
  </si>
  <si>
    <t>6066137</t>
  </si>
  <si>
    <t>1118000175L</t>
  </si>
  <si>
    <t>ALONG IMPERIAL AVENUE FROM 21ST STREET TO 47TH STREET IN THE CITY OF SAN DIEGO. THE IMPERIAL AVENUE BIKEWAY IS A REGIONAL PRIORITY BIKEWAY CONNECTING MORE THAN 100,000 RESIDENTS IN THE SOUTHEASTERN COMMUNITIES OF SAN DIEGO WITH DOWNTOWN AND OTHER MAJOR DESTINATIONS. THE 3.1 MILE FACILITY INCLUDES BUFFERED AND PROTECTED BIKEWAYS, PEDESTRIAN IMPROVEMENTS, AND TRAFFIC CALMING IMPROVEMENTS. (TC).</t>
  </si>
  <si>
    <t>V12</t>
  </si>
  <si>
    <t>5924266</t>
  </si>
  <si>
    <t>0322000174L</t>
  </si>
  <si>
    <t xml:space="preserve">MULTIPLE LOCATIONS CONSTRUCT COMPLETE STREET IMPROVEMENTS CONSISTING OF AN ASPHALT CONCRETE OVERLAY, INSTALLING NEW CLASS II BIKE LANES, PERFORMING TRAFFIC SIGNAL UPGRADES INCLUDING NEW VIDEO DETECTION CAMERAS WITH BICYCLE DETECTION, INSTALLING NEW ADA CURB RAMPS, PERFORMING SIDEWALK REPAIRS, AND RE-STRIPING THE ROADWAY TO ENHANCE SAFETY.   </t>
  </si>
  <si>
    <t>SAC25302</t>
  </si>
  <si>
    <t>5094075</t>
  </si>
  <si>
    <t>0422000059L</t>
  </si>
  <si>
    <t>MERCHANT STREET FROM I-80 TO CAMELIA WAY, ALAMO DRIVE FROM BUTCHER ROAD TO EDGEWOOD DRIVE, ALAMO DRIVE FROM BUCK AVE TO WEST MONTE VISTA AVE , WEST MONTE VISTA FROM ALAMO DRIVE TO ORCHARD AVE, AND FRUITVALE FROM ORCHARD AVE TO 195 FEET EAST OF DUNSMUIR ROAD PAVEMENT PRESERVATION PROJECT THAT INCLUDES RESURFACING PAVEMENT, STRIPING, AND ADA IMPROVEMENTS. THE MAXIMUM ANTICIPATED DEPTH OF EXCAVATION IS ONE FOOT. ALL WORK WILL TAKE PLACE WITHIN CITY ROW.</t>
  </si>
  <si>
    <t>SOL210002</t>
  </si>
  <si>
    <t>5132055</t>
  </si>
  <si>
    <t>0422000460L</t>
  </si>
  <si>
    <t>CADENASSO DRIVE WEST OF MAGELLAN ROAD TO BECK AVENUE PAVEMENT PRESERVATION INCLUDING USING HOT MIX ASPHALT, ADA RAMP UPGRADES, ADJUSTING UTILITIES TO GRADE ( MANHOLES, VALVE BOXES, MONUMENTS) ADD STRIPING/PAVEMENT MARKING.  THERE IS ALSO ADDITIVE BID ALTERNATIVE ( WITH LOCAL FUNDS) FOR 2.5 INCH MILL AND OVERLAY WITH FABRIC FOR AUTO MALL PARKWAY.</t>
  </si>
  <si>
    <t>SOL210001</t>
  </si>
  <si>
    <t>6084294</t>
  </si>
  <si>
    <t>0423000244L</t>
  </si>
  <si>
    <t>SF BAY AREA, SOUTH BAY: REGIONWIDE REGIONWIDE: IMPLEMENT A COLLECTIVE APPROACH TO FREEWAY OPERATIONS AND MANAGEMENT, INCLUDING COMMUNICATIONS NETWORK BUILDING, AND TRAFFIC MANAGEMENT SYSTEMS AND SOFTWARE; ALONG THE I-880 CORRIDOR: ENHANCE COMMUNICATION INFRASTRUCTURE.(TC)</t>
  </si>
  <si>
    <t>REG170002</t>
  </si>
  <si>
    <t>5006907</t>
  </si>
  <si>
    <t>0721000002L</t>
  </si>
  <si>
    <t>IN THE CITY OF LOS ANGELES AND IN THE COMMUNITY OF EAGLE ROCK, ON EAGLE ROCK BLVD BETWEEN YORK BLVD/ &amp; MERTON AVE.; FAIR PARK AVE, BETWEEN EAGLE ROCK BLVD &amp; MAYWOOD AVE.; ELLENWOOD DR., BETWEEN COLORADO BLVD &amp; RIDGE VIEW AVE; RIDGE VIEW AVE, BETWEEN ELLENWOOD DR.&amp; N AVE 46: AND N AVE 46, BETWEEN RIDGE VIEW AVE &amp; YORK BLVD MOBILITY AND ACCESS IMPROVEMENT TO REDUCE VEHICLE AND PEDESTRIAN CONFLICTS OM EAGLE ROCK BLVD, FAIR PARK AVE AND OTHER STREETS IN THE SURROUNDING. INCLUDES PROTECTED BIKE LANES, BIKE ROUTES WITH SHARROWS, ROUND-ABOUTS, LANDSCAPE MEDIANS, PEDESTRIAN REFUGE ISLANDS, CURB EXTENSIONS, TRAFFIC SIGNAL TIMING IMPROVEMENTS, CROSS-WALKS, ACCESS RAMPS, PEDESTRIAN LIGHTING, BUS-STOP IMPROVEMENTS, WAY-FINDING AND BIKE RACKS/REPAIR STATIONS (TC)</t>
  </si>
  <si>
    <t>LAMIP101</t>
  </si>
  <si>
    <t>6071154</t>
  </si>
  <si>
    <t>1220000101L</t>
  </si>
  <si>
    <t>SAN256</t>
  </si>
  <si>
    <t>6084295</t>
  </si>
  <si>
    <t>0423000245L</t>
  </si>
  <si>
    <t>SF BAY AREA; SOUTH BAY BAY TRAIL EQUITY STRATEGY, DESIGN GUIDELINES, STRATEGIC PLAN, DATA STRATEGY, NEEDS ASSESSMENT/OPS AND MAINTENANCE PLAN, AND TECHNICAL</t>
  </si>
  <si>
    <t>REG230201</t>
  </si>
  <si>
    <t>5177047</t>
  </si>
  <si>
    <t>0422000384L</t>
  </si>
  <si>
    <t>OYSTER POINT BLVD BETWEEN VETERANS BLVD AND ECCLES AVE, GATEWAY BLVD BETWEEN OYSTER POINT BLVD AND E GRAND AVE, AND EGRAND AVE BETWEEN GATEWAY BLVD AND HASKINS WAY INSTALL 11 NEW BUS STOPS AND UPGRADE 2 EXISTING STOPS, ENHANCE SIDEWALK AND CROSSWALK.</t>
  </si>
  <si>
    <t>SM210008</t>
  </si>
  <si>
    <t>6066174</t>
  </si>
  <si>
    <t>1121000036L</t>
  </si>
  <si>
    <t>IN SAN DIEGO COUNTY ALONG SR-52 FROM 1-5 TO SR-67 AND ALONG SR-67 FROM I-8 TO MAPLEVIEW STREET. THIS IS A COMPREHENSIVE INTEGRATED MANAGEMENT PLAN FOR INCREASING TRANSPORTATION OPTIONS, DECREASING CONGESTION, AND IMPROVING TRAVEL TIMES IN THE COAST, CANYONS, AND TRAILS CORRIDOR. (TC).</t>
  </si>
  <si>
    <t>CAL550</t>
  </si>
  <si>
    <t>6208028</t>
  </si>
  <si>
    <t>0800000579L</t>
  </si>
  <si>
    <t>ON STATE ROUTE: 10. I-10/CEDAR AVENUE INTERCHANGE FROM SOUTH OF SLOVER AVENUE TO VALLEY BOULEVARD WIDEN OVERCROSSING AND RECONSTRUCT RAMPS (TC)</t>
  </si>
  <si>
    <t>1830</t>
  </si>
  <si>
    <t>SM170041</t>
  </si>
  <si>
    <t>6066201</t>
  </si>
  <si>
    <t>1123000278L</t>
  </si>
  <si>
    <t xml:space="preserve">IN SAN DIEGO REGION, ALONG SR-94 CORRIDOR FROM I-5 TO SR-125 IN THE SAN DIEGO REGION A COMPREHENSIVE INTEGRATED MANAGEMENT PLAN FOR INCREASING TRANSPORTATION OPTIONS, DECREASING CONGESTION, AND IMPROVING TRAVEL TIMES ALONG THE SR-94 CORRIDOR FROM I-5 TO SR-125. A CMCP INCLUDES ALL TRAVEL MODES IN A DEFINED CORRIDOR - HIGHWAYS AND FREEWAYS, PARRALLEL AND CONNECTION ROADWAYS, PUBLIC TRANSIT (BUT, BUS RAPID TRANSIT, LIGHT RAIL, INTERCITY RAIL) AND BIKEWAYS. </t>
  </si>
  <si>
    <t>V20</t>
  </si>
  <si>
    <t>5456021</t>
  </si>
  <si>
    <t>1021000206L</t>
  </si>
  <si>
    <t>GOLDEN VALLEY PARKWAY (TOWNE CENTRE DRIVE AND LATHROP ROAD), RIVER ISLANDS PARKWAY (GOLDEN VALLEY PARKWAY LATHROP FIRE STATION 34), LATHROP ROAD. ROAD REHABILITATION - PAVEMENT MAINTENANCE &amp; REPAIR</t>
  </si>
  <si>
    <t>5479077</t>
  </si>
  <si>
    <t>0323000061L</t>
  </si>
  <si>
    <t>IN THE CITY OF ELK GROVE, ON ELK GROVE-FLORIN ROAD, FROM ELK GROVE BLVD TO CALVINE ROAD. RESURFACE PAVEMENT, SIDEWALK GAP CLOSURES, ADA CURB RAMP UPGRADES, THE ADDITION OF NEW CLASS II AND CLASS III BIKEWAYS, UPGRADES TO VIDEO DETECTION, AND PEDESTRIAN INTERVAL PRIORITIZATION.</t>
  </si>
  <si>
    <t>7/12/2023</t>
  </si>
  <si>
    <t>SAC25263</t>
  </si>
  <si>
    <t>6066206</t>
  </si>
  <si>
    <t>1123000324L</t>
  </si>
  <si>
    <t>I-8/WEST WILLOWS ROAD PRELIMINARY DESIGN &amp; ENVIRONMENTAL DOCUMENT FOR INTERCHANGE IMPROVEMENTS. TC.</t>
  </si>
  <si>
    <t>SAN300</t>
  </si>
  <si>
    <t>5095026</t>
  </si>
  <si>
    <t>0321000050L</t>
  </si>
  <si>
    <t>IN THE CITY OF ROCKLIN, WILDCAT BLVD., FROM CITY LIMITS WITH LINCOLN TO W. STANFORD RANCH RD.; PARK DR., FROM SUNSET BLVD. TO CREST DR.; SIERRA COLLEGE BLVD. FROM ROCKLIN RD. TO SOUTHSIDE RANCH RD.; SIERRA COLLEGE BLVD., FROM CLOVER VALLEY ROAD TO NORTH CLOVER VALLEY ROAD: REHABILITATE ROADS. THE PROPOSED PROJECT CONSISTS OF REHABILITATING PORTIONS OF THE ABOVE-MENTIONED STREETS TO PREVENT FURTHER DAMAGE TO THE ASPHALT AND UNDERLYING BASE. THE PROJECT WILL INCLUDE REMOVING FAILED PORTIONS OF ROADWAY TO A DEPTH OF 6 INCHES, REPLACING UTILITY VALVE COVERS AND TRAFFIC SIGNAL LOOPS, AND RESTRIPING. ALL WORK INCLUDING CONSTRUCTION STAGING WILL OCCUR WITHIN THE CITY'S EXISTING RIGHT-OF-WAY AND THERE WILL BE NO WIDENING OR ADDITION OF ROADWAY CAPACITY WITH THE PROJECT. TOLL CREDITS (TC)</t>
  </si>
  <si>
    <t>PLA25678</t>
  </si>
  <si>
    <t>5293020</t>
  </si>
  <si>
    <t>0322000168L</t>
  </si>
  <si>
    <t>IN THE CITY OF GALT ON C STREET FROM CIVIL DRIVE TO SIXTH STREET. CONSTRUCT CLASS IV BIKEWAY, NEW AND REPLACEMENT SIDEWALKS, ADA IMPROVEMENTS; CROSSWALKS WITH STAMPED ASPHALT, REFUGE MEDIAN ISLANDS, PED SCALE LIGHTING, AND STREET FURNITURE.</t>
  </si>
  <si>
    <t>SAC25175</t>
  </si>
  <si>
    <t>6480026</t>
  </si>
  <si>
    <t>0423000349L</t>
  </si>
  <si>
    <t>COUNTY WIDE SRTS PROGRAM</t>
  </si>
  <si>
    <t>ALA110033</t>
  </si>
  <si>
    <t>6211154</t>
  </si>
  <si>
    <t>1123000315L</t>
  </si>
  <si>
    <t>SR 94 CORRIDOR FROM I-5 TO SR 125. COMPREHENSIVE MULTI-MODAL CORRIDOR PLAN (CMCP) - HIGH SPEED TRANSIT/SR-94. TC</t>
  </si>
  <si>
    <t>5953762</t>
  </si>
  <si>
    <t>0717000339L</t>
  </si>
  <si>
    <t>WHITTIER BLVD FROM BURGER AVENUE TO 20 FEET EAST OF VIA CLEMENTE AND OLYMPIC BOULEVARD FROM INDIANA STREET TO GOODRICH BLVD PAVEMENT RESURFACING AND REHABILITATION INCLUDING BULB-OUTS, METAL HANDRAILS, AND NEW CURB RAMPS (TC)</t>
  </si>
  <si>
    <t>LA11G1/LA0G975</t>
  </si>
  <si>
    <t>6066158</t>
  </si>
  <si>
    <t>1120000097L</t>
  </si>
  <si>
    <t>SAN DIEGO COUNTY THIS PROJECT IS A COMPREHENSIVE INTEGRATED MANAGEMENT PLAN FOR INCREASING TRANSPORTATION OPTIONS, DECREASING CONGESTION, AND IMPROVING TRAVEL TIMES IN THE CENTRAL MOBILITY STATION/I-5/CORONADO &amp; DOWNTOWN CONNECTIONS CORRIDOR. THE PROJECT WILL DEVELOP A COMPREHENSIVE MULTIMODAL CORRIDOR PLAN (CMCP). TOLL CREDITS TO BE USED IN LIEU OF LOCAL MATCH. TC</t>
  </si>
  <si>
    <t>6066140</t>
  </si>
  <si>
    <t>1118000226L</t>
  </si>
  <si>
    <t>ONE MILE OF CLASS 1 BIKEWAY, IN RAILROAD ROW, EXTENDING THE INLAND RAIL TRAIL CORRIDOR, INCLUDING IMPROVEMENTS AT ROADWAY CROSSINGS, FENCING -- CITY OF VISTA SEGMENT. CLASS I BIKEWAY</t>
  </si>
  <si>
    <t>SAN153</t>
  </si>
  <si>
    <t>5170065</t>
  </si>
  <si>
    <t>0623000071L</t>
  </si>
  <si>
    <t>MADSEN AVE FROM KAMM AVE TO STROUD AVE REHABILITATION OF PAVEMENT AND PEDESTRIAN FACILITIES  (TC)</t>
  </si>
  <si>
    <t>5942296</t>
  </si>
  <si>
    <t>0619000180L</t>
  </si>
  <si>
    <t>JENSEN AVE FROM FRUIT AVE TO WEST AVE ROAD REHABILITATION</t>
  </si>
  <si>
    <t>FRE090621</t>
  </si>
  <si>
    <t>5002212</t>
  </si>
  <si>
    <t>0319000104L</t>
  </si>
  <si>
    <t>INTERSECTION OF LAMPASAS BOULEVARD AND RIO LINDA AVENUE RESTRIPE AND REALIGN APPROACHES, INSTALL PEDESTRIAN REFUGE ISLAND, AND INSTALL ENHANCED PEDESTRIAN CROSSING ALL LEGS</t>
  </si>
  <si>
    <t>SAC25163</t>
  </si>
  <si>
    <t>5009033</t>
  </si>
  <si>
    <t>0324000007L</t>
  </si>
  <si>
    <t>IN THE CITY OF MARYSVILLE, ALONG HISTORIC DOWNTOWN MARYSVILLE'S D STREET CORRIDOR BETWEEN 3RD AND 4TH STREET. IMPROVE WALKABILITY BY CREATING A PEDESTRIAN BOULEVARD WEEKLY. INSTALL BRIGHTER LIGHTING, RAISED CROSSWALKS, IMPROVED SHADE LANDSCAPING AND OTHER PEDESTRIAN AMENITIES.</t>
  </si>
  <si>
    <t>YUB16100</t>
  </si>
  <si>
    <t>5288046</t>
  </si>
  <si>
    <t>0320000120L</t>
  </si>
  <si>
    <t>IN FOLSOM ON WHITE ROCK RD FROM PRAIRIE CITY RD TO EAST BIDWELL ST. CONSTRUCT 4 LANE ROAD WITH 8 FOOT SHOULDERS.  (CLASS 1 TRAIL TO BE BUILT IN LATER PHASE).(TC)</t>
  </si>
  <si>
    <t>SAC24250</t>
  </si>
  <si>
    <t>5942289</t>
  </si>
  <si>
    <t>0618000210L</t>
  </si>
  <si>
    <t>JENSEN AVE - FROM FIG AVE TO FRUIT AVE ROAD RECONSTRUCTION, INCLUDING BIKE LANES AND CURB RAMPS  (TC)</t>
  </si>
  <si>
    <t>5227071</t>
  </si>
  <si>
    <t>0623000097L</t>
  </si>
  <si>
    <t>RANDOLPH STREET (CECIL AVE TO 9TH AVE) AND HIGH STREET (CECIL AVE TO GARCES) PAVEMENT RESURFACING AND REHABILITATION</t>
  </si>
  <si>
    <t>5919154</t>
  </si>
  <si>
    <t>0323000079L</t>
  </si>
  <si>
    <t>DALBY ROAD OVER YANKEE SLOUGH, JUST WEST OF DOWD ROAD. BR. # 19C0130 BRIDGE REPLACEMENT.  TOLL CREDITS (TC)</t>
  </si>
  <si>
    <t>Y233</t>
  </si>
  <si>
    <t>PLA25697</t>
  </si>
  <si>
    <t>STBG IIJA OFF-SYSTEM BRIDGE</t>
  </si>
  <si>
    <t>5919114</t>
  </si>
  <si>
    <t>0313000225L</t>
  </si>
  <si>
    <t>CROSBY HAROLD ROAD OVER DOTY CREEK 0.9 MILES NORTH OF WISE ROAD. BR.# 19C0111 REPLACE 1-LANE BRIDGE W/ A 2-LANE BRIDGE (TC)</t>
  </si>
  <si>
    <t>PLA25536</t>
  </si>
  <si>
    <t>5946199</t>
  </si>
  <si>
    <t>0622000036L</t>
  </si>
  <si>
    <t>BRIDGE 46C0360 OVER WUTCHUMNA DITCH NEPA MITIGATION FOR PROJECT NUMBER 5946(115).  (TC)</t>
  </si>
  <si>
    <t>TUL 11-120</t>
  </si>
  <si>
    <t>5289012</t>
  </si>
  <si>
    <t>0500020343L</t>
  </si>
  <si>
    <t>BELLO ST BRIDGE OVER PISMO CREEK - BR. NO. 49C-0109 REPLACE TWO-LANE BRIDGE WITH TWO-LANE BRIDGE(TC)</t>
  </si>
  <si>
    <t>5949183</t>
  </si>
  <si>
    <t>0521000027L</t>
  </si>
  <si>
    <t>HUASNA TOWNSITE ROAD OVER HUASNA RIVER - BR. NO. 49C-0147 REPLACE 1 LANE BRIDGE WITH 2 LANE BRIDGE - NOT CAPACITY INCREASING (TC)</t>
  </si>
  <si>
    <t>5949157</t>
  </si>
  <si>
    <t>0516000002L</t>
  </si>
  <si>
    <t>TORO CREEK BRIDGE AT TORO CREEK ROAD - BR. NO. 49C-0384 (TC) BRIDGE REPLACEMENT (TC)</t>
  </si>
  <si>
    <t>5949182</t>
  </si>
  <si>
    <t>0521000025L</t>
  </si>
  <si>
    <t>MONTE RD OVER SQUIRE CREEK - BR. NO. 49C-0261 (TC) REPLACE 1 LANE BRIDGE WITH 2 LANE BRIDGE (TC)</t>
  </si>
  <si>
    <t>5938191</t>
  </si>
  <si>
    <t>1000020660L</t>
  </si>
  <si>
    <t>COOPERSTOWN ROAD (BRIDGE # 38C0170) OVER GALLUP CREEK. BRIDGE REPLACEMENT (TC)</t>
  </si>
  <si>
    <t>5910099</t>
  </si>
  <si>
    <t>0114000101L</t>
  </si>
  <si>
    <t>IN MENDOCINO COUNTY, BOONVILLE, LAMBERT LANE OVER ROBINSON CREEK. BR.# 10C0146 REPLACE EXISTING BRIDGE WITH NEW BRIDGE (TC)</t>
  </si>
  <si>
    <t>5914112</t>
  </si>
  <si>
    <t>0117000022L</t>
  </si>
  <si>
    <t>WOLF CREEK, BRIDGE ON WOLF CREEK ROAD REPLACEMENT OF 1 LANE BRIDGE WITH 2 LANE BRIDGE (TC)</t>
  </si>
  <si>
    <t>5922123</t>
  </si>
  <si>
    <t>0323000134L</t>
  </si>
  <si>
    <t>CR 29 OVER CHICKAHOMINY SLOUGH, 2.53 MILES WEST OF CR 88. REPLACE EXISTING 1 LANE BRIDGE WITH A 2 LANE BRIDGE(TC)</t>
  </si>
  <si>
    <t>YOL19395</t>
  </si>
  <si>
    <t>Sutter</t>
  </si>
  <si>
    <t>5918087</t>
  </si>
  <si>
    <t>0314000087L</t>
  </si>
  <si>
    <t>TISDALE RD AT WEST SIDE CANAL. BR. # 18C0057 BRIDGE REPLACEMENT (TC)</t>
  </si>
  <si>
    <t>SUT18873</t>
  </si>
  <si>
    <t>5944103</t>
  </si>
  <si>
    <t>0500020138L</t>
  </si>
  <si>
    <t>HARTNELL ROAD BRIDGE BRIDGE REPLACEMENT (TC)</t>
  </si>
  <si>
    <t>5918088</t>
  </si>
  <si>
    <t>0314000090L</t>
  </si>
  <si>
    <t>KENT AVE AT SUTTER-BUTTE CANAL. BR. # 18C0132 BRIDGE REPLACEMENT (TC)</t>
  </si>
  <si>
    <t>SUT18875</t>
  </si>
  <si>
    <t>5936146</t>
  </si>
  <si>
    <t>0520000148L</t>
  </si>
  <si>
    <t>ON TWO BAR ROAD CROSSING OVER TWO BAR CREEK APPROXIMATELY 2.7 MILES EAST OF HIGHWAY 9. BRIDGE NUMBER 36C-0063 REHABILITATION OF NARROW SINGLE LANE BRIDGE WITH POOR ALIGNMENT WITH A TWO LANE STRUCTURE (TC)</t>
  </si>
  <si>
    <t>5946115</t>
  </si>
  <si>
    <t>0600020689L</t>
  </si>
  <si>
    <t>BRIDGE 46C0360 ON ROAD 204 OVER WUTCHUMNA DITCH REPLACE 2 LANE BRIDGE WITH 2 LANE BRIDGE (TC)</t>
  </si>
  <si>
    <t>5957147</t>
  </si>
  <si>
    <t>1123000020L</t>
  </si>
  <si>
    <t>WILLOWS RD, OVER VIEJAS CREEK, 0.9 MILES E/O ALPINE WILLOWS RD POST CONSTRUCTION ENVIRONMENTAL MITIGATION AND MONITORING (PCEM)</t>
  </si>
  <si>
    <t>5911063</t>
  </si>
  <si>
    <t>0315000060L</t>
  </si>
  <si>
    <t>C.R. 66B AT COLUSA DRAIN ~2.0 MILES WEST OF HWY 45 - BRIDGE NUMBER 11C0068 BRIDGE REPLACEMENT (TC)</t>
  </si>
  <si>
    <t>5926051</t>
  </si>
  <si>
    <t>1000020539L</t>
  </si>
  <si>
    <t>OLD AMADOR ROAD OVER RANCHERIA CREEK (BRIDGE 26C0042) BRIDGE REPLACEMENT (TC)</t>
  </si>
  <si>
    <t>5930060</t>
  </si>
  <si>
    <t>1000020523L</t>
  </si>
  <si>
    <t>CALAVERITAS ROAD OVER CALAVERITAS CREEK (BRIDGE 30C0024) BRIDGE REHABILITATION (TC)</t>
  </si>
  <si>
    <t>5901044</t>
  </si>
  <si>
    <t>0100020389L</t>
  </si>
  <si>
    <t>REQUA ROAD OVER HUNTER CREEK, 0.1 MI. WEST OF SR-101; BRIDGE NO. 01C0011 REPLACE EXISTING 2-LANE BRIDGE (TC)</t>
  </si>
  <si>
    <t>5910085</t>
  </si>
  <si>
    <t>0100020402L</t>
  </si>
  <si>
    <t>BRIDGE NO. 10C0181, BRICELAND RD CR435 OVER MATTOLE RIVER, MENDOCINO COUNTY BRIDGE REPLACEMENT (TC)</t>
  </si>
  <si>
    <t>5905133</t>
  </si>
  <si>
    <t>0223000109L</t>
  </si>
  <si>
    <t>E. FORK HAYFORK RD OVER POTATO CRK. BR.# 05C0140 REPLACING ONE-LANE BRIDGE WITH TWO-LANE BRIDGE(TC)</t>
  </si>
  <si>
    <t>3/24/2023</t>
  </si>
  <si>
    <t>5922104</t>
  </si>
  <si>
    <t>0315000056L</t>
  </si>
  <si>
    <t>COUNTY ROAD 96 AT DRY SLOUGH, BR. NO. 22C-127, ~0.4 MILES NORTH OF COUNTY ROAD 31 BRIDGE REPLACEMENT (TC)</t>
  </si>
  <si>
    <t>YOL19347</t>
  </si>
  <si>
    <t>5946138</t>
  </si>
  <si>
    <t>0614000078L</t>
  </si>
  <si>
    <t>BRIDGE 46C0004 ON COUNTY ROAD D112 OVER NORTH BRANCH TULE RIVER REPLACE 2 LANE BRIDGE WITH 2 LANE BRIDGE (TC)</t>
  </si>
  <si>
    <t>5926050</t>
  </si>
  <si>
    <t>1000020525L</t>
  </si>
  <si>
    <t>BELL ROAD OVER BIG INDIAN CREEK, BRIDGE # 26C0026 BRIDGE REPLACEMENT (TC)</t>
  </si>
  <si>
    <t>5930058</t>
  </si>
  <si>
    <t>1000020521L</t>
  </si>
  <si>
    <t>LIME CREEK ROAD OVER YOUNGS CREEK (BRIDGE 30C0018) BRIDGE REPLACEMENT (TC)</t>
  </si>
  <si>
    <t>5906087</t>
  </si>
  <si>
    <t>02456884L</t>
  </si>
  <si>
    <t>SPRING CREEK RD AT FALL RIVER (BR# 06C0209) BRIDGE REPLACEMENT (TC)</t>
  </si>
  <si>
    <t>5917084</t>
  </si>
  <si>
    <t>0314000112L</t>
  </si>
  <si>
    <t>DOG BAR ROAD AT BEAR RIVER ~0.5 MILES SOUTH EAST OF MAGNOLIA ROAD AT COUNTY LINE. BR. # 17C0031 REPLACE 1 LANE BRIDGE WITH 2 LANE BRIDGE (TC)</t>
  </si>
  <si>
    <t>5141014</t>
  </si>
  <si>
    <t>1000020546L</t>
  </si>
  <si>
    <t>SOUTH AVENUE OVER SOUTH FORK JACKSON CREEK (BRIDGE 26C0004) BRIDGE REPLACEMENT (TC)</t>
  </si>
  <si>
    <t>5930061</t>
  </si>
  <si>
    <t>1000020524L</t>
  </si>
  <si>
    <t>DOGTOWN ROAD OVER FRENCH GULCH (BRIDGE 30C0048) BRIDGE REPLACEMENT (TC)</t>
  </si>
  <si>
    <t>HBP_CAL/HBPLOCAL</t>
  </si>
  <si>
    <t>5904112</t>
  </si>
  <si>
    <t>0100020391L</t>
  </si>
  <si>
    <t>PINE HILL ROAD BRIDGE OVER SWAIN SLOUGH 04C0173 BRIDGE REPLACEMENT (TC)</t>
  </si>
  <si>
    <t>5910084</t>
  </si>
  <si>
    <t>0100020405L</t>
  </si>
  <si>
    <t>HILL ROAD BRIDGE OVER MILL CREEK (10C0111) REPLACE BRIDGE (TC)</t>
  </si>
  <si>
    <t>5938261</t>
  </si>
  <si>
    <t>1020000083L</t>
  </si>
  <si>
    <t>PIONEER AVENUE (BRIDGE 38C0262) OVER LONE TREE CREEK, SOUTH OF FREELOVE ROAD BRIDGE REPLACEMENT (TC)</t>
  </si>
  <si>
    <t>5944099</t>
  </si>
  <si>
    <t>05930265L</t>
  </si>
  <si>
    <t>ROBINSON CANYON BRIDGE #44C0017, AT CARMEL RIVER SCOUR PROTECTION (TC)</t>
  </si>
  <si>
    <t>GP_HBRR</t>
  </si>
  <si>
    <t>5942214</t>
  </si>
  <si>
    <t>0612000291L</t>
  </si>
  <si>
    <t>BRIDGE 42C0261 ON ITALIAN BAR ROAD OVER REDINGER LAKE REPLACE 1 LANE BRIDGE WITH 2 LANE BRIDGE (TC)</t>
  </si>
  <si>
    <t>FRE111376</t>
  </si>
  <si>
    <t>5068032</t>
  </si>
  <si>
    <t>0200020234L</t>
  </si>
  <si>
    <t>SHARON AVENUE (BRIDGE 06C0344) OVER ACID CANAL, 300 FEET N/W RUSSELL STREET BRIDGE REPLACEMENT (TC)</t>
  </si>
  <si>
    <t>5914094</t>
  </si>
  <si>
    <t>0114000023L</t>
  </si>
  <si>
    <t>CHALK MOUNTAIN ROAD BRIDGE OVER NORTH FORK CACHE CREEK, IN SPRING VALLEY LAKE DEV. (BRIDGE # 14C0048) BRIDGE REPLACEMENT (TC)</t>
  </si>
  <si>
    <t>5937211</t>
  </si>
  <si>
    <t>0417000252L</t>
  </si>
  <si>
    <t>ALAMITOS RD. OVER HERBERT CREEK: 0.9 MILES SW OF JUNCTION OF HICKS ROAD. (BR 37C0502) BRIDGE REPLACEMENT (TC).</t>
  </si>
  <si>
    <t>VAR 170012</t>
  </si>
  <si>
    <t>5948076</t>
  </si>
  <si>
    <t>0900020104L</t>
  </si>
  <si>
    <t>WALKER CREEK ROAD OVER THE LOS ANGELES AQUEDUCT, BR. NO. 48C-0039 REPLACE EXISTING ONE LANE BRIDGE WITH TWO LANE BRIDGE.(TC)</t>
  </si>
  <si>
    <t>5937212</t>
  </si>
  <si>
    <t>0417000254L</t>
  </si>
  <si>
    <t>ALAMITOS ROAD OVER HERBERT CREEK, 1.1 MILES SW OF JUNCTION OF HICK ROAD. (BR 37C0503) BRIDGE REPLACEMENT (TC).</t>
  </si>
  <si>
    <t>5946106</t>
  </si>
  <si>
    <t>0600020683L</t>
  </si>
  <si>
    <t>BRIDGE 46C0196 ON M375A MINERAL KING ROAD OVER EAST FORK KAWEAH RIVER REPLACE 2 LANE BRIDGE WITH 2 LANE BRIDGE (TC)</t>
  </si>
  <si>
    <t>5937210</t>
  </si>
  <si>
    <t>0417000253L</t>
  </si>
  <si>
    <t>ALAMITOS ROAD OVER HERBERT CREEK (BR 37C0501) BRIDGE REPLACEMENT (TC)</t>
  </si>
  <si>
    <t>5937228</t>
  </si>
  <si>
    <t>0423000080L</t>
  </si>
  <si>
    <t>ALAMITOS ROAD AT ALAMITOS CREEK, 0.4 MILES SOUTH OF BERTRAM ROAD, 0.8 MILES SOUTH OF ALMADEN ROAD ENVIRONMENTAL MITIGATION, MAINTENANCE, MONITORING, AND REPORTING FOR HABITAT RESTORATION AREA AT ALAMITOS CREEK BRIDGE #37C0159 REPLACEMENT PROJECT AT ALAMITOS ROAD (TC).</t>
  </si>
  <si>
    <t>5015011</t>
  </si>
  <si>
    <t>030L1474L</t>
  </si>
  <si>
    <t>CLAY STREET AT HANGTOWN CRK BR. NO. 25C-117 REPLACE BRIDGE/INTERSECTION REALIGNMENT</t>
  </si>
  <si>
    <t>ELD19257</t>
  </si>
  <si>
    <t>5911047</t>
  </si>
  <si>
    <t>0300020481L</t>
  </si>
  <si>
    <t>COUNTY ROAD 67 AT HOWARD SLOUGH #2 - BR. NO. 11C-0016 BRIDGE REPLACEMENT (TC)</t>
  </si>
  <si>
    <t>5917092</t>
  </si>
  <si>
    <t>0316000090L</t>
  </si>
  <si>
    <t>HIRSCHDALE ROAD AT THE TRUCKEE RIVER ~1.2 MILES SOUTHEAST OF STATE HIGHWAY 80. BR. # 17C0045 REPLACE THE EXISTING ONE LANE BRIDGE WITH A ONE LANE BRIDGE. (TC)</t>
  </si>
  <si>
    <t>5911048</t>
  </si>
  <si>
    <t>0300020619L</t>
  </si>
  <si>
    <t>COUNTY RD. 67 AT HOWARD SLOUGH #1 ~1.3 MI. EAST OF C.R. Z - BR, # 11C-0015 BRIDGE REPLACEMENT (TC)</t>
  </si>
  <si>
    <t>HPBLOCAL</t>
  </si>
  <si>
    <t>5911050</t>
  </si>
  <si>
    <t>0300020652L</t>
  </si>
  <si>
    <t>COUNTY RD. 67 AT HOWARD SLOUGH #4 ~1.9 MI. EAST OF C.R. Z - BR, # 11C-0179 BRIDGE REPLACEMENT (TC)</t>
  </si>
  <si>
    <t>5913059</t>
  </si>
  <si>
    <t>0314000094L</t>
  </si>
  <si>
    <t>SALMON LAKE ROAD AT SALMON CREEK ~ 300 FT WEST OF GOLD LAKE HIGHWAY. BR.# 13C0053 BRIDGE REPLACEMENT (TC)</t>
  </si>
  <si>
    <t>5938189</t>
  </si>
  <si>
    <t>1000020649L</t>
  </si>
  <si>
    <t>TIM BELL ROAD OVER DRY CREEK (BRIDGE 38C0073) BRIDGE REPLACEMENT (TC)</t>
  </si>
  <si>
    <t>5939092</t>
  </si>
  <si>
    <t>1013000143L</t>
  </si>
  <si>
    <t>KIBBY ROAD OVER BEAR CREEK (BRIDGE 39C0350) BRIDGE REPLACEMENT (TC)</t>
  </si>
  <si>
    <t>CT004</t>
  </si>
  <si>
    <t>5932074</t>
  </si>
  <si>
    <t>1013000237L</t>
  </si>
  <si>
    <t>BIG CREEK SHAFT ROAD (BRIDGE 32C0066) OVER BIG CREEK BRIDGE REPLACEMENT (TC)</t>
  </si>
  <si>
    <t>5938157</t>
  </si>
  <si>
    <t>10956771L</t>
  </si>
  <si>
    <t>KILBURN ROAD OVER ORESTIMBA CREEK (BRIDGE 38C0168) BRIDGE REPLACEMENT (TC)</t>
  </si>
  <si>
    <t>5920137</t>
  </si>
  <si>
    <t>0413000089L</t>
  </si>
  <si>
    <t>WOHLER ROAD OVER RUSSIAN RIVER BR#20C0155 SEISMIC RETROFIT (TC)</t>
  </si>
  <si>
    <t>5913060</t>
  </si>
  <si>
    <t>0314000096L</t>
  </si>
  <si>
    <t xml:space="preserve">PACKER LAKE ROAD, OVER SALMON CREEK, WEST OF GOLD LAKES ROAD. BR. # 13C0029 BRIDGE REHABILITATION                                                                                                   </t>
  </si>
  <si>
    <t>5922098</t>
  </si>
  <si>
    <t>0314000181L</t>
  </si>
  <si>
    <t>COUNTY ROAD 95 BRIDGE AT DRY SLOUGH_BRIDGE 22C0125 BRIDGE REPLACEMENT (TC)</t>
  </si>
  <si>
    <t>YOL19319</t>
  </si>
  <si>
    <t>5955095</t>
  </si>
  <si>
    <t>1215000151L</t>
  </si>
  <si>
    <t>SILVERADO CANYON ROAD OVER SILVERADO CREEK, APPROXIMATELY 1.6 MILES EAST OF SANTIAGO CANYON ROAD, BR. NO. 55C-0174 BRIDGE REPLACEMENT (TC).</t>
  </si>
  <si>
    <t>5908025</t>
  </si>
  <si>
    <t>02453964L</t>
  </si>
  <si>
    <t>EVERGREEN ROAD BRIDGE (08C0008) OVER COTTONWOOD CREEK BRIDGE REPLACEMENT- SEISMIC TC</t>
  </si>
  <si>
    <t>P001631</t>
  </si>
  <si>
    <t>0515000037S</t>
  </si>
  <si>
    <t>IN SANTA CRUZ COUNTY, IN WATSONVILLE AT HARKINS SLOUGH ROAD. CONSTRUCT BICYCLE/PEDESTRIAN OVERCROSSING</t>
  </si>
  <si>
    <t>Y236</t>
  </si>
  <si>
    <t>201-0000-0551</t>
  </si>
  <si>
    <t>STBG 50-200K POP IIJA</t>
  </si>
  <si>
    <t>0056349</t>
  </si>
  <si>
    <t>0317000246S</t>
  </si>
  <si>
    <t>IN SACRAMENTO, FROM 1.1 MILES SOUTH OF ELK GROVE BLVD OC TO  AMERICAN RIVER BRIDGE CORRIDOR ENHANCEMENT - CONSTRUCT HOV LANE, ROADWAY REHABILITATION, FIBER OPTIC  INSTALLATION, SAFETY IMPROVEMENT</t>
  </si>
  <si>
    <t>Q101414</t>
  </si>
  <si>
    <t>0515000063S</t>
  </si>
  <si>
    <t>IN SAN LUIS OBISPO COUNTY, BETWEEN THE PISMO OVERHEAD RAILROAD BRIDGE AND THE SAN LUIS CREEK OVERCROSSING. US 101 FIVE CITIES SOUTHBOUND TSM COMPONENTS. CONSTRUCT TRANSPORTATION SYSTEM MANAGEMENT COMPONENTS INCLUDING A TRUCK LANE EXTENSION AND MANAGED SHOULDER.</t>
  </si>
  <si>
    <t>223_00753</t>
  </si>
  <si>
    <t>S001661</t>
  </si>
  <si>
    <t>0516000009S</t>
  </si>
  <si>
    <t>IN SAN LUIS OBISPO COUNTY FROM GRACIA WAY AT OCEANO TO ROUTE 1/101 SEPARATION IN PISMO BEACH. UPGRADE CURB RAMPS, COLD PLANE PAVEMENT, PLACE RUBBERIZED HOT MIX ASPHALT (RHMA) PAVEMENT, WIDEN SHOULDERS AND CONSTRUCT BIKE LANES.</t>
  </si>
  <si>
    <t>213_00117</t>
  </si>
  <si>
    <t>S183005</t>
  </si>
  <si>
    <t>0516000118S</t>
  </si>
  <si>
    <t>MONTEREY COUNTY IN CASTROVILLE, ON ROUTE 183, FROM DEL MONTE AVENUE TO WASHINGTON STREET. REHABILITATE PAVEMENT, REPAIR BRIDGE, CONSTRUCT STORM DRAINAGE SYSTEM IMPROVEMENTS, CONSTRUCT TRANSPORTATION MANAGEMENT SYSTEM (TMS) ELEMENTS, IMPROVE PEDESTRIAN, BICYCLE, AND AMERICANS WITH DISABILITIES ACT (ADA) FACILITIES.</t>
  </si>
  <si>
    <t>SHOPPM</t>
  </si>
  <si>
    <t>CAL20700</t>
  </si>
  <si>
    <t>0082113</t>
  </si>
  <si>
    <t>1118000262S</t>
  </si>
  <si>
    <t>ON STATE ROUTE: 8. IN IMPERIAL COUNTY NEAR WINTERHAVEN AT COLORADO RIVER VIADUCT BRIDGE NO. 58-0312R/L REHABILITATE BRIDGE DECK, SLABS, BEARING PADS, JOINT SEALS AND OVERLAY</t>
  </si>
  <si>
    <t>IMPL519</t>
  </si>
  <si>
    <t>Q101412</t>
  </si>
  <si>
    <t>0415000010S</t>
  </si>
  <si>
    <t>ON STATE ROUTE: 101. SAN MATEO COUNTY AT VARIOUS LOCATIONS ON ROUTE 101 REMOVE BRIDGES (PORTIONS), UPGRADE BRIDGE RAIL BARRIERS, CONCRETE BARRIERS, AND HMA.</t>
  </si>
  <si>
    <t>P012128</t>
  </si>
  <si>
    <t>0413000080S</t>
  </si>
  <si>
    <t>ON STATE ROUTE: 12. SONOMA COUNTY NEAR SANTA ROSA AT SONOMA CREEK BRIDGE AND AT HOOKER CREEK BRIDGE CIDH PILES, EXCAVATION, ROCK SLOPE PROTECTION, BRIDGE REMOVAL</t>
  </si>
  <si>
    <t>P254009</t>
  </si>
  <si>
    <t>0115000021S</t>
  </si>
  <si>
    <t>HUMBOLDT COUNTY NEAR PHILLIPSVILLE AT 3.3 MILES NORTH OF OHMAN CREEK BRIDGE REPLACE BOX CULVERT WITH BRIDGE</t>
  </si>
  <si>
    <t>Y237</t>
  </si>
  <si>
    <t>2403</t>
  </si>
  <si>
    <t>STBG 5K-49,999 POP IIJA</t>
  </si>
  <si>
    <t>S132052</t>
  </si>
  <si>
    <t>1017000013S</t>
  </si>
  <si>
    <t>ON STATE ROUTE: 132. STANISLAUS COUNTY IN WATERFORD FROM 0.1 MILE WEST OF REINWAY AVENUE TO 0.1 MILE EAST OF F STREET UPGRADE PEDESTRIAN FACILITIES INCLUDING WIDENING SHOULDERS, CONSTRUCTING SIDEWALKS, AND INSTALLING CURB RAMPS.</t>
  </si>
  <si>
    <t>214-0000-0662</t>
  </si>
  <si>
    <t>Q101417</t>
  </si>
  <si>
    <t>0115000043S</t>
  </si>
  <si>
    <t>ON STATE ROUTE: 101. IN ARCATA, FROM NORTH OF ROUTE 299/ROUTE 101 CONNECTOR TO 0.2 MILE SOUTH OF GIUNTOLI LANE OVERCROSSING. CONSTRUCT AUXILIARY LANE TO IMPROVE MERGING MOVEMENTS.</t>
  </si>
  <si>
    <t>P299215</t>
  </si>
  <si>
    <t>0117000236S</t>
  </si>
  <si>
    <t>ON STATE ROUTE: 299. HUMBOLDT COUNTY IN AND NEAR ARCATA FROM ROUTE 299/101 SEPARATION TO 0.2 MILE EAST OF BLUE LAKE UNDERCROSSING PLACE RHMA, REPLACE ASPHALT CONCRETE, CONCRETE BARRIER TRANSITION</t>
  </si>
  <si>
    <t>230-0000-0069</t>
  </si>
  <si>
    <t>000C519</t>
  </si>
  <si>
    <t>0200020286S</t>
  </si>
  <si>
    <t>ON STATE ROUTE: 299. IN LASSEN AND MODOC COUNTIES ON ROUTE 139 AT 0.1 MILE NORTH OF LASSEN COUNTY LINE AND ON ROUTE 299 AT VARIOUS LOCATIONS FROM 0.4 MILE WEST OF BOYD HILL LOOKOUT ROAD TO 0.6 MILE EAST OF COUNTY ROAD 87. ROADWAY REHABILIATION</t>
  </si>
  <si>
    <t>Y238</t>
  </si>
  <si>
    <t>STBG &lt;5K POP - IIJA</t>
  </si>
  <si>
    <t>P127003</t>
  </si>
  <si>
    <t>0919000007S</t>
  </si>
  <si>
    <t>ON STATE ROUTE: 127. INYO COUNTY NEAR SHOSHONE FROM 4.6 MILES NORTH OF ROUTE 178 WEST TO 7.6 MILES SOUTHOF ROUTE 190 AND FROM 0.3 MILE SOUTH OF ROUTE 190 TO NEVADA STATE LINE. PAVEMENT REHABILITATION AND SIGN REPLACEMENT</t>
  </si>
  <si>
    <t>S036116</t>
  </si>
  <si>
    <t>0113000016S</t>
  </si>
  <si>
    <t>IN HUMBOLDT COUNTY NEAR BRIDGEVILLE AT 0.2 MILE EAST OF GOLDEN GATE DRIVE SLOPE REPAIR, DRAINAGE IMPROVEMENTS</t>
  </si>
  <si>
    <t>2366</t>
  </si>
  <si>
    <t>P041603</t>
  </si>
  <si>
    <t>0614000058S</t>
  </si>
  <si>
    <t>ON STATE ROUTE: 41. IN MADERA COUNTY ABOUT 6 MI NORTH OF FRESNO FROM 0.1 MI NORTH OF AVENUE 15 TO 0.1 MI SOUTH OF RTE. 145 ROADWAY REHABILITATION</t>
  </si>
  <si>
    <t>S041601</t>
  </si>
  <si>
    <t>0519000001S</t>
  </si>
  <si>
    <t>SAN LUIS OBISPO COUNTY NEAR MORRO BAY AT 3.1 MILES NORTH OF ROUTE 1/41 SEPARATION CONSTRUCT SOLDIER PILE RETAINING WALL</t>
  </si>
  <si>
    <t>223_00574</t>
  </si>
  <si>
    <t>X029150</t>
  </si>
  <si>
    <t>0614000057S</t>
  </si>
  <si>
    <t>ON STATE ROUTE: 184, 223. KERN COUNTY NEAR ARVIN ON ROUTE 184 FROM ROUTE 223 TO 0.3 MILE NORTH OF ROUTE 223 AND ON ROUTE 223 FROM 0.3 MILE WEST OF ROUTE 184 TO 0.3 MILE EAST OF ROUTE 184. REALIGN ROADWAY AND CONSTRUCT ROUNDABOUT</t>
  </si>
  <si>
    <t>Y240</t>
  </si>
  <si>
    <t>SURFAC TRNSP BLK GRTS-FLX IIJA</t>
  </si>
  <si>
    <t>5154052</t>
  </si>
  <si>
    <t>1023000019L</t>
  </si>
  <si>
    <t>TURNER ROAD (FROM STOCKTON STREET TO HIGHWAY 99), AND CENTURY BLVD (FROM WOODBRIDGE IRRIGATION DISTRICT CANAL TO HAM LANE). ASPHALT CONCRETE OVERLAY. RESURFACING</t>
  </si>
  <si>
    <t>5482047</t>
  </si>
  <si>
    <t>0322000109L</t>
  </si>
  <si>
    <t>IN THE CITY OF RANCHO CORDOVA, ON MATHER FIELD RD BETWEEN FOLSOM BLVD AND INTERNATIONAL DRIVE. REHAB THE ROADWAY, CLASS II BICYCLE LANES, MEDIAN IMPROVEMENTS, INSTALL &amp; REPLACE SIDEWALKS, IMPROVE ADA ACCESS &amp; RAMPS, STRIPING AND TRAFFIC SIGNAL UPGRADES.</t>
  </si>
  <si>
    <t>SAC25298</t>
  </si>
  <si>
    <t>19A5004</t>
  </si>
  <si>
    <t>0512000009S</t>
  </si>
  <si>
    <t>SLO CO ABOUT 19 MI N OF SAN SIMEON FR 0.7 MI TO 1.0 MI N OF RAGGED PT VIADUCT CONSTRUCT SOLDIER PILE RETAINING WALL</t>
  </si>
  <si>
    <t>X073142</t>
  </si>
  <si>
    <t>1114000056S</t>
  </si>
  <si>
    <t>ON STATE ROUTE: 5, 15, 75, 163. IN SAN DIEGO COUNTY AT VARIOUS LOCATIONS CONSTRUCT AMERICANS WITH DISABILITIES ACT RAMPS</t>
  </si>
  <si>
    <t>P051033</t>
  </si>
  <si>
    <t>IN THE CITY OF SACRAMENTO AT THE AMERICAN RIVER BRIDGE NO.24-0003 FROM NORTH OF B STREET UNDERPASS TO NORTH OF EXPOSITION BOULEVARD OVERCROSSING. WIDEN AND REPLACE BRIDGE DECK.</t>
  </si>
  <si>
    <t>000C499</t>
  </si>
  <si>
    <t>0315000165S</t>
  </si>
  <si>
    <t>ON STATE ROUTE: 5. IN VARIOUS COUNTIES, ON VARIOUS ROUTES AT VARIOUS LOCATIONS. REPAIR AND INSTALL PERMANENT AUTOMATIC VEHICLE CLASSIFICATION (AVC) TRUCK DATA COLLECTION STATIONS. THIS PROJECT PROPOSED TO CONSTRUCT FIFTY ONE (51) AUTOMATIC VEHICLE CLASSIFICATION</t>
  </si>
  <si>
    <t>CAL20713</t>
  </si>
  <si>
    <t>5399033</t>
  </si>
  <si>
    <t>0923000030L</t>
  </si>
  <si>
    <t>ON HACIENDA BLVD. FROM MANZANITA AVE. TO REDWOOD BLVD., IN THE CITY OF CALIFORNIA CITY PAVEMENT REHABILITATION, INSTALL CURB &amp; GUTTERS, SIDEWALKS AND ADA CURB RAMPS</t>
  </si>
  <si>
    <t>5950498</t>
  </si>
  <si>
    <t>0621000206L</t>
  </si>
  <si>
    <t>ARVIN: HAVEN DR FROM MEYER ST TO DERBY ST. RESURFACING/REHABILITATION.</t>
  </si>
  <si>
    <t>6087077</t>
  </si>
  <si>
    <t>0623000151L</t>
  </si>
  <si>
    <t>THROUGHOUT KERN COUNTY REGIONAL TRAFFIC COUNT PROGRAM; NON-INFRASTRUCTURE PROJECT THAT CONSISTS OF MOTORIZED AND NON-MOTORIZED TRAFFIC COUNTS</t>
  </si>
  <si>
    <t>KER220401</t>
  </si>
  <si>
    <t>X099646</t>
  </si>
  <si>
    <t>1015000115S</t>
  </si>
  <si>
    <t>ON STATE ROUTE: 132. IN AND NEAR THE CITY OF MODESTO ON SR 132 NEAR DAKOTA AVE TO NEAR 6TH ST AND ON SR 99 FROM 0.5 M SOUTH OF TUOLUMNE RIVER BRIDGE TO 0.1M NORTH OF WOODLAND AVE OVERCROSSING. HAZARDOUS WASTE MITIGATION FOR CONSTRUCTION OF A 2-LANE EXPRESSWAY AND IMPROVE SR 132/99 INTERSECTION</t>
  </si>
  <si>
    <t>11400000022</t>
  </si>
  <si>
    <t>5241079</t>
  </si>
  <si>
    <t>1023000036L</t>
  </si>
  <si>
    <t>SR99/SERVICE RD/MITCHELL RD INTERCHANGE, ON SR99 IN CITY OF CERES, 0.7 MILES SOUTH OF MITCHELL ROAD PROJECT WILL CONSTRUCT A FULL INTERCHANGE IN A DIVERGING DIAMOND CONFIGURATION AT SERVICE ROAD AND A PARTIAL INTECHANGE WITH RAMPS CONNECTING</t>
  </si>
  <si>
    <t>3/13/2023</t>
  </si>
  <si>
    <t>P099640</t>
  </si>
  <si>
    <t>0614000040S</t>
  </si>
  <si>
    <t>TULARE COUNTY IN THE CITY OF TULARE FROM AVENUE 200 TO PROSPERITY AVENUE WIDEN FROM 4 LANES TO 6 LANES</t>
  </si>
  <si>
    <t>11500000285</t>
  </si>
  <si>
    <t>5961019</t>
  </si>
  <si>
    <t>0923000003L</t>
  </si>
  <si>
    <t>ROSAMOND BLVD FROM STEVENSON ST TO SR 14;  1.35 MILES OF ROAD REHABILITATION ROAD REHABILITATION</t>
  </si>
  <si>
    <t>ker180403</t>
  </si>
  <si>
    <t>5216060</t>
  </si>
  <si>
    <t>0623000204L</t>
  </si>
  <si>
    <t>DINUBA AVE FROM EAST AVE TO BUTTONWILLOW AVE, AND G STREET FROM DINUBA AVE TO EAST AVE. RECONSTRUCTION, SIDEWALKS, CURB RAMPS, DRIVEWAYS, CURB, GUTTER, STREET LIGHTS, STORM DRAIN (TC)</t>
  </si>
  <si>
    <t>P014109</t>
  </si>
  <si>
    <t>0717000331S</t>
  </si>
  <si>
    <t>ON STATE ROUTE: 14. IN SANTA CLARITA, FROM NORTH OF NEWHALL AVENUE TO PLACERITA CANYON ROAD PERMANENT RESTORATION OF SIDE SLOPE STORM DAMAGE BY CONSTRUCTING THREE CATCHMENT WALLS TO STABILIZE SLOPES AND PREVENT MATERIAL FROM FALLING ONTO THE ROADWAY.</t>
  </si>
  <si>
    <t>LALS08</t>
  </si>
  <si>
    <t>Q101398</t>
  </si>
  <si>
    <t>ON STATE ROUTE: 101. IN DEL NORTE COUNTY NEAR CRESCENT CITY FROM 0.3 MILE SOUTH OF SMITH RIVER BRIDGE TO 0.4 MILE NORTH OF SMITH RIVER BRIDGE REPLACE BRIDGE</t>
  </si>
  <si>
    <t>X025031</t>
  </si>
  <si>
    <t>1118000204S</t>
  </si>
  <si>
    <t>IN IMPERIAL COUNTY AT VARIOUS LOCATIONS. REHABILITATE SIX BRIDGES, CONCRETE BARRIERS, TERMINAL SYSTEMS, ELECTRICAL</t>
  </si>
  <si>
    <t>KER210204</t>
  </si>
  <si>
    <t>MAD406003</t>
  </si>
  <si>
    <t>5153045</t>
  </si>
  <si>
    <t>1023000115L</t>
  </si>
  <si>
    <t>J STREET FROM YOSEMITE TO FIRST AVE REMOVAL AND REPLACEMENT OF EXISTING PAVEMENT, REPLACING CURB RAMPS, REPAIRING CONCRETE AT VARIOUS LOCATIONS, PLACING NEW PAVEMENT MARKINGS</t>
  </si>
  <si>
    <t>5184042</t>
  </si>
  <si>
    <t>0922000052L</t>
  </si>
  <si>
    <t>ON VALLEY BLVD BETWEEN BEECH ST AND CURRY ST ROAD REHAB</t>
  </si>
  <si>
    <t>S001658</t>
  </si>
  <si>
    <t>0100000672S</t>
  </si>
  <si>
    <t>ON STATE ROUTE: 1. IN MENDOCINO COUNTY IN FORT BRAGG FROM ELM STREET TO PUDDING CREEK RD 421 (BRIDGE NO. 10-0158) BRIDGE RAIL UPGRADE AND WIDENING</t>
  </si>
  <si>
    <t>X023044</t>
  </si>
  <si>
    <t>0116000129S</t>
  </si>
  <si>
    <t>ON STATE ROUTE: 96, 169. IN HUMBOLDT COUNTY ON ROUTES 96 &amp; 169 AT VARIOUS LOCATIONS BRIDGE RAIL UPGRADE</t>
  </si>
  <si>
    <t>2449</t>
  </si>
  <si>
    <t>P156023</t>
  </si>
  <si>
    <t>0518000120S</t>
  </si>
  <si>
    <t>MONTEREY COUNTY ON STATE ROUTE 156 AT CASTROVILLE BOULEVARD. CONSTRUCT NEW INTERCHANGE.</t>
  </si>
  <si>
    <t>CT01MO</t>
  </si>
  <si>
    <t>X073152</t>
  </si>
  <si>
    <t>1121000214S</t>
  </si>
  <si>
    <t>I-5/SR-15/HARBOR DRIVE 2.0 (IN SAN DIEGO COUNTY AT VARIOUS LOCATIONS.ROUTE 5- PM 9.840/R14.700ROUTE 15- PM 0.00/0.450 THIS PROJECT, CALLED HARBOR DRIVE 2.0, PROPOSES TO INTRODUCE CONNECTED ALL-DAY AND OFF-PEAK DEDICATED TRUCK LANES AND INTELLIGENT TRANSPORTATION SYSTEMS TECHNOLOGIES ALONG HARBOR DRIVE AND CONNECTING ARTERIALS TO I-5 AND SR-15 IN SAN DIEGO AND NATIONAL CITY.</t>
  </si>
  <si>
    <t>CAL615</t>
  </si>
  <si>
    <t>P395346</t>
  </si>
  <si>
    <t>0914000036S</t>
  </si>
  <si>
    <t>ON STATE ROUTE: 395. IN INYO COUNTY NEAR OLANCHA AND CARTAGO FROM 1.4 MILES SOUTH OF LOS ANGELES AQUEDUCT BRIDGE TO 0.2 MILE SOUTH OF ASH CREEK BRIDGE. CONSTRUCT FENCE.</t>
  </si>
  <si>
    <t>30</t>
  </si>
  <si>
    <t>5134027</t>
  </si>
  <si>
    <t>1123000177L</t>
  </si>
  <si>
    <t>ATEN BOULEVARD BETWEEN VILORE WAY AND OLD SR-86 ROADWAY RESURFACING AND REHABILITATION</t>
  </si>
  <si>
    <t>IMP220613</t>
  </si>
  <si>
    <t>6084269</t>
  </si>
  <si>
    <t>0421000395L</t>
  </si>
  <si>
    <t>SR92 (I-880 TO SR92 TOLL PLAZA); I-880 (DIXON LANDING TO SR237); SR237 (I-880 TO ZANKER ROAD); I-880 (SR237 TO US101) COMMUNICATION INFRASTRUCTURE UPGRADE - FIBER OPTIC LINES. (TC)</t>
  </si>
  <si>
    <t>5174034</t>
  </si>
  <si>
    <t>1123000096L</t>
  </si>
  <si>
    <t>PEDESTRIAN AND BICYCLE IMPROVEMENTS ON 9TH STREET BETWEEN MELON ROAD AND OLIVE AVENUE BICYCLE &amp; PEDESTRAIN FACILITIES-UPGRADE</t>
  </si>
  <si>
    <t>IMP220612</t>
  </si>
  <si>
    <t>5385075</t>
  </si>
  <si>
    <t>0923000034L</t>
  </si>
  <si>
    <t>W. WARD AVENUE BETWEEN N. NORMA STREET AND N. DOWNS STREET ROAD REHABILITATION</t>
  </si>
  <si>
    <t>5385(075)</t>
  </si>
  <si>
    <t>5168035</t>
  </si>
  <si>
    <t>1123000302L</t>
  </si>
  <si>
    <t>IN IMPERIAL COUNTY, CITY OF CALEXICO: COLE BLVD, BETWEEN MLK AVE AND BOWKER RD ROAD REHABILITATION PROJECT WILL CONSIST OF EXTENSIVE OVERLAY OF EXISTING PAVEMENT. THE OVERLAY WILL INCLUDE ASPHALT RUBBER AGGREGATE MEMBRANE (ARAM), ADJUSTMENTS OF MANHOLES AND VALVES, REPLACEMENT OF STRIPING AND INSTALLATION OF ADA.</t>
  </si>
  <si>
    <t>IMP220609</t>
  </si>
  <si>
    <t>5005172</t>
  </si>
  <si>
    <t>0423000146L</t>
  </si>
  <si>
    <t>JULIAN ST (MARKET ST TO 3RD ST), ST. JAMES ST (MARKET ST TO 4TH ST), 3RD ST (JULIAN ST TO ST. JOHN ST) CONVERT 1-WAY TO 2-WAY TRAFFIC TO IMPROVE ROADWAY FUNCTIONALITY AND SAFETY FOR ALL ROADWAY USERS AND TO IMPROVE NEIGHBORHOOD LIVABILITY. PROJECT IMPLENTATIONS INCLUDE RESTRIPING, NEW AND MODIFIED SIGNALS, STREETLIGHTS, TREES, WAYFINDING INFORMATION, AND REFURBISHMENTS.</t>
  </si>
  <si>
    <t>SCL210026</t>
  </si>
  <si>
    <t>5116014</t>
  </si>
  <si>
    <t>0212000166L</t>
  </si>
  <si>
    <t>RIVERSIDE DRIVE IN THE CITY OF SUSANVILLE CONSTRUCT CLASS 1 BIKE/PEDESTRIAN TRAIL(TC)</t>
  </si>
  <si>
    <t>130-0000-1947</t>
  </si>
  <si>
    <t>5926066</t>
  </si>
  <si>
    <t>1021000187L</t>
  </si>
  <si>
    <t>PINE GROVE IMPROVEMENTS AT SR 88 - CLIMAX ROAD TO MOUNT ZION. PM 21.6/24.6 CONSTRUCT SAFETY AND OPERATIONAL IMPROVEMENTS (TC)</t>
  </si>
  <si>
    <t>13000001135</t>
  </si>
  <si>
    <t>P162043</t>
  </si>
  <si>
    <t>0117000223S</t>
  </si>
  <si>
    <t>ON STATE ROUTE: 162. NEAR LONGVALE, FROM 8.0 MILES TO 8.4 MILES EAST OF ROUTE 101 AT EEL RIVER BRIDGE NO. 10-0236. BRIDGE SEISMIC RETROFIT.</t>
  </si>
  <si>
    <t>Q101416</t>
  </si>
  <si>
    <t>0117000117S</t>
  </si>
  <si>
    <t>ON STATE ROUTE: 101. NEAR WILLITS, FROM 1.1 MILES NORTH OF WEST ROAD TO 0.6 MILE SOUTH OF HAEHL CREEK BRIDGE. REHABILITATE PAVEMENT, REPLACE CONCRETE MEDIAN BARRIER, REHABILITATE DRAINAGE SYSTEMS, AND UPGRADE GUARDRAIL, SIGNS, LIGHTING, AND TRANSPORTATION MANAGEMENT SYSTEM (TMS) ELEMENTS.</t>
  </si>
  <si>
    <t>4377</t>
  </si>
  <si>
    <t>5475046</t>
  </si>
  <si>
    <t>0321000067L</t>
  </si>
  <si>
    <t>IN CITRUS HEIGHTS - ON SAN JUAN AVE FROM MADISON AVE TO SPICER DR; ON SAN JUAN AVE FROM MADISON AVE TO CHESLINE DR. REHABILITATE PAVEMENT; REPAIR CURB, GUTTER, AND SIDEWALK; INFILL PEDESTRIAN PATHS; ADD BUFFERED CLASS II BIKE LANES; ADA AND TRANSIT STOP IMPROVEMENTS AND STREETLIGHTS AT SIDE STREET INTERSECTIONS.</t>
  </si>
  <si>
    <t>SAC25261</t>
  </si>
  <si>
    <t>0054205</t>
  </si>
  <si>
    <t>0620000116S</t>
  </si>
  <si>
    <t>ON STATE ROUTE: 5. NEAR BUTTONWILLOW FROM 2.2 MILES NORTH OF STOCKDALE HIGHWAY OVERCROSSING TO ROUTE 58. CONSTRUCT MEDIAN BARRIER</t>
  </si>
  <si>
    <t>KER210202</t>
  </si>
  <si>
    <t>P026032</t>
  </si>
  <si>
    <t>1013000264S</t>
  </si>
  <si>
    <t>NEAR MOKELUMNE HILL AND WEST POINT, AT VARIOUS LOCATIONS FROM 5.4 MILES WEST OF RIDGE ROAD TO THE AMADOR COUNTY LINE. STABILIZE FAILING AND ERODED SLOPES (TC)</t>
  </si>
  <si>
    <t>P140040</t>
  </si>
  <si>
    <t>1016000025S</t>
  </si>
  <si>
    <t>ON STATE ROUTE: 140. MARIPOSA COUNTY FROM WHITLOCK ROAD NEAR MIDPINES TO YOSEMITE NATIONAL PARK COLD PLANE EXISTING PAVEMENT AND RESURFACE WITH HMA.</t>
  </si>
  <si>
    <t>6089097</t>
  </si>
  <si>
    <t>1023000265L</t>
  </si>
  <si>
    <t>STANISLAUS COUNTY PLANNING AND MONITORING ACTIVITIES (TC)</t>
  </si>
  <si>
    <t>05STA002R</t>
  </si>
  <si>
    <t>6066205</t>
  </si>
  <si>
    <t>1123000323L</t>
  </si>
  <si>
    <t>SR76: HORSE RANCH CREEK ROAD TO PALA MISSION ROAD. PRELIMINARY DESIGN &amp; ENVIRONMENTAL DOCUMENT FOR ROADWAY STRAIGHTENING. TC.</t>
  </si>
  <si>
    <t>6084232</t>
  </si>
  <si>
    <t>0418000299L</t>
  </si>
  <si>
    <t>SF BAY AREA: REGIONWIDE PLANNING ASSISTANCE - PLANNING  SYSTEM/TRAVEL DEMAND MANAGEMENT (TC)</t>
  </si>
  <si>
    <t>8/29/2023</t>
  </si>
  <si>
    <t>REG170016</t>
  </si>
  <si>
    <t>6507011</t>
  </si>
  <si>
    <t>0818000141L</t>
  </si>
  <si>
    <t>I-10 CORRIDOR EXPRESS LANE WIDENING FROM SAN ANTONIO AVENUE IN THE CITY OF POMONA TO THE I-10/I-15 INTERCHANGE IN THE CITY OF ONTARIO, PHASE 1 DESIGN-BUILD A TOLL EXPRESS LANE COLLECTION SYSTEM (TC)</t>
  </si>
  <si>
    <t>20159902</t>
  </si>
  <si>
    <t>5005169</t>
  </si>
  <si>
    <t>0422000247L</t>
  </si>
  <si>
    <t xml:space="preserve">VARIOUS LOCATIONS IN THE DOWNTOWN AREA. SAN JOSE: VARIOUS LOCATIONS IN THE DOWNTOWN AREA (PROJECT LIMITS INCLUDE 3RD ST FROM ST. JAMES TO KEYES, 4TH ST FROM JULIAN TO REED, SAN SALVADOR ST FROM 4TH TO 10TH, 2ND ST FROM REED TO KEYES, AND TAYLOR/MABURY FROM 21ST TO LENFEST): ENHANCE EXISTING FACILITIES TO BECOME A CONNECTED NETWORK OF CLASS IV (SEPARATED) AND CLASS III (BIKE BOULEVARD) ALL-AGES-AND ABILITIES. THE DOWNTOWN BIKEWAYS PROJECT WILL TAKE DOWNTOWN BIKEWAYS FROM TEMPORARY TO PERMANENT, ADDING MORE ROBUST PROTECTION TO THE DOWNTOWN BICYCLE NETWORK IN SAN JOSE AND FILLING NETWORK GAPS. THIS PROJECT WILL BUILD ON THE SUCCESS OF THE BETTER BIKEWAYSJ PROJECT. AFTER 3 YEARS OF INTERIM DESIGN, THE PLASTIC BOLLARD </t>
  </si>
  <si>
    <t>5135063</t>
  </si>
  <si>
    <t>0422000083L</t>
  </si>
  <si>
    <t>EAST DOWNTOWN CONCORD PDA ACCESS AND SR2T VARIOUS LOCATIONS IN AND AROUND THE DOWNTOWN CONCORD AREA: CONSTRUCT NEW SIDEWALKS AND CLASS 3 BICYCLE ROUTES THAT PROVIDE ACCESS TO THE BART STATION, PDA, BUS STOPS, SCHOOLS, AND PARKS, INCLUDING ON TWO SEGMENTS OF PARKSIDE DRIVE, TWO SEGMENTS ON THE ALAMEDA, ONE SEGMENT ON 6TH STREET, ONE SEGMENT ON BONIFACIO STREET TOTALING 4,520 FEET OF NEW SIDEWALK IN LOCATIONS WHERE NO SIDEWALK EXISTS TODAY. THE PROJECT ALSO INCLUDES 1.4 MILES OF NEW BICYCLE ROUTES ON PARKSIDE DRIVE, THE ALAMEDA AND 6TH STREET, AND ALSO TRAFFIC SIGNAL MODIFICATIONS ON 6TH AND CONCORD BLVD. CONSTRUCT NEW SIDEWALKS AND CLASS 3 BICYCLE ROUTES</t>
  </si>
  <si>
    <t>CC210003</t>
  </si>
  <si>
    <t>5137050</t>
  </si>
  <si>
    <t>0418000420L</t>
  </si>
  <si>
    <t>I-80/CENTRAL AVE INTERCHANGE:I-80/CENTRAL AVENUE - LOCAL PORTIONI-80 CENTRAL AVENUE IN RICHMOND AND EL CERRITO CONNECT PIERCE ST TO SAN MATEO AND RELOCATE SIGNAL AT PIERCE/CENTRAL TO SAN MATEO/CENTRAL INTERSECTION.  IMPROVE TRAFFIC OPERATIONS, INCREASE SPACING BETWEEN SIGNALIZED INTERSECTIONS EAST OF I-80, RELOCATE SIGNAL AT PIERCE ST/CENTRAL AVE TO SAN MATEO ST/CENTRAL AVE, CONVERT PIERCE ST AT CENTRAL AVE TO "RIGHT IN, RIGHT OUT" ACCESS, CONSTRUCT NEW ROADWAY BETWEEN SAN MATEO ST AND PIERCE ST. PROJECT ELEMENTS INCLUDE NEW AND REMOVED SIGNALS, PAVEMENT RESURFACING/RECONSTRUCTION, WIDENED TURN POCKET, STREET PARKING RECONFIGURATION, STRIPING, UNDERGROUNDING/RELOCATION OF POWER/TELECOM POLES AS NEEDED WITH LOCAL FUNDS, UNDERGROUND UTILITY ADJUSTMENTS, RELOCATION OF BUS STOPS WITH POSSIBLE BUS SHELTER, PARKING LOT RECONFIGURATION, CLASS III BIKE ROUTE, LANDSCAPING AND BIORETENTION, NEW AND REPLACEMENT STREET LIGHTING, AND SIDEWALK, CURB RAMP, DRIVEWAY APRON, AND CURB AND GUTTER IMPROVEMENTS.</t>
  </si>
  <si>
    <t>CC-050076</t>
  </si>
  <si>
    <t>5008207</t>
  </si>
  <si>
    <t>1024000034L</t>
  </si>
  <si>
    <t>HAMMER LANE (FROM EL DORADO STREET TO THORNTON ROAD), RIVERBROOK ROAD (FROM MARCH LANE TO DRIFTWOOD PLACE), AND BROOKSIDE ROAD (FROM DRIFTWOOD PLACE TO MARCH LANE) TC ROAD RESURFACING.TC</t>
  </si>
  <si>
    <t>6203062</t>
  </si>
  <si>
    <t>0318000085L</t>
  </si>
  <si>
    <t>I-80 WEST OF DAVIS FROM THE KIDWELL IC TO WEST EL CAMINO IC &amp; I-80/US-50 IC TO US-50/I-5 IC CONSTRUCT IMPROVEMENTS CONSISTING OF MANAGED LANES IN EACH DIRECTION, PED/BIKE FACILITIES AND ITS (PE ONLY) (TC)</t>
  </si>
  <si>
    <t>CAL21276</t>
  </si>
  <si>
    <t>IMP220101</t>
  </si>
  <si>
    <t>6053130</t>
  </si>
  <si>
    <t>0817000021L</t>
  </si>
  <si>
    <t>I-10 CORRIDOR EXPRESS LANE WIDENING FROM SAN ANTONIO AVENUE IN THE CITY OF POMONA TO THE I-10/I-15 INTERCHANGE IN THE CITY OF ONTARIO, PHASE 1 DESIGN-BUILD TOLL EXPRESS LANES (TC)</t>
  </si>
  <si>
    <t>9/26/2023</t>
  </si>
  <si>
    <t>Y300</t>
  </si>
  <si>
    <t>TRANSP ALTERNATIVES FLEX IIJA</t>
  </si>
  <si>
    <t>5938257</t>
  </si>
  <si>
    <t>1020000079L</t>
  </si>
  <si>
    <t>STANISLAUS COUNTY SAFE CROSSING AND CONNECTIVITY  NEAR NEAR BRET HARTE ELEMENTARY- VARIOUS LOCATIONS INTERACTIVE BICYCLE SAFETY, EDUCATION, AND AWARENESS CAMPAIGN. (NON-INFRASTRUCTURE ) (TC)</t>
  </si>
  <si>
    <t>ATP01</t>
  </si>
  <si>
    <t>5060369</t>
  </si>
  <si>
    <t>0620000028L</t>
  </si>
  <si>
    <t>FRESNO STREET AND BROWNING AVENUE NEAR ROBINSON ELEMENTARY SCHOOL INSTALL TRAFFIC SIGNAL, PEDESTRIAN COUNTDOWN AND SIGNAL EQUIPMENT, CURB RAMPS, SIGNING AND STRIPING</t>
  </si>
  <si>
    <t>FRE150045</t>
  </si>
  <si>
    <t>5950495</t>
  </si>
  <si>
    <t>0621000144L</t>
  </si>
  <si>
    <t>SOUTH SIDE OF VARSITY ROAD FROM MAHIN DRIVE WEST TO CAMPUS DRIVE EAST. THE PROJECT INCLUDES THE INSTALLATION OF SHOULDERS, CROSSWALKS, SCHOOL ZONE PAVEMENT MARKINGS, BIKE LANES, STREET LIGHTS, ADA COMPLIANT CURB RAMPS, CURB AND GUTTER, AND SIDEWALK IMPROVEMENTS. (TC)</t>
  </si>
  <si>
    <t>KER161010</t>
  </si>
  <si>
    <t>5938258</t>
  </si>
  <si>
    <t>1020000080L</t>
  </si>
  <si>
    <t>LAS VEGAS STREET, BUTTE AVENUE, AND GLENN AVENUE. BICYCLE AND PEDESTRIAN IMPROVEMENTS (BIKE LANE / SIDEWALK) (TC)</t>
  </si>
  <si>
    <t>5904143</t>
  </si>
  <si>
    <t>0114000127L</t>
  </si>
  <si>
    <t>HUMBOLDT COUNTY BETWEEN BRACUT AND EUREKA AJT TO US101 AND RR CLASS 1 MULTI-USE TRAIL (TC)</t>
  </si>
  <si>
    <t>1/26/2023</t>
  </si>
  <si>
    <t>5182058</t>
  </si>
  <si>
    <t>030L2364L</t>
  </si>
  <si>
    <t>IN ROSEVILLE, ALONG DRY CREEK, CIRBY CREEK &amp; LINDA CREEK CONSTRUCT CLASS I BIKE TRAIL</t>
  </si>
  <si>
    <t>5109272</t>
  </si>
  <si>
    <t>0622000120L</t>
  </si>
  <si>
    <t>CONSTRUCT A MULTI-USE PATH (6 MILES) ALONG THE FRIANT-KERN CANAL IN BAKERSFIELD: BOUNDED BY 7TH STANDARD ROAD AND KERN RIVER PARKWAY. CONSTRUCT CLASS I MULTI-USE PATH.</t>
  </si>
  <si>
    <t>KER191004</t>
  </si>
  <si>
    <t>SAC25063</t>
  </si>
  <si>
    <t>5307027</t>
  </si>
  <si>
    <t>0818000071L</t>
  </si>
  <si>
    <t>RAMONA AVENUE FROM JUNIPER AVENUE TO SIERRA AVENUE, ALDER AVENUE FROM SHAMROCK AVENUE TO BASELINE ROAD, AND LOCUST AVENUE FROM ARROW BOULEVARD TO MILLER AVENUE CURB, GUTTER, ADA-COMPLIANT CURB RAMPS, BIKE LANES, STRIPING, AND SIGNAGE</t>
  </si>
  <si>
    <t>5307034</t>
  </si>
  <si>
    <t>0823000054L</t>
  </si>
  <si>
    <t>THE PROPOSED PROJECT IS LOCATED IN THE CITY OF FONTANA ON FOUR SEGMENTS OF BUSY CITY STREETS: RAMONA AVENUE BETWEEN JUNIPER AVENUE AND SIERRA AVENUE, ALDER AVENUE BETWEEN BASELINE AVENUE AND SHAMROCK AVENUE, AND TWO SEGMENTS ON LOCUST AVENUE FROM MILLER AVENUE TO ARROW BOULEVARD. THE PROJECT INCLUDES CONSTRUCTING NEW ADA-COMPLIANT SIDEWALKS ON FOUR SEGMENTS OF CITY STREETS, CURB AND GUTTER INFRASTRUCTURE, ADA CURB RAMPS, BIKE LANES, STREET STRIPING AND TRAFFIC SIGNS.  THE CITY WILL ALSO ENLIST A CONSULTANT, SAFE MOVES, TO CONDUCT ACTIVE TRANSPORTATION EDUCATION AT ALL SIX OF THE BENEFITING ELEMENTARY SCHOOLS.</t>
  </si>
  <si>
    <t>5037037</t>
  </si>
  <si>
    <t>0317000328L</t>
  </si>
  <si>
    <t>THE ESPLANADE FROM 11TH AVE TO THE BIG CHICO CREEK BRIDGE AND INCLUDES OLEANDER AVENUE BETWEEN MEMORIAL AVE AND 10TH ST. ESPLANADE CORRIDOR SAFETY AND ACCESSIBILITY IMPROVEMENT PROJECT INCLUDES VARIOUS NON-MOTORIZED "COMPLETE STREETS" IMPROVEMENTS (TC).</t>
  </si>
  <si>
    <t>CMAQ16_01</t>
  </si>
  <si>
    <t>5059233</t>
  </si>
  <si>
    <t>1019000017L</t>
  </si>
  <si>
    <t>FOUR LOCATIONS: 1) PARADISE RD- SHERIDAN ST TO 1ST ST, 2) S. JEFFERSON ST- PARADISE RD TO VINE ST, 3) 1ST ST- VINE ST TO SIERRA DR, AND 4) G ST- SIERRA DR TO 2ND ST. A ROAD DIET, INSTALLATION OF SIDEWALKS TO FILL GAPS, INSTALLATION OF CLASS II BICYCLE LANES, PEDESTRIAN CROSSING WITH MID BLOCK REFUGE ISLANDS AND CURB EXTENSIONS, MEDIANS AND SPEED TABLES FOR TRAFFIC CALMING AND THE INSTALLATION OF RAPID FLASHING BEACONS FOR PEDESTRIAN CROSSINGS(TC)</t>
  </si>
  <si>
    <t>PLA19910</t>
  </si>
  <si>
    <t>5198019</t>
  </si>
  <si>
    <t>0818000064L</t>
  </si>
  <si>
    <t>WEST SIDE OF THE PERRIS VALLEY STORM DRAIN CHANNEL TRAIL FROM CASE ROAD TO NUEVO ROAD PERRIS VALLEY STORM DRAIN CHANNEL CLASS I PEDESTRIAN AND BICYCLE TRAIL, PHASE 2</t>
  </si>
  <si>
    <t>RIV181009</t>
  </si>
  <si>
    <t>6507025</t>
  </si>
  <si>
    <t>0821000007L</t>
  </si>
  <si>
    <t>WITHIN 0.5  TO 1.5 MILES OF THE FOLLOWING FIVE METROLINK STATIONS: 1) MONTCLAIR; 2) UPLAND; 3) RANCHO CUCAMONGA; 4) FONTANA; AND 5) SAN BERNARDINO. BICYCLE AND PEDESTRIAN ACCESSIBILITY IMPROVEMENTS NEAR FIVE METROLINK TRANSIT STATIONS IN THE CITIES OF MONTCLAIR, UPLAND, RANCHO CUCAMONGA, FONTANA, AND SAN BERNARDINO.(TC)</t>
  </si>
  <si>
    <t>20190702</t>
  </si>
  <si>
    <t>Y301</t>
  </si>
  <si>
    <t>TRANS ALTERNATIVES &gt;200K IIJA</t>
  </si>
  <si>
    <t>5257033</t>
  </si>
  <si>
    <t>0716000390L</t>
  </si>
  <si>
    <t>LONG BEACH BLVD FROM SANTA ANA STREET TO TWEEDY BLVD PEDESTRIAN IMPROVEMENTS</t>
  </si>
  <si>
    <t>LAF7612</t>
  </si>
  <si>
    <t>5026063</t>
  </si>
  <si>
    <t>0719000155L</t>
  </si>
  <si>
    <t>HARMON BARRANCA PATH &amp; TELEPHONE ROAD, HARMON BARRANCA PATH &amp; RALSTON STREET, HARMON BARRANCA PATH NORTH LINK &amp; ANTELOPE AVE. CONSTRUCT CLASS III BIKE PATH (TC)</t>
  </si>
  <si>
    <t>5146031</t>
  </si>
  <si>
    <t>0622000148L</t>
  </si>
  <si>
    <t>EAST POLK ST. BETWEEN W. GLENN AVE TO HAYES ST., EAST POLK ST. BETWEEN HAYES ST AND ALICIA LANE, AND PLEASANT ST.BETWEEN WARTHAN AND THOMSOM STREETS, AND TO WILLOW SPRINGS AVE. COALINGA EAST POLK STREET BIKE/PED SAFETY AND CONNECTIVITY INITIATIVE:  SIDEWALKS, CURB RAMPS, CROSSWALKS, 1/2 MILE CLASS I MULTI-USE TRAIL AND 1/2 CLASS III BIKEWAY</t>
  </si>
  <si>
    <t>5213068</t>
  </si>
  <si>
    <t>0419000245L</t>
  </si>
  <si>
    <t>SUNNYVALE SNAIL NEIGHBORHOOD IMPROVEMENTS.  IN SUNNYVALE: VARIOUS LOCATIONS IMPLEMENT BIKE/PED IMPROVEMENTS, CLOSE SLIP LANES, ADD BULBOUTS, INSTALL DETECTION SYSTEMS, ADA COMPLIANT PED SIGNALS, ENHANCE EXISTING BIKE LANES TO INCLUDE GREEN BIKE LANES, CREATE NEW BIKE LANES AND BIKE BOULEVARDS.</t>
  </si>
  <si>
    <t>SCL170017</t>
  </si>
  <si>
    <t>5002234</t>
  </si>
  <si>
    <t>0323000131L</t>
  </si>
  <si>
    <t>IN SACRAMENTO AREA SURROUNDING NORTHWOOD ELEMENTARY SCHOOL NON-INFRASTRUCTURE - OUTREACH, EDUCATION, ENCOURAGEMENT AND EVALUATION PROGRAMS(TC)</t>
  </si>
  <si>
    <t>5063195</t>
  </si>
  <si>
    <t>1219000022L</t>
  </si>
  <si>
    <t>WILLITS STREET FROM FAIRVIEW STREET TO E/S OF RAITT STREET INSTALL MEDIAN, PARKING-PROTECTED BICYCLE LANES, AND DEDICATED BICYCLE SIGNAL HEADS (TC)</t>
  </si>
  <si>
    <t>ORA170803</t>
  </si>
  <si>
    <t>5006895</t>
  </si>
  <si>
    <t>0720000026L</t>
  </si>
  <si>
    <t>THE PROJECT IS LOCATED ON A 2.8-MILE STRETCH OF MANCHESTER AVENUE (FROM S. VERMONT AVENUE TO S. BROADWAY) AND S. BROADWAY (FROM MANCHESTER AVENUE, TO IMPERIAL HIGHWAY). INSTALL 9 RECTANGULAR RAPID FLASHING BEACONS, 66 PEDESTRIAN PUSH BUTTONS, AND 62 CROSSWALKS. CONSTRUCT 21,023 FEET CLASS IV CYCLE TRACK, 25,750 FEET SIDEWALK, AND 299 CURB RAMPS. PROVIDE LIGHTING FOR 134 INTERSECTIONS.</t>
  </si>
  <si>
    <t>LATP19M014</t>
  </si>
  <si>
    <t>5070035</t>
  </si>
  <si>
    <t>0719000323L</t>
  </si>
  <si>
    <t>LA VERNE AVE, VAL VISTA ST, 9TH ST, DUDLEY ST, HUMANE WAY, PHILLIPS BLVD AND FRANKLIN AVE DESIGN AND CONSTRUCT 10.02 MILES OF NEW BIKE FACILITIES. 14 INTERSECTIONS WILL RECEIVE PEDESTRIAN UPGRADES, INCLUDING HIGH-VISIBILITY CROSSWALKS, BULB-OUTS, AND RRFBS.(TC)</t>
  </si>
  <si>
    <t>LATP19S009</t>
  </si>
  <si>
    <t>5475049</t>
  </si>
  <si>
    <t>0322000247L</t>
  </si>
  <si>
    <t>IN THE CITY OF CITRUS HEIGHTS PUBLIC OUTREACH, NI ACTIVITIES</t>
  </si>
  <si>
    <t>5382038</t>
  </si>
  <si>
    <t>1120000031L</t>
  </si>
  <si>
    <t>THE TOWNSITE DRIVE COMPLETE STREETS PROJECT IS LOCATED IN THE CITY OF VISTA ALONG THE SEGMENT OF NORTH DRIVE FROM JUST NORTHWEST OF THE INTERSECTION OF EAST DRIVE TO THE INTERSECTION OF WEST LOS ANGELES DRIVE; ALONG THE SEGMENT OF WEST LOS ANGELES DRIVE FROM THE INTERSECTION OF NORTH DRIVE TO THE INTERSECTION OF NORTH SANTA FE AVENUE; AND ALONG THE SEGMENT OF TOWNSITE DRIVE FROM THE INTERSECTION OF NORTH SANTA FE AVENUE TO THE INTERSECTION OF EAST VISTA WAY. THE PROJECT WILL TRANSFORM TOWNSITE DRIVE AND W. LOS ANGELES DRIVE TO COMPLETE STREETS ACCOMMODATING ALL USERS BY CONSTRUCTING SIDEWALKS, TRAFFIC CIRCLES, CURB EXTENSIONS, BIKE LANES, SHARROWS AND HIGH VISIBILITY CROSSWALKS. THE PROJECT WILL ALSO CONSTRUCT CURB EXTENSIONS, HIGH VISIBILITY CROSSWALK, GREEN BIKE LANE EXTENSIONS THROUGH INTERSECTIONS AND TWO MID BLOCK PEDESTRIAN TRAFFIC SIGNALS ON N. SANTA FE AVENUE BETWEEN CALIFORNIA AVE AND BOBIER DR. (TC)</t>
  </si>
  <si>
    <t>Y306</t>
  </si>
  <si>
    <t>TRANS ALTERN 50K-200K POP IIJA</t>
  </si>
  <si>
    <t>5025072</t>
  </si>
  <si>
    <t>0519000071L</t>
  </si>
  <si>
    <t>ADJACENT TO RAIL LINE FROM PACIFIC AVE IN THE CITY OF SANTA CRUZ TO 17TH AVE IN THE COUNTY OF SANTA CRUZ DESIGN AND ENVIRONMENTAL REVIEW AND PERMITTING FOR 2.18 MILES OF SEPARATE MULTI-USE TRAIL, NI SAFETY, EDUCATION, AND ENCOURAGEMENT PROGRAM IN ADVANCE OF THE TRAIL CONSTRUCTION (FEDERAL PROJECT # ATPLNIL-5025(073)</t>
  </si>
  <si>
    <t>6084290</t>
  </si>
  <si>
    <t>0423000078L</t>
  </si>
  <si>
    <t>BAY AREA: REGIONWIDE CLIMATE INITIATIVES EDUCATION AND OUTREACH: PROGRAM DESIGNED TO REDUCE GREENHOUSE GAS EMISSIONS AND VEHICLE MILES TRAVELED THROUGH EDUCATION AND ENCOURAGEMENT PROGRAMS: BAY AREA BIKE MOBIL, THE ECO2SCHOOL PROGRAM, FAMILY BIKING WORKSHOP PROGRAM, BIKE WORK WORK DAY. (TC)</t>
  </si>
  <si>
    <t>Y400</t>
  </si>
  <si>
    <t>REG170006</t>
  </si>
  <si>
    <t>CONGESTION MITIGATION IIJA</t>
  </si>
  <si>
    <t>5060398</t>
  </si>
  <si>
    <t>0623000067L</t>
  </si>
  <si>
    <t>CLOVIS AVENUE FROM SHIELDS AVENUE TO AMERICAN AVENUE INSTALL ADAPTIVE ITS SYSTEM, UPGRADE DETECTION, SYNCHRONIZE CORRIDOR</t>
  </si>
  <si>
    <t>FRE090137</t>
  </si>
  <si>
    <t>5060399</t>
  </si>
  <si>
    <t>0623000068L</t>
  </si>
  <si>
    <t>CALIFORNIA AVENUE BETWEEN FRUIT AVENUE TO MAYOR AVENUE/TUPMAN STREET CLASS IV BICYCLE FACILITIES, SIDEWALKS, HAWK, STREETLIGHTS, AND INTERSECTION RECONFIGURATION</t>
  </si>
  <si>
    <t>5060400</t>
  </si>
  <si>
    <t>0623000069L</t>
  </si>
  <si>
    <t>PALM AVENUE FROM HERNDON AVE TO SHAW AVENUE INSTALL ADAPTIVE TS SYNCHRONIZATION AND PEDESTRIAN IMPROVEMENTS; ASCT, PEDESTRIAN ACCESSIBLE BUTTONS AND COUNTDOWN DISPLAYS</t>
  </si>
  <si>
    <t>5109265</t>
  </si>
  <si>
    <t>0621000025L</t>
  </si>
  <si>
    <t>MCKEE RD AT ASHE RD NEW SIGNALS, LIGHTING, PAVEMENT MARKING, TRAFFIC LOOPS, AND DIKE</t>
  </si>
  <si>
    <t>5170066</t>
  </si>
  <si>
    <t>0623000078L</t>
  </si>
  <si>
    <t>ALLEYS BETWEEN MEHLERT ST./ WARKENTIN ST. FROM 10TH AVE TO 14TH AVE PAVE ALLEYS (TC)</t>
  </si>
  <si>
    <t>5170067</t>
  </si>
  <si>
    <t>0623000079L</t>
  </si>
  <si>
    <t>BETWEEN 20TH AVE / 21ST AVE FROM SIERRA ST TO MARIPOSA ST CONSTRUCT ALLEY PAVEMENT (TC)</t>
  </si>
  <si>
    <t>6158111</t>
  </si>
  <si>
    <t>0323000052L</t>
  </si>
  <si>
    <t>FY 2023 CONGESTION MANAGEMENT PROGRAM IN PLACER COUNTY PROVIDE EDUCATIONAL AND OUTREACH EFFORTS REGARDING ALTERNATIVE TRANSPORTATION MODES TO EMPLOYEES, RESIDENTS, AND THE SCHOOL COMMUNITY.</t>
  </si>
  <si>
    <t>PLA25839</t>
  </si>
  <si>
    <t>5950489</t>
  </si>
  <si>
    <t>0621000062L</t>
  </si>
  <si>
    <t>BROWNING ROAD FROM ELMO HIGHWAY TO SKYLINE DRIVE PAVE SHOULDERS</t>
  </si>
  <si>
    <t>5305023</t>
  </si>
  <si>
    <t>0623000092L</t>
  </si>
  <si>
    <t>BETWEEN GRANADA AND ORANGE STREETS FROM TORNADO AVENUE TO CHERRY STREET PAVING DIRT ALLEYS  (TC)</t>
  </si>
  <si>
    <t>5305024</t>
  </si>
  <si>
    <t>0623000093L</t>
  </si>
  <si>
    <t>9TH ST FROM PUBLIC WORKS YARD TO SISKIYOU AVE PAVING (TC)</t>
  </si>
  <si>
    <t>5044129</t>
  </si>
  <si>
    <t>0619000197L</t>
  </si>
  <si>
    <t>CITY OF VISALIA PURCHASE 13 CNG SOLID WASTE TRUCKS</t>
  </si>
  <si>
    <t>5146022</t>
  </si>
  <si>
    <t>0620000009L</t>
  </si>
  <si>
    <t>LUCILLE AVENUE BETWEEN ELM AVENUE AND MONTEREY AVENUE; AND MONTEREY AVENUE BETWEEN LUCILLE AND CAMBRIDGE AVENUES. MULTI-USE TRAIL. (TC)</t>
  </si>
  <si>
    <t>5287058</t>
  </si>
  <si>
    <t>0621000093L</t>
  </si>
  <si>
    <t>NORTH PALM AVE BETWEEN MARGALO ST AND GROMER AVE PAVE SHOULDERS, CONSTRUCT BICYCLE AND PEDESTRIAN FACILITIES</t>
  </si>
  <si>
    <t>5946155</t>
  </si>
  <si>
    <t>0615000315L</t>
  </si>
  <si>
    <t>NEAR INTERSECTION OF ROAD 140 AND AVENUE 246 CNG FUELING FACILITY (TC)</t>
  </si>
  <si>
    <t>TUL14-000</t>
  </si>
  <si>
    <t>5060404</t>
  </si>
  <si>
    <t>0623000063L</t>
  </si>
  <si>
    <t>CHESTNUT AVENUE NEIGHBORHOOD: AREA BOUNDED BY CHESTNUT AVENUE, TULARE STREET, WILLOW AVENUE, AND BELMONT AVENUE SIDEWALK GAP INFILL AND CURB RAMP REPLACEMENT (TC)</t>
  </si>
  <si>
    <t>5291031</t>
  </si>
  <si>
    <t>0621000174L</t>
  </si>
  <si>
    <t>STANISLAUS/SAN JOAQUIN ALLEY, FROM 1ST ST TO 3RD ST ALLEY PAVING</t>
  </si>
  <si>
    <t>5184038</t>
  </si>
  <si>
    <t>0921000023L</t>
  </si>
  <si>
    <t>PINON STREET FROM BRANDON LANE EAST TO DENNISON ROAD PAVE AN UNPAVED PORTION OF ROAD AND INSTALL A CLASS II BIKE LANE.</t>
  </si>
  <si>
    <t>KER200505</t>
  </si>
  <si>
    <t>5109246</t>
  </si>
  <si>
    <t>0618000266L</t>
  </si>
  <si>
    <t>STOCKDALE HWY AT SR 43/ENOS LN. CONSTRUCT ROUNDABOUT</t>
  </si>
  <si>
    <t>5291035</t>
  </si>
  <si>
    <t>0623000116L</t>
  </si>
  <si>
    <t>CALIFORNIA AVE FROM 9TH ST TO VINELAND AVE SIDEWALK GAP CLOSURE AND PEDESTRIAN SAFETY IMPROVEMENTS</t>
  </si>
  <si>
    <t>FRE190008</t>
  </si>
  <si>
    <t>5925193</t>
  </si>
  <si>
    <t>0323000097L</t>
  </si>
  <si>
    <t>EL DORADO TRAIL FROM SHINGLE SPRINGS DRIVE TO SOUTH SHINGLE CONSTRUCT A CLASS 1 MULTI-USE BICYCLE AND PEDESTRIAN PATH ON THE EL DORADO TRAIL FROM SHINGLE SPRINGS DRIVE TO SOUTH SHINGLE ROAD. THE PROJECT WILL HAVE UP TO AN 8- FOOT WIDE PAVED PATH, SIGNAGE, AND A ROADWAY CROSSING AT MOTHER LODE DRIVE AND SOUTH SHINGLE ROAD. ADDITIONALLY, AN UNPAVED, NATURAL TRAIL FOR HIKERS AND EQUESTRIANS WILL BE PRESERVED IN FEASIBLE AREAS. (TC)</t>
  </si>
  <si>
    <t>ELD19557</t>
  </si>
  <si>
    <t>5925194</t>
  </si>
  <si>
    <t>0323000098L</t>
  </si>
  <si>
    <t>LOTUS ROAD BETWEEN HENNINGSEN PARK AND INTERSECTION OF LOTUS ROAD AND SR-49 INSTALLATION OF CLASS I BIKE LANE, BOARDWALK STRUCTURE, SIDEWALKS AND OTHER IMPROVEMENTS AS FOLLOWS:</t>
  </si>
  <si>
    <t>ELD19556</t>
  </si>
  <si>
    <t>5925195</t>
  </si>
  <si>
    <t>0323000099L</t>
  </si>
  <si>
    <t>IN CAMERON PARK ALONG SEGMENTS OF PARKDALE LANE, GATEWAY DRIVE, CAMBRIDGE ROAD, LA CANADA DRIVE, AND CAMERON PARK DRIVE. IMPROVE THE PEDESTRIAN AND BIKE FACILITIES IN THE COMMUNITY IN CAMERON PARK WITH THE CONSTRUCTION OF CLASS II BIKE LANES, CLASS ILL BIKE ROUTES, SIDEWALKS AND OTHER IMPROVEMENTS AS FOLLOWS. ADDITION OF APPROXIMATELY 2,310 LINEAR FEET OF NEW SIDEWALKS, INSTALLATION OF 0.57 MILES OF CLASS II BIKE LANES AND CLASS ILL BIKE ROUTES, TWO NEW CROSSWALKS, 4 NEW SOLAR POWERED FLASHING BEACONS, NEW AND/OR UPGRADED CURBS, RAMPS GUTTERS. (TC)</t>
  </si>
  <si>
    <t>ELD19555</t>
  </si>
  <si>
    <t>5925197</t>
  </si>
  <si>
    <t>0323000113L</t>
  </si>
  <si>
    <t>BASS LAKE ROAD AT BRIDLEWOOD DRIVE, EL DORADO HILLS, CA CONSTRUCT A SINGLE-LANE ROUNDABOUT AT THE INTERSECTION OF BASS LAKE ROAD AND BRIDLEWOOD DRIVE IN THE COMMUNITY OF EL DORADO HILLS.</t>
  </si>
  <si>
    <t>ELD19559</t>
  </si>
  <si>
    <t>5015038</t>
  </si>
  <si>
    <t>0323000106L</t>
  </si>
  <si>
    <t>IN THE CITY OF PLACERVILLE, CANAL STREET FROM COUGAR LANE TO COMBELLACK ROAD. PROVIDE BICYCLE FACILITIES AND REPLACE EXISTING SIDEWALK; AND ALONG COMBELLACK ROAD, FROM DAVID CIRCLE TO CANAL STREET: CONSTRUCT NEW SIDEWALK.</t>
  </si>
  <si>
    <t>ELD19560</t>
  </si>
  <si>
    <t>5925198</t>
  </si>
  <si>
    <t>0323000114L</t>
  </si>
  <si>
    <t>IN DIAMOND SPRINGS ON PLEASANT VALLEY ROAD BETWEEN HIGHWAY 49 AND PEARL PLACE; PEARL PLACE, RACQUET WAY, WIMBLEDON DRIVE, AND BLACK RICE ROAD. INSTALL VARIOUS BICYCLE AND PEDESTRIAN FACILITIES. THE EVALUATION LIMITS ARE PLEASANT VALLEY ROAD BETWEEN HIGHWAY 49 AND PEARL PLACE, PEARL PLACE, RACQUET WAY, WIMBLEDON DRIVE, AND BLACK RICE ROAD. (TC)</t>
  </si>
  <si>
    <t>ELD19554</t>
  </si>
  <si>
    <t>6087076</t>
  </si>
  <si>
    <t>0623000141L</t>
  </si>
  <si>
    <t>THROUGHOUT KERN COUNTY TRANSPORTATION DEMAND MANAGEMENT PROGRAM THAT PROMOTES ALTERNATIVE MODES OF TRANSPORTATION</t>
  </si>
  <si>
    <t>KER220501</t>
  </si>
  <si>
    <t>5950505</t>
  </si>
  <si>
    <t>0622000150L</t>
  </si>
  <si>
    <t>INTERSECTION OF COTTONWOOD RD (S DR. MARTIN LUTHER KING JR. BLVD) AND CHEATHAM AVE. CONSTRUCT A TRAFFIC SIGNAL, ADA RAMPS, STRIPES, MARKING, AND ANCILLARY FACILITIES</t>
  </si>
  <si>
    <t>5950483</t>
  </si>
  <si>
    <t>0621000009L</t>
  </si>
  <si>
    <t>HUGHES LANE, BETWEEN TERRACE WAY AND BAKERSFIELD CITY LIMITS; TERRACE WAY, BETWEEN HUGHES LANE AND SOUTH MYRTLE STREET; AND COLTON STREET, BETWEEN HUGHES LANE AND SOUTH MYRTLE STREET, IN AN UNINCORPORATED AREA OF METROPOLITAN BAKERSFIELD. PAVING HOT MIX ASPHALT, CONSTRUCTING CONCRETE CURB AND GUTTER, SIDEWALK, CROSS DRAIN, DRIVE APPROACHES, CURB RAMPS, AND PAINTING TRAFFIC STRIPES AND THERMOPLASTIC PAVEMENT MARKINGS.</t>
  </si>
  <si>
    <t>5170061</t>
  </si>
  <si>
    <t>0619000142L</t>
  </si>
  <si>
    <t>INTERSECTION OF SIERRA STREET (CONEJO AVE) AT BETHEL AVE CONSTRUCT A SINGLE LANE ROUNDABOUT (TC)</t>
  </si>
  <si>
    <t>FRE040401</t>
  </si>
  <si>
    <t>5015030</t>
  </si>
  <si>
    <t>0318000032L</t>
  </si>
  <si>
    <t>IN THE CITY OF PLACERVILLE ALONG PLACERVILLE DR FROM WEST OF THE US 50 UNDERCROSSING TO ARMORY ROAD ON THE WEST SIDE OF GREEN VALLEY ROAD FROM PLACERVILLE DRIVE TO MALLARD LANE. PEDESTRIAN AND BIKE PATH (TC)</t>
  </si>
  <si>
    <t>ELD19509</t>
  </si>
  <si>
    <t>6207059</t>
  </si>
  <si>
    <t>0700000085L</t>
  </si>
  <si>
    <t>ON STATE ROUTE: 10. ROUTE 10: PUENTE TO CITRUS HOV LANES FROM 8 TO 10 LANES AND SOUNDWALLS (TC)</t>
  </si>
  <si>
    <t>LA000548</t>
  </si>
  <si>
    <t>5157102</t>
  </si>
  <si>
    <t>0615000331L</t>
  </si>
  <si>
    <t>INTERSECTION OF 4TH STREET, LAKE STREET, AND CENTRAL AVENUE. INTERSECTION IMPROVEMENT</t>
  </si>
  <si>
    <t>MAD202081</t>
  </si>
  <si>
    <t>5284014</t>
  </si>
  <si>
    <t>0620000119L</t>
  </si>
  <si>
    <t>WOODLAKE AT THE INTERSECTION OF SIERRA AVE AND CASTLE ROCK STREET NEW ROUNDABOUT (TC)</t>
  </si>
  <si>
    <t>TUL 20-002</t>
  </si>
  <si>
    <t>5950510</t>
  </si>
  <si>
    <t>0622000178L</t>
  </si>
  <si>
    <t>INTERSECTION OF ALLEN RD AND JOMANI DR. CONSTRUCT A TRAFFIC SIGNAL AND ANCILLARY FACILITIES.</t>
  </si>
  <si>
    <t>5950511</t>
  </si>
  <si>
    <t>0622000179L</t>
  </si>
  <si>
    <t>ROSEDALE HIGHWAY BETWEEN SR-43 AND HEATH ROAD. SURFACE 4 MILES OF DIRT SHOULDERS</t>
  </si>
  <si>
    <t>5059260</t>
  </si>
  <si>
    <t>1023000188L</t>
  </si>
  <si>
    <t>BRIGGSMORE/CARVER, DALE/PANERA, AND TUOLUMNE/ROSELAWN IN CITY OF MODESTO SIGNAL UPGRADE (TC)</t>
  </si>
  <si>
    <t>5258041</t>
  </si>
  <si>
    <t>0621000041L</t>
  </si>
  <si>
    <t>CITY OF CHOWCHILLA: ROBERTSON TO KINGS FROM 13TH ST TO 7TH ST AND ROBERTSON TO TRINITY FROM 11TH ST TO 6TH ST. ALLEY PAVING</t>
  </si>
  <si>
    <t>MAD302057</t>
  </si>
  <si>
    <t>5146026</t>
  </si>
  <si>
    <t>0620000109L</t>
  </si>
  <si>
    <t>PHELPS AVE. FROM POSA CHANET TO GREGORY WAY;  SOUTHSIDE OF LOS GATOS CREEK FROM ELM AVE TO FORMER RAILROAD CORRIDOR;  NORTHSIDE OF CAMBRIDGE AVE. FROM MONTEREY AVE TO E/O SUNSET ST.;  AND NORTHSIDE OF COALINGA SPORTS COMPLEX FROM E/O SUNSET ST. TO ELM AVE. CONSTRUCT CLASS 1 PAVED MULTI-USE TRAIL</t>
  </si>
  <si>
    <t>5950517</t>
  </si>
  <si>
    <t>0623000126L</t>
  </si>
  <si>
    <t>VARIOUS AREAS IN METRO BAKERSFIELD; WITHIN AND AROUND THE COMMUNITY OF OILDALE; KERN COUNTY (LAKE ISABELLA, ROSAMOND, WHEELER RIDGE): LAKE ISABELLA BLVD (ERSKINE CREEK RD - NUGGET AVE), LAVAL RD WEST (TEJON INDUSTRIAL DR - DENNIS MCCARTHY DR), LAVAL RD EAST (OUTLET DR - WHEELER RIDGE RD, WHEELER RIDGE RD: LAVAL RD - SANTA ELENA DR), AND ROSAMOND BLVD (35TH ST W - UNITED ST). TRAFFIC SIGNAL INTERCONNECTS.</t>
  </si>
  <si>
    <t>6066180</t>
  </si>
  <si>
    <t>1121000163L</t>
  </si>
  <si>
    <t>VARIOUS LOCATIONS IN SAN DIEGO COUNTY REGIONAL RIDESHARE PROGRAM-COMPONENT OF OVERALL TDM (TC)</t>
  </si>
  <si>
    <t>5146029</t>
  </si>
  <si>
    <t>0621000160L</t>
  </si>
  <si>
    <t>ALLEYS #38 DOROTHY STREET BETWEEN POLK AND VALLEY, ALLEY #39 BETWEEN HAYES AND ROOSEVELT, ALLEY #40 BETWEEN MAPLE AND ACABEDO, ALLEY #41-42 BETWEEN 3RD AND 4TH STREET, ALLEY #43 BETWEEN JOAQUIN AND CALIFORNIA, AND ALLEY #44 BETWEEN JOAQUIN AND NEVADA PAVE SEVEN DIRT ALLEYS. (TC)</t>
  </si>
  <si>
    <t>5157122</t>
  </si>
  <si>
    <t>0621000123L</t>
  </si>
  <si>
    <t>CITY OF MADERA: ALLEY PAVING (CURRENTLY UNPAVED) 10-15 LOCATIONS THROUGHOUT THE CITY OF MADERA ALLEY PAVING</t>
  </si>
  <si>
    <t>MAD217037</t>
  </si>
  <si>
    <t>6206036</t>
  </si>
  <si>
    <t>0619000025L</t>
  </si>
  <si>
    <t>IN THE CITY OF PORTERVILLE AT THE INTERSECTION OF SR 190 AND S PLANO ST AND AT THE INTERSECTION OF S PLANO ST AND COLLEGE AVE CONSTRUCT ROUNDABOUTS</t>
  </si>
  <si>
    <t>TUL20-003</t>
  </si>
  <si>
    <t>5255064</t>
  </si>
  <si>
    <t>1023000064L</t>
  </si>
  <si>
    <t>PATTERSON ROAD BETWEEN CALLANDER AVENUE AND ROSELLE AVENUE SIDEWALK AND ADA IMPROVEMENTS (TC)</t>
  </si>
  <si>
    <t>5044145</t>
  </si>
  <si>
    <t>0623000082L</t>
  </si>
  <si>
    <t>HOUSTON AVE BETWEEN DEMAREE ST AND GIDDINGS ST,  DEMAREE ST BETWEEN CAMPUS AVE ANDCALDWLL AVE, BEN MADDOX WAY BETWEEN GOSHEN AVE AND ST. JOHNS PARKWAY, TRAFFIC SIGNAL INTERCONNECT</t>
  </si>
  <si>
    <t>TUL21-000</t>
  </si>
  <si>
    <t>5060379</t>
  </si>
  <si>
    <t>0621000059L</t>
  </si>
  <si>
    <t>FRIANT ROAD FROM SHEPHERD AVENUE TO COPPER RIVER DRIVE INSTALL ADAPTIVE ITS SYSTEM, UPGRADE DETECTION, AND SYNCHRONIZE CORRIDOR</t>
  </si>
  <si>
    <t>5312104</t>
  </si>
  <si>
    <t>1220000083L</t>
  </si>
  <si>
    <t>INTERSECTION OF ADAMS AVE. AND PINECREEK DR. IN THE CITY OF COSTA MESA THE PROJECTS AIMS TO PROVIDE IMPROVED PEDESTRIAN AND BICYCLE ACCESS TO THE REGION, SPECIFICALLY BENEFITING THE OVER 25,000 STUDENTS AND ADULTS THAT ATTEND ORANGE COAST COLLEGE. THE PROJECT WILL ENHANCE THE TRAFFIC PATTERNS AND MAINTAIN SAFE DISTANCES BETWEEN VEHICLES AND USERS BY ADDING AN ADDITIONAL CROSSWALK ACROSS ADAMS AVE, RECONSTRUCTING THE NORTHBOUND STREET FREE-RIGHT-TURN-LANE TO A CONVENTIONAL RIGHT-TURN-LANE, RECONSTRUCT THE EASTBOUND ADAMS AVENUE FREE-RIGHT-TURN-LANE TO SLOW RIGHT TURNING VEHICULAR TRAFFIC AND CONSTRUCT A NEW WIDER SIDEWALK AND TRAIL ALONG THE WEST EDGE OF THE SOUTH LEG AND PROVIDE A CROSSWALK ACROSS THE EASTBOUND RIGHT TURN LANE.</t>
  </si>
  <si>
    <t>ORA190910</t>
  </si>
  <si>
    <t>5961017</t>
  </si>
  <si>
    <t>0922000046L</t>
  </si>
  <si>
    <t>BACKES LANE (BETWEEN HIGHLINE ROAD AND SCHOUT ROAD); SCHOUT ROAD (BETWEEN BACKES LANEAND WOODFORD TEHACHAPI ROAD); WOODFORD TEHACHAPI ROAD (BETWEEN SCHOUT ROAD AND STATE ROUTE 202) CONSTRUCTION OF UP TO 8-FOOT-WIDE NEW ASPHALT CONCRETE SHOULDERS AND BIKE LANE</t>
  </si>
  <si>
    <t>5060360</t>
  </si>
  <si>
    <t>0619000129L</t>
  </si>
  <si>
    <t>JENSEN AVENUE FROM KNIGHT AVENUE TO MLK BLVD., CHURCH AVENUE FROM WALNUT AVENUE TO MLK BLVD., WALNUT AVENUE FROM JENSEN TO CHURCH AVENUES, AND MLK BLVD. FROM JENSEN TO CHURCH AVENUES. INSTALL CLASS I PEDESTRIAN TRAIL, CLASS II BIKE PATH AND CONCRETE SIDEWALKS.</t>
  </si>
  <si>
    <t>FRE190010</t>
  </si>
  <si>
    <t>5410084</t>
  </si>
  <si>
    <t>1218000061L</t>
  </si>
  <si>
    <t>JEFFREY OPEN SPACE TRAIL (JOST) OVER INTERSTATE 5 IN THE VICINITY OF THE I-5/JEFFREY ROAD INTERCHANGE CLASS I BICYCLE AND PEDESTRIAN BRIDGE OVERCROSSING</t>
  </si>
  <si>
    <t>ORA170801</t>
  </si>
  <si>
    <t>5399031</t>
  </si>
  <si>
    <t>0921000022L</t>
  </si>
  <si>
    <t>IN CALIFORNIA CITY: ON MENDIBURU ROAD FROM HACIENDA BLVD TO NEURALIA ROAD SURFACE UNPAVED ROAD</t>
  </si>
  <si>
    <t>KER200502</t>
  </si>
  <si>
    <t>5006904</t>
  </si>
  <si>
    <t>0720000175L</t>
  </si>
  <si>
    <t>ALONG CHANDLER BLVD, CONNECTING THE CHANDLER AND ORANGE LINE FOR CON AND CE F, BIKE PATH; AND BRIDGING A GAP IN THE LOW-STRESS BIKE NETWORK TO CONSTRUCT A 3.1 MILE CYCLE TRACK</t>
  </si>
  <si>
    <t>6/7/2023</t>
  </si>
  <si>
    <t>LAF9527</t>
  </si>
  <si>
    <t>5143037</t>
  </si>
  <si>
    <t>0622000152L</t>
  </si>
  <si>
    <t>ALTA AVENUE AND KAMM AVENUE CONSTRUCTION OF A ROUNDABOUT THAT INCLUDES NEW PAVEMENT SECTIONS, CURBS AND GUTTERS, SIDEWALKS, MEDIAN ISLANDS, LANDSCAPE AND IRRIGATION, AND OTHER MISCELLANEOUS STREET IMPROVEMENTS.</t>
  </si>
  <si>
    <t>TUL20-001</t>
  </si>
  <si>
    <t>SAN11A</t>
  </si>
  <si>
    <t>6164024</t>
  </si>
  <si>
    <t>0822000089L</t>
  </si>
  <si>
    <t>EASTERN RIVERSIDE COUNTY (18 CORRIDORS): MONTEREY, COOK, PALM DR, BOB HOPE, FRED WARING, DINAH SHORE, GENE AUTRY, DATE PALM, INDIO BLVD, JEFFERSON, PALM CANYON, VISTA CHINO, COUNTRY CLUB, MONROE, AVE 48, SUNRISE, INDIAN CYN, AND JACKSON. INCLUDE SIGNAL UPGRADES, COMMUNICATION SYSTEMS, HARDWARE AND SOFTWARE.</t>
  </si>
  <si>
    <t>RIV140820A</t>
  </si>
  <si>
    <t>5925145</t>
  </si>
  <si>
    <t>0317000115L</t>
  </si>
  <si>
    <t>VARIOUS LOCATIONS ON MERRYCHASE AND COUNTY CLUB DRIVE IN CAMERON PARK UPGRADE AND INSTALL PEDESTRIAN AND BICYCLE INFRASTRUCTURE (TC)</t>
  </si>
  <si>
    <t>6071173</t>
  </si>
  <si>
    <t>1223000033L</t>
  </si>
  <si>
    <t>THROUGHOUT ORANGE COUNTY COUNTYWIDE SIGNAL SYNCHRONIZATION BASELINE THIS PROJECT AIMS TO BUILD AND RESET THE SYNCHRONIZATION BASELINE NETWORK FOR ORANGE COUNTY'S SIGNAL SYNCHRONIZATION NETWORK OR SSN FOR THE WEEKDAY AND WEEKEND PEAK PERIODS. THIS PROJECT WILL INCLUDE DATA COLLECTION, TIMING OPTIMIZATION, IMPLEMENTATION, FINE-TUNING AND CONTINUITY TESTING OF 2,500 SIGNALS ALONG THE SSN. (TC)</t>
  </si>
  <si>
    <t>ORA211701</t>
  </si>
  <si>
    <t>5129086</t>
  </si>
  <si>
    <t>0715000046L</t>
  </si>
  <si>
    <t>NORTEAST COMMUNITY OF CITY OF OXNARD, NORTEAST OF OXNARD TRANSPORTATION CENTER AND ON CLYONE STREE/CYPRESS ROAD FROM CHANNEL ISLANDS BLVD TO HUENEME ROAD. INSTALL CLASS II AND CLASS III BIKE LANES, CURB EXTENSIONS, ADA IMPROVMENTS, SIGNAGE, STRIPING AND BICYCLE DETECTION.</t>
  </si>
  <si>
    <t>VEN130101</t>
  </si>
  <si>
    <t>5037027</t>
  </si>
  <si>
    <t>0314000050L</t>
  </si>
  <si>
    <t>E. 20TH STREET FROM THE MALL TO THE END OF BUSINESS LANE (ADJACENT TO SR99) BIKEWAY IMPROVEMENTS</t>
  </si>
  <si>
    <t>CMAQ13_4</t>
  </si>
  <si>
    <t>5063209</t>
  </si>
  <si>
    <t>1223000079L</t>
  </si>
  <si>
    <t>BRISTOL STREET FROM ST. ANDREW TO EDINGER AVENUE PHASE III - CLASS IV, 0.30-MILE BICYCLE INSTALLATION. THIS SEGMENT WILL INSTALL A SIX-FOOT WIDE BICYCLE LANE WITH A FOUR-FEET WIDE RAISED MEDIAN AS A BUFFER WITHIN THE CURB TO CURB STREET WIDTH.</t>
  </si>
  <si>
    <t>ORA190916</t>
  </si>
  <si>
    <t>5063211</t>
  </si>
  <si>
    <t>1223000082L</t>
  </si>
  <si>
    <t>BRISTOL STREET TO CIVIC CENTER INSTALL A SIX-FOOT WIDE BICYCLE LANE WITH A FOUR-FEET WIDE RAISED MEDIAN AS A BUFFER WITHIN THE CURB TO CURB STREET WIDTH</t>
  </si>
  <si>
    <t>ORA190918</t>
  </si>
  <si>
    <t>5157124</t>
  </si>
  <si>
    <t>0621000124L</t>
  </si>
  <si>
    <t>CITY OF MADERA, CLEVELAND AVE AND GRANADA DRIVE NEW TRAFFIC SIGNAL</t>
  </si>
  <si>
    <t>MAD217041</t>
  </si>
  <si>
    <t>5157125</t>
  </si>
  <si>
    <t>0621000125L</t>
  </si>
  <si>
    <t>"D" STREET AND SOUTH STREET NEW SIGNAL</t>
  </si>
  <si>
    <t>MAD217040</t>
  </si>
  <si>
    <t>6054114</t>
  </si>
  <si>
    <t>0823000136L</t>
  </si>
  <si>
    <t>THROUGHOUT WESTERN RIVERSIDE COUNTY VANPOOL SUBSIDY PROGRAM - CONTINUE THE IMPLEMENTATION OF SUBSIDIES FOR ELIGIBLE VANPOOLS COMMUTING TO WORKSITES IN WESTERN COUNTY. TRANSPORTATION DEVELOPMENT CREDITS (TDC) USED AS FOLLOWS: FFY 23/24 $49K; FFY24/25 $70K; &amp; FFY25/26 $93K. (TC)</t>
  </si>
  <si>
    <t>RIV200105</t>
  </si>
  <si>
    <t>5945121</t>
  </si>
  <si>
    <t>0623000209L</t>
  </si>
  <si>
    <t>NEVADA AVE FROM STATE ROUTE 41 TO 2 MILES WEST AND DENVER AVE FROM 6TH AVE TO 5TH AVE SEAL UNPAVED ROADWAYS</t>
  </si>
  <si>
    <t>216-0000-0194</t>
  </si>
  <si>
    <t>5127036</t>
  </si>
  <si>
    <t>0419000137L</t>
  </si>
  <si>
    <t>IN PITTSBURG: ON CALIFORNIA AVENUE, BLISS AVENUE AND RAILROAD AVENUE  IN THE VICINITY OF PITTSBURG CENTER EBART STATION. CONSTRUCT CLASS I AND IV BIKEWAYS AND ASSOCIATED IMPROVEMENTS.</t>
  </si>
  <si>
    <t>CC-170040</t>
  </si>
  <si>
    <t>5171027</t>
  </si>
  <si>
    <t>0422000358L</t>
  </si>
  <si>
    <t>THE CITY OF BURLINGAME PROPOSES TO IMPLEMENT STREETSCAPE IMPROVEMENTS AT A PLAZA ADJACENT TO THE BURLINGAME CALTRAIN STATION, 290 CALIFORNIA DRIVE, BURLINGAME THE PROPOSED IMPROVEMENTS INCLUDE PROVIDING SEATING AREAS, BICYCLE RACKS, SIDEWALK IMPROVEMENTS, PEDESTRIAN-SCALE LIGHTING, ADA IMPROVEMENTS, AND PEDESTRIAN LEVEL WAYFINDING. THE MAJORITY OF THE PROJECT WILL BE WITHIN CITY RIGHT-OF-WAY. POTENTIALLY A PORTION OF THE PROJECT IMMEDIATELY ADJACENT TO THE BURLINGAME CALTRAIN STATION IS LOCATED WITHIN THE JOINT POWERS BOARD RIGHT-OF-WAY. ADDITIONALLY, THE PROJECT AT THE NORTHWEST CORNER IS LOCATED WITHIN THE CITY OF SAN FRANCISCO WATER DEPARTMENT'S RIGHT-OF-WAY.</t>
  </si>
  <si>
    <t>SM210009</t>
  </si>
  <si>
    <t>6084297</t>
  </si>
  <si>
    <t>0423000453L</t>
  </si>
  <si>
    <t>ALAMEDA COUNTY, SANTA CLARA COUNTY: ALONG THE I-880 CORRIDOR IMPLEMENT NEAR-TERM STRATEGIES TO INTEGRATE AND OPTIMIZE CORRIDOR OPERATIONS, INCLUDING DATA SHARING PLATFORM AND SYSTEM INTEGRATION (TC).</t>
  </si>
  <si>
    <t>VAR210008</t>
  </si>
  <si>
    <t>6164028</t>
  </si>
  <si>
    <t>0824000035L</t>
  </si>
  <si>
    <t>WHITEWATER RIVER ROUGHLY BETWEEN HIGHWAY 111 AND VISTA CHINO DRIVE IN NORTH PALM SPRINGS (SEGMENT 4) SEGMENT 4 OF CV LINK PHASE-1 EXTENDS ALONG THE WHITEWATER RIVER ROUGHLY BETWEEN HIGHWAY 111 AND VISTA CHINO DRIVE IN NORTH PALM SPRINGS.</t>
  </si>
  <si>
    <t>RIV131005B2</t>
  </si>
  <si>
    <t>6164029</t>
  </si>
  <si>
    <t>0824000036L</t>
  </si>
  <si>
    <t>COACHELLA VALLEY STORMWATER CHANNEL ROUGHLY BETWEEN GOLF CENTER PARKWAY IN THE CITY OF INDIO AND AVENUE 50 IN THE CITY OF COACHELLA. (SEGMENT 5) SEGMENT 5 OF CV LINK PHASE-1 EXTENDS ALONG THE COACHELLA VALLEY STORMWATER CHANNEL ROUGHLY BETWEEN GOLF CENTER PARKWAY IN THE CITY OF INDIO AND AVENUE 50 IN THE CITY OF COACHELLA.</t>
  </si>
  <si>
    <t>RIV131005B3</t>
  </si>
  <si>
    <t>5942293</t>
  </si>
  <si>
    <t>0618000260L</t>
  </si>
  <si>
    <t>FOWLER AVE &amp; OLIVE AVE INTERSECTION TRAFFIC SIGNAL AND ROADWAY IMPROVEMENTS(TC)</t>
  </si>
  <si>
    <t>FRE190006</t>
  </si>
  <si>
    <t>5299018</t>
  </si>
  <si>
    <t>0422000375L</t>
  </si>
  <si>
    <t>MILLBRAE : ALONG SAN ANSELMO AVE, PARK BLVD, AND SANTA TERESA WAY INSTALLATION OF TRAFFIC CALMING, PEDESTRIAN AND BICYCLE IMPROVEMENTS.</t>
  </si>
  <si>
    <t>SM210011</t>
  </si>
  <si>
    <t>6089098</t>
  </si>
  <si>
    <t>1024000031L</t>
  </si>
  <si>
    <t>THROUGHOUT STANCOG - ALTERNATIVE FUEL AND EMISSIONS REDUCTION PROGRAM - A PLANNING STUDY A PLANNING STUDY TO ESTABLISH AN INCENTIVE PROGRAM TO REDUCE CRITERIA POLLUTANT EMISSIONS AND IMPROVE AIR QUALITY IN THE REGION. THE STUDY WILL ANALYZE ALTERNATIVE APPROACHES INCLUDING A COUNTYWIDE VMT MITIGATION BANK, ELECTRIC VEHICLE CHARGING PROGRAM, CHARGING FEE OFFSET PROGRAM, AND OTHER PROGRAMS (TC)</t>
  </si>
  <si>
    <t>RE24</t>
  </si>
  <si>
    <t>6211151</t>
  </si>
  <si>
    <t>1122000246L</t>
  </si>
  <si>
    <t>ON STATE ROUTE: 5. IN SAN DIEGO COUNTY IN SOLANA BEACH AND CARLSBAD FROM LOMAS SANTA FE DRIVE TO 0.3 MILE NORTH OF PALOMAR AIRPORT ROAD. LANDSCAPE DESIGN FOR PLANT ESTABLISHMENT PERIOD. TC</t>
  </si>
  <si>
    <t>CAL09</t>
  </si>
  <si>
    <t>5168032</t>
  </si>
  <si>
    <t>1120000247L</t>
  </si>
  <si>
    <t>WEAKLEY STREET FROM 0.1 MILE EAST OF PORTICO BOULEVARD TO SCARONI AVENUE PAVE DIRT ROAD</t>
  </si>
  <si>
    <t>IMP191001</t>
  </si>
  <si>
    <t>Y410</t>
  </si>
  <si>
    <t>SAFE ACC TRNS OPT METR PL IIJA</t>
  </si>
  <si>
    <t>0010217</t>
  </si>
  <si>
    <t>0023000248S</t>
  </si>
  <si>
    <t>OWP 23/24 METROPOLITAN REGION CONSOLIDATED PLANNING GRANT (CPG) PROJECT FOR METROPOLITAN TRANSPORTATION COMMISSION (MTC) OVERALL WORK PROGRAM (OWP) FOR FISCAL YEAR 2023/2024 TC</t>
  </si>
  <si>
    <t>0010226</t>
  </si>
  <si>
    <t>0023000257S</t>
  </si>
  <si>
    <t>OWP 23/24 SOUTHERN CALIFORNIA REGION CONSOLIDATED PLANNING GRANT (CPG) PROJECT FOR SOUTHERN CALIFORNIA ASSOCIATION OF GOVERNMENTS (SCAG) OVERALL WORK PROGRAM (OWP) FOR FISCAL YEAR 2023/2024 (TC)</t>
  </si>
  <si>
    <t>6200025</t>
  </si>
  <si>
    <t>0021000217L</t>
  </si>
  <si>
    <t>CALIFORNIA STATE UNIVERSITY, LONG BEACH LOCAL TECHNICAL ASSISTANCE PROGRAM, LTAP</t>
  </si>
  <si>
    <t>Y441</t>
  </si>
  <si>
    <t>NOT APPLICABLE</t>
  </si>
  <si>
    <t>LTAP TRAINING &amp; EDUCATION IIJA</t>
  </si>
  <si>
    <t>BAJA231</t>
  </si>
  <si>
    <t>1124000063S</t>
  </si>
  <si>
    <t>CALIFORNIA, BAJA CALIFORNIA, AND BAJA CALIFORNIA SUR COORDINATION EFFORTS, DATA GATHERING, AND ANALYSIS TO GAIN INSIGHTS INTO VARIOUS ASPECTS OF EV MARKET PENETRATION AND USAGE.</t>
  </si>
  <si>
    <t>Y445</t>
  </si>
  <si>
    <t>HWY RSCH &amp; DEVELOPMNT IIJA HEP</t>
  </si>
  <si>
    <t>EP22001</t>
  </si>
  <si>
    <t>0023000172S</t>
  </si>
  <si>
    <t>STATEWIDE INCENTIVIZE THE DEVELOPEMENT OF EPDS IN THE CONCRETE, ASPHALT, AND/OR AGGREGATE INDUCSTRY SECTOR.</t>
  </si>
  <si>
    <t>Y448</t>
  </si>
  <si>
    <t>RESEARCH &amp; DEVELOP IIJA HIF</t>
  </si>
  <si>
    <t>Y450</t>
  </si>
  <si>
    <t>METROPOLITAN PLANNING IIJA</t>
  </si>
  <si>
    <t>0803252</t>
  </si>
  <si>
    <t>0322000243S</t>
  </si>
  <si>
    <t>ON STATE ROUTE: 80. PLACER COUNTY IN AND NEAR ROSEVILLE AND ROCKLIN FROM 0.1 MILE WEST OF RIVERSIDE AVENUE OVERCROSSING TO ROCKLIN ROAD UNDERCROSSING. ROADWAY EXCAVATION, PLACE CLASS2-AB, HMA, STRUCTURAL CONCRETE &amp; RCP.</t>
  </si>
  <si>
    <t>Y460</t>
  </si>
  <si>
    <t>NATIONAL HWY FREIGHT PROG IIJA</t>
  </si>
  <si>
    <t>0102281</t>
  </si>
  <si>
    <t>0815000050S</t>
  </si>
  <si>
    <t>IN SAN BERNARDINO AND RIVERSIDE COUNTIES IN YUCAIPA AND CALIMESA FROM THE 16TH STREET OC TO 0.2 MILES EAST OF COUNTY LINE ROAD EB TRUCK CLIMBING LANE IMPROVEMENTS</t>
  </si>
  <si>
    <t>20179901</t>
  </si>
  <si>
    <t>P091153</t>
  </si>
  <si>
    <t>0718000343S</t>
  </si>
  <si>
    <t>LOS ANGELES COUNTY; STATE ROUTE 91; DEVELOP AND IMPLEMENT AN AUXILIARY LANE TO ENHANCE SAFETY CONDITIONS, REDUCE CONGESTION, AND IMPROVE FREEWAY OPERATIONS ON EASTBOUND STATE ROUTE 91, FROM ATLANTIC AVENUE TO CHERRY AVENUE (POSTMILE R11.8 TO POSTMILE R13.2) ADDING AN AUXILIARY LANE IN THE EASTBOUND DIRECTION, EXTENDING THE OUTSIDE #5 LANE.</t>
  </si>
  <si>
    <t>LA0G1453</t>
  </si>
  <si>
    <t>P057073</t>
  </si>
  <si>
    <t>0715000076S</t>
  </si>
  <si>
    <t>IN LOS ANGELES COUNTY. ROUTE 57/60 CONFLUENCE CHOKEPOINT RELIEF PROGRAM. RECONSTRUCT GRAND AVENUE OVERCROSSING. RECONSTRUCT NORTHBOUND SR-57 CONNECTOR TO EASTBOUND SR-60. CONSTRUCT EASTBOUND SR-60 BYPASS OFF-RAMP TO GRAND AVENUE. CONSTRUCT SOUTHBOUND INTERCHANGE MODIFICATIONS, INCLUDING AUXILIARY LANES AND THREE NEW BRIDGES</t>
  </si>
  <si>
    <t>LA0G1541</t>
  </si>
  <si>
    <t>0056360</t>
  </si>
  <si>
    <t>0320000240S</t>
  </si>
  <si>
    <t>ON STATE ROUTE: 5. IN SACRAMENTO COUNTY IN AND NEAR SACRAMENTO FROM 0.5 MILE SOUTH OF ARENA BLVD OVERCROSSING TO 0.4 MILE SOUTH OF 99/5 INTERCHANGE AND FROM 0.5 MILE NORTH OF THE 99/5 INTERCHANGE TO 0.4 MILE SOUTH OF THE YOLO COUNTY LINE CONSTRUCT ACCELERATION AND DECELERATION MERGE LANES AND INTELLIGENT TRANSPORTATION SYSTEM (ITS) INFRASTRUCTURE. ROADWAY EXCAVATION, HMA &amp; RHMA, &amp; MODIFY RAMP METERS</t>
  </si>
  <si>
    <t>7/18/2023</t>
  </si>
  <si>
    <t>DB22001</t>
  </si>
  <si>
    <t>0023000161S</t>
  </si>
  <si>
    <t>STATEWIDE STATEWIDE FY 2022 DISADVANTAGED BUSINESS ENTERPRISE/SUPPORTIVE SERVICES (BDE/SS)</t>
  </si>
  <si>
    <t>Y480</t>
  </si>
  <si>
    <t>DBE TRAINING IIJA</t>
  </si>
  <si>
    <t>JT23001</t>
  </si>
  <si>
    <t>0024000018S</t>
  </si>
  <si>
    <t>STATEWIDE OJT/SS OJT/SS FY-2023</t>
  </si>
  <si>
    <t>Y490</t>
  </si>
  <si>
    <t>OJT SKILLS TRAINING IIJA</t>
  </si>
  <si>
    <t>NS23003</t>
  </si>
  <si>
    <t>0023000217S</t>
  </si>
  <si>
    <t>STATEWIDE 2023 NATIONAL SUMMER TRANSPORTATION INSTITUTE (NSTI) PROGRAM AT CAL POLY POMONA</t>
  </si>
  <si>
    <t>NS23004</t>
  </si>
  <si>
    <t>0023000218S</t>
  </si>
  <si>
    <t>STATEWIDE 2023 NATIONAL SUMMER TRANSPORTATION INSTITUTE (NSTI) PROGRAM AT SJSU</t>
  </si>
  <si>
    <t>NS23005</t>
  </si>
  <si>
    <t>0023000216S</t>
  </si>
  <si>
    <t>STATEWIDE 2023 NATIONAL SUMMER TRANSPORTATION INSTITUTE (NSTI) PROGRAM AT CSULA</t>
  </si>
  <si>
    <t>Y49B</t>
  </si>
  <si>
    <t>NATL SUMMER TRANS INST SK IIJA</t>
  </si>
  <si>
    <t>0010046</t>
  </si>
  <si>
    <t>7400010046S</t>
  </si>
  <si>
    <t>STATEWIDE STATE PLANNING AND RESEARCH PROGRAM, PART I FY 22/23</t>
  </si>
  <si>
    <t>Y550</t>
  </si>
  <si>
    <t>STATEWIDE PLANNING IIJA</t>
  </si>
  <si>
    <t>0010047</t>
  </si>
  <si>
    <t>7400010047S</t>
  </si>
  <si>
    <t>STATEWIDE STATE PLANNING AND RESEARCH PROGRAM, PART I FY 23/24</t>
  </si>
  <si>
    <t>0010231</t>
  </si>
  <si>
    <t>0023000262S</t>
  </si>
  <si>
    <t>23/24 SANTA CRUZ REGION FHWA-SPR GRANTS FOR SANTA CRUZ COUNTY REGIONAL TRANSPORTATION COMMISSION OVERALL WORK PROGRAM (OWP) FOR FISCAL YEAR 2023/2024</t>
  </si>
  <si>
    <t>0010300</t>
  </si>
  <si>
    <t>6500010148S</t>
  </si>
  <si>
    <t>STATEWIDE STATE PLANNING AND RESEARCH PROGRAM, PART II FY 23/24</t>
  </si>
  <si>
    <t>Y560</t>
  </si>
  <si>
    <t>6/8/2023</t>
  </si>
  <si>
    <t>RESEARCH DEVT AND TECH IIJA</t>
  </si>
  <si>
    <t>0010211</t>
  </si>
  <si>
    <t>6500010147S</t>
  </si>
  <si>
    <t>STATEWIDE STATE PLANNING AND RESEARCH PROGRAM, PART II FY 22/23</t>
  </si>
  <si>
    <t>Y570</t>
  </si>
  <si>
    <t>SAFE ACCESS TRANS OPT-SPR IIJA</t>
  </si>
  <si>
    <t>Y601</t>
  </si>
  <si>
    <t>CARBON REDUCTN PROG &gt;200K IIJA</t>
  </si>
  <si>
    <t>6066129</t>
  </si>
  <si>
    <t>1116000160L</t>
  </si>
  <si>
    <t>FROM 32ND STREET TO PARK BOULEVARD AND THE WATERFRONT PROMENADE ADJACENT TO HARBOR DRIVE IN THE CITY OF SAN DIEGO (BARRIO LOGAN SEGMENT) 2.5 MILE CLASS 1 BIKEWAY (TC)</t>
  </si>
  <si>
    <t>SAN147</t>
  </si>
  <si>
    <t>5307036</t>
  </si>
  <si>
    <t>0823000118L</t>
  </si>
  <si>
    <t>FROM THE PACIFIC ELECTRIC TRAIL TO THE SOUTH, ALONG THE ETIWANDA CREEK FLOOD CONTROL CHANNEL, TO BANYAN STREET TO THE NORTH IN FONTANA: SAN SEVAINE TRAIL (PHASE 1, SEG 2) NORTH/SOUTH 1.25 MILE LONG, 12FT WIDE PAVED MULTI-USE TRAIL FROM BANYAN ST. TO THE PACIFIC ELECTRIC TRAIL IN FONTANA.</t>
  </si>
  <si>
    <t>20131506</t>
  </si>
  <si>
    <t>2801998</t>
  </si>
  <si>
    <t>0412000161S</t>
  </si>
  <si>
    <t>ON STATE ROUTE: 280. SANTA CLARA AND SAN MATEO COUNTIES AT VARIOUS LOCATIONS DRAINAGE, EROSION CONTROL, ROCK SLOPE PROTECTION AND HMA</t>
  </si>
  <si>
    <t>Y800</t>
  </si>
  <si>
    <t>PROTECT PROGRAM IIJA</t>
  </si>
  <si>
    <t>4053004</t>
  </si>
  <si>
    <t>0718000008S</t>
  </si>
  <si>
    <t>ON STATE ROUTE: 405. LOS ANGELES COUNTY, ROUTE 405, POSTMILE 48.0/48.5. IN THE CITY OF LOS ANGELES (GRANADA HILLS, MISSIONS HILLS, SYLMAR) FROM RINALDI STREET TO ROUTE 5. PERMANENT RESTORATION OF ERODED ROADWAY CUT SLOPES, MODIFICATION OF DRAINAGE SYSTEMS, AND PLACEMENT OF EROSION CONTROL MEASURES. 1. CLEAN UP AND PREPARE EXISTING SLOPE SURFACE: REMOVE VEGETATION AND OTHER DELETERIOUS NON-ORGANIC MATTER ON THE EXISTING SLOPE SURFACE. TRIM AND REMOVE ALL SURFICIAL, LOOSE, AND DISTURBED SOILS. 2. INSTALL WIRE MESH AND NAILS: THE DOUBLE TWISTED HEXAGONAL STEEL WIRE MESH SHOULD HAVE A MINIMUM TENSILE STRENGTH OF 60,000 PSI AND BE CORROSION RESISTANT. 3. LANDSCAPE: APPLY SEEDING AND CONTAINER PLANTS TO RE-ESTABLISH VEGETATION. 4. DRAINAGE SYSTEMS: DRAINAGE SYSTEMS WILL BE MODIFIED OR REPLACED AS NEEDED.</t>
  </si>
  <si>
    <t>PR23001</t>
  </si>
  <si>
    <t>0023000199S</t>
  </si>
  <si>
    <t>HIGHWAY 101 EUREKA/ARCATA CORRIDOR - AT VARIOUS LOCATIONS CLIMATE ADAPTATION IMPLEMENTATION PLAN ASSESSMENT -THE PROJECT IS CONSISTENT WITH 40 CFR PART 93.126 EXEMPT TABLES 2 AND TABLE 3 CATEGORIES - PLANNING ACTIVITIES CONDUCTED PURSUANT TO TITLES 23 AND 49 U.S.C.</t>
  </si>
  <si>
    <t>Y810</t>
  </si>
  <si>
    <t>230-0000-0492</t>
  </si>
  <si>
    <t>PROTECT PLANNING IIJA</t>
  </si>
  <si>
    <t>PR23002</t>
  </si>
  <si>
    <t>SF BAY AREA, SOUTH BAY AT VARIOUS LOCATIONS PROJECTS ARE CONSISTENT WITH 40  CFR PART 93.126, EXEMPT TABLES 2 AND TABLE 3 CATEGORIES</t>
  </si>
  <si>
    <t>VAR230201</t>
  </si>
  <si>
    <t>PR23003</t>
  </si>
  <si>
    <t>0023000199S2</t>
  </si>
  <si>
    <t>SAN LUIS OBISPO COUNTY REGION PROJECTS ARE CONSISTENT WITH 40  CFR PART 93.126, EXEMPT TABLES 2 AND TABLE 3 CATEGORIES PLANING ACTIVITIES CONDUCTED PURSUANT TO TITLES 23 AND 49 U.S.C.</t>
  </si>
  <si>
    <t>223_00638</t>
  </si>
  <si>
    <t>PR23004</t>
  </si>
  <si>
    <t>0023000199S1</t>
  </si>
  <si>
    <t>THE STATE ROUTE 1 CORRIDOR ALONG RINCON PARKWAY IN VENTURA COUNTY THE ADAPTATION PLANNING STUDY WILL CONTRIBUTE TO ADVANCING A CLIMATE-RESILIENT PLANNING</t>
  </si>
  <si>
    <t>VEN991226</t>
  </si>
  <si>
    <t>5956230</t>
  </si>
  <si>
    <t>0814000014L</t>
  </si>
  <si>
    <t>HAMNER AVENUE OVER SANTA ANA RIVER, BR. NO. 56C-0446 REPLACE 2-LANE BRIDGE WITH 6-LANE BRIDGE</t>
  </si>
  <si>
    <t>Y908</t>
  </si>
  <si>
    <t>RIV121204</t>
  </si>
  <si>
    <t>HWY INFRA BRDG REPL -2022 APPN</t>
  </si>
  <si>
    <t>Y909</t>
  </si>
  <si>
    <t>HWY INFRA BRDG REPL -2023 APPN</t>
  </si>
  <si>
    <t>6205031</t>
  </si>
  <si>
    <t>0520000068L</t>
  </si>
  <si>
    <t>ON STATE ROUTE: 101. IN MONTEREY COUNTY, SOUTH OF SALINAS ALONG US 101 NORTH FROM SPENCE ROAD TO ECKHARDT ROAD INTERSECTION. EXTEND ACCELERATION LANE</t>
  </si>
  <si>
    <t>Y926</t>
  </si>
  <si>
    <t>201-0000-0548</t>
  </si>
  <si>
    <t>HIP COMMNTY PROJ CONG-DIR 2023</t>
  </si>
  <si>
    <t>5950518</t>
  </si>
  <si>
    <t>0623000155L</t>
  </si>
  <si>
    <t>MT VERNON AVE FROM BRUNDAGE TO E. CALIFORNIA AVE AND POTOMAC AVE FROM BAKERSFIELD CITY LIMIT TO OSWELL ST. CONSTRUCT APPROXIMATELY 2 MILES OF SIDEWALK WHERE GAPS EXIST ON MT VERNON AVENUE AND POTOMAC AVE FOR ADA COMPLIANCE INCLUDING A MEDIAN REDUCTION, CROSSWALK, STRIPING AND SIGNAGE IMPROVEMENTS.</t>
  </si>
  <si>
    <t>KER231002</t>
  </si>
  <si>
    <t>6205032</t>
  </si>
  <si>
    <t>0522000025L</t>
  </si>
  <si>
    <t>ON STATE ROUTE: 101. IN SANTA BARBARA COUNTY ON ROUTE 101, 0.1 MILES SOUTH OF THE SAN YSIDRO AVENUE OVERCROSSING TO 0.1 MILES NORTH OF THE OLIVE MILL OVERCROSSING. CONSTRUCT HOV LANES.</t>
  </si>
  <si>
    <t>CT127</t>
  </si>
  <si>
    <t>6498004</t>
  </si>
  <si>
    <t>0323000245L</t>
  </si>
  <si>
    <t>IN FOLSOM/SACRAMENTO COUNTY/EL DORADO COUNTY, ON WHITE ROCK RD FROM PRAIRIE CITY RD TO BAILEY CIRCLE. CONSTRUCT CLASS I MULTI-USE PATH.</t>
  </si>
  <si>
    <t>SAC25269</t>
  </si>
  <si>
    <t>5065028</t>
  </si>
  <si>
    <t>0818000206L</t>
  </si>
  <si>
    <t>RECHE CANYON ROAD FROM 0.4 MILES SOUTH OF WASHINGTON STREET NORTH TO THE INTERSECTION OF WASHINGTON STREET AND HUNTS LANE FOUR-LANE ROADWAY REALIGNMENT (TC)</t>
  </si>
  <si>
    <t>20170805</t>
  </si>
  <si>
    <t>5288053</t>
  </si>
  <si>
    <t>0324000051L</t>
  </si>
  <si>
    <t>ON RILEY STREET BETWEEN SUTTER STREET AND EAST NATOMA STREET CONSTRUCT DRAINAGE IMPROVEMENTS; UTILITY RELOCATION, SIDEWALK INSTALLATION, INTERSECTION IMPROVEMENTS, ADA UPGRADES AND BICYCLE UPGRADES.</t>
  </si>
  <si>
    <t>SAC25350</t>
  </si>
  <si>
    <t>5002233</t>
  </si>
  <si>
    <t>0323000016L</t>
  </si>
  <si>
    <t>IN SACRAMENTO, IMPROVE CONDITIONS AROUND NINE SCHOOLS INSTALLATION OF CROSSWALKS, CURB RAMPS, TRAFFIC CALMING TOOLS, NEW SIGNS, AND SIMILAR FEATURES TO IMRPVE SAFETY FOR YOUN STUDENTS AND RESIDENTS OF THE SURROUNDING NEIGHBORHOODS (TC)</t>
  </si>
  <si>
    <t>Y928</t>
  </si>
  <si>
    <t>SAC25333</t>
  </si>
  <si>
    <t>HIP COMMNTY PROJ CONG-DIRECTED</t>
  </si>
  <si>
    <t>5066053</t>
  </si>
  <si>
    <t>1123000139L</t>
  </si>
  <si>
    <t>ALONG 22ND ST BETWEEN WILSON AVE AND D AVE, AND ALONG HOOVER AVE BETWEN W 22ND ST AND W 33RD ST CONSTRUCT MORE 2 MILES OF SEPARATED BIKE LANES (CLASS IV), 2 CURB EXTENSIONS, TRAFFIC SIGNAL MODIFICATIONS WITH BIKE SIGNALS, CONTINENTAL CROSSWALKS, AND CURB RAMPS. (TC)</t>
  </si>
  <si>
    <t>NC44</t>
  </si>
  <si>
    <t>5066054</t>
  </si>
  <si>
    <t>1123000140L</t>
  </si>
  <si>
    <t>IN NATIONAL CITY CROSSING OVER INTERSTATE 5 WEST TO EAST. IT CONNECTS WEST OF I-5 AT 23RD ST AND MCKINLEY AVE, AND EAST OF I-5 AT THE 24TH ST TRANSIT CENTER. COMPLETE FEASIBILITY STUDY TO DETERMINE IF A PEDESTRIAN BRIDGE OVER I-5 IS FEASIBLE TO CONSTRUCT. (TC)</t>
  </si>
  <si>
    <t>NC45 / CA910</t>
  </si>
  <si>
    <t>5066056</t>
  </si>
  <si>
    <t>1123000174L</t>
  </si>
  <si>
    <t>ADJACENT TO MARINA WAY FROM 32ND ST TO BAY MARINA DR, BAY MARINA DR FROM MARINA WAY TO MCKINLEY AVE, AND MCKINLEY AVE FROM BAY MARINA DR TO CIVIC CENTER DR THE 'BAYSHORE BIKEWAY - SEGMENT 5" WILL PROVIDE 1.5MILES OF PROTECTED BICYCLE AND PEDESTRIAN FACILITIES, RETAINING WALLS, CURB RAMPS, RAIL CROSSING IMPROVEMENTS, SIGNAL IMPROVEMENTS, ENVIRONMENTAL MITIGATION, AND TRAFFIC SIGNAL MODIFICATIONS. (TC)</t>
  </si>
  <si>
    <t>5004218</t>
  </si>
  <si>
    <t>1123000277L</t>
  </si>
  <si>
    <t>LA MEDIA ROAD FROM SIEMPRE VIVA TO OTAY MESA TRUCK ROUTE CONSTRUCT 3-LANE FACILITY WITH TWO (2) SOUTHBOUND TRUCK ROUTE LANES &amp; ONE (1) LANE FOR CUSTOMS &amp; BORDER PROTECTION VEHICLES.  INSTALL NEW SIDEWALKS, CURB RAMPS, CURB &amp; GUTTER.</t>
  </si>
  <si>
    <t>SD263</t>
  </si>
  <si>
    <t>5006940</t>
  </si>
  <si>
    <t>0723000104L</t>
  </si>
  <si>
    <t>IN THE CITY OF LOS ANGELES, FROM TELFAIR AVENUE IN SAN FERNANDO NEIGHBORHOOD ACROSS PACOIMA WASH TO TELFAIR AVENUE IN PACOIMA NEIGHBORHOOD. TELFAIR AVENUE MULTI-MODAL BRIDGE OVER PACOIMA WASH PROJECT</t>
  </si>
  <si>
    <t>LA9919235</t>
  </si>
  <si>
    <t>5220010</t>
  </si>
  <si>
    <t>0823000107L</t>
  </si>
  <si>
    <t>VARIOUS STREETS: CORONADO ST, ERIN DR, LOOP, COLLINS ST, ORANGE ST, PARK AVE, HIGHLAND ST, L ST (4TH TO BROADWAY), 4TH ST, 5TH ST. WATER SERVICE REPLACEMENTS WITH GRIND AND PAVE WITH PETROMAT ON VARIOUS STREETS.</t>
  </si>
  <si>
    <t>SBD212801</t>
  </si>
  <si>
    <t>6049028</t>
  </si>
  <si>
    <t>0723000116L</t>
  </si>
  <si>
    <t>WITHIN THE SCAG REGION THE HIGHWAYS TO BOULEVARDS REGIONAL STUDY</t>
  </si>
  <si>
    <t>VAR054</t>
  </si>
  <si>
    <t>Y940</t>
  </si>
  <si>
    <t>RECREATIONAL TRAILS IIJA</t>
  </si>
  <si>
    <t>P084051</t>
  </si>
  <si>
    <t>0413000081S</t>
  </si>
  <si>
    <t>NEAR RIO VISTA, AT THE CACHE SLOUGH FERRY CROSSING. UPGRADE THE EXISTING FENDER SYSTEMS, CONCRETE RAMPS, AND SWING GATE SYSTEMS, MODIFY THE FERRY BOAT DECK SURFACE, AND INSTALL TRAFFIC COUNTER AND VEHICLE DETECTION SYSTEMS (VDS).</t>
  </si>
  <si>
    <t>Y953</t>
  </si>
  <si>
    <t>HIP CON FERRY BOATS FAC PRP-22</t>
  </si>
  <si>
    <t>Y95A</t>
  </si>
  <si>
    <t>FERRY BOATS &amp; TERMNL IIJA-FY22</t>
  </si>
  <si>
    <t>5482041</t>
  </si>
  <si>
    <t>0319000076L</t>
  </si>
  <si>
    <t>SUNRISE BOULEVARD FROM THE AMERICAN RIVER BRIDGE TO SR-16/JACKSON ROAD; AND FOLSOM BOULEVARD FROM BRADSHAW ROAD TO HAZEL AVENUE/NIMBUS ROAD. INSTALL FLASHING BEACONS, DYNAMIC/VARIABLE SPEED WARNING SIGNS, AND IMPROVE TRAFFIC SIGNAL HARDWARE</t>
  </si>
  <si>
    <t>YS30</t>
  </si>
  <si>
    <t>SAC25159</t>
  </si>
  <si>
    <t>HIGHWAY SAFETY IMP PROG IIJA</t>
  </si>
  <si>
    <t>5425041</t>
  </si>
  <si>
    <t>0319000098L</t>
  </si>
  <si>
    <t>SIXTEEN STOP-CONTROLLED INTERSECTIONS AT VARIOUS LOCATIONS SYSTEMICALLY IMPROVE MINOR STREET APPROACHES WITH A COMBINATION OF ADDITIONAL INTERSECTION WARNING/REGULATORY SIGNS, IMPROVED PAVEMENT MARKINGS, AND IMPROVED SIGHT TRIANGLES.</t>
  </si>
  <si>
    <t>P032049</t>
  </si>
  <si>
    <t>0317000084S</t>
  </si>
  <si>
    <t>ON STATE ROUTE: 32. IN BUTTE COUNTY IN CHICO ON STATE ROUTE 32 AT THE INTERSECTION OF WEST SACRAMENTOAVENUE (WEST) AND WEST SACRAMENTO AVENUE (EAST). UPGRADE SIGNALS AND LIGHTING, CURB RAMPS AND CONSTRUCT A TURNING LANE.</t>
  </si>
  <si>
    <t>SHOPPC</t>
  </si>
  <si>
    <t>5949167</t>
  </si>
  <si>
    <t>0517000206L</t>
  </si>
  <si>
    <t>LOS OSOS VALLEY ROAD, POMEROY ROAD, AND THOMPSON AVE ADD SEGMENT LIGHTING AT INTERSECTIONS TO COMPLETE GAPS IN EXISTING LIGHTING</t>
  </si>
  <si>
    <t>5109267</t>
  </si>
  <si>
    <t>0621000079L</t>
  </si>
  <si>
    <t>CALLOWAY DRIVE IN FRONT OF NORRIS MIDDLE SCHOOL AT EXISTING CROSSWALK NEAR MANHATTAN DRIVE, MONITOR SREET IN FRONT OF PALLA ELEMENTARY SCHOOL AT EXISTING CROSSWALK NEAR KYNER AVE. INSTALL FLASHING YELLOW BEACONS NEAR CROSSWALKS.</t>
  </si>
  <si>
    <t>KER140601</t>
  </si>
  <si>
    <t>P055064</t>
  </si>
  <si>
    <t>1219000083S</t>
  </si>
  <si>
    <t>ON STATE ROUTE: 55. ORANGE AND ANAHEIM AT VARIOUS LOCATIONS FROM 0.1 MILE SOUTH OF KATELLA AVENUE UNDERCROSSING TO 0.5 MILE NORTH OF LINCOLN AVENUE UNDERCROSSING UPGRADE TRAFFIC SAFETY DEVICES</t>
  </si>
  <si>
    <t>5008184</t>
  </si>
  <si>
    <t>1019000160L</t>
  </si>
  <si>
    <t>IN THE CITY OF STOCKTON, AIRPORT WAY AND HAZELTON AVENUE. ADD DESIGNATED LEFT-TURN LANES TO THE INTERSECTION OF AIRPORT WAY/HAZELTON AVENUE, COMBINED WITH ASSOCIATED SIGNAL MODIFICATIONS AND UPGRADES. ADD SIDEWALK TO CLOSE GAPS AND IMPROVE ACCESS FOR PEDESTRIANS ON AIRPORT WAY ALONG WITH OTHER IMPROVEMENTS.</t>
  </si>
  <si>
    <t>P091149</t>
  </si>
  <si>
    <t>1216000124S</t>
  </si>
  <si>
    <t>ON STATE ROUTE: 91. BUENA PARK FROM KNOTT AVENUE UNDERCROSSING TO 0.2 MILE WEST OF ROUT 91/5 SEPARATION INSTALL OH SIGN STRUCTURES AND RECONSTRUCT MEDIAN CONCRETE BARRIER.</t>
  </si>
  <si>
    <t>Q101383</t>
  </si>
  <si>
    <t>0518000035S</t>
  </si>
  <si>
    <t>ON STATE ROUTE: 101. SAN LUIS OBISPO COUNTY NEAR SANTA MARGARITA FROM 0.5 MILE NORTH OF SANTA MARGARITA CREEK BRIDGE TO 2.9 MILES SOUTH OF SANTA BARBARA ROAD OVERCROSSING. CORRECT SUPERELEVATION AND PLACE OPEN GRADE FRICTION COURSE (OGFC) OVERLAY.</t>
  </si>
  <si>
    <t>P084055</t>
  </si>
  <si>
    <t>0414000039S</t>
  </si>
  <si>
    <t>ON STATE ROUTE: 84. ALAMEDA COUNTY IN FREMONT FROM ROUTE 238 TO ROUTE 680 REPLACE STR CONC BR, HMA, ROADWAY EXC AND INSTALL SIGNAL AND LIGHTING.</t>
  </si>
  <si>
    <t>5146014</t>
  </si>
  <si>
    <t>0614000245L</t>
  </si>
  <si>
    <t>ELM AVENUE (SR33) AND CAMBRIDGE AVENUE INSTALL TRAFFIC SIGNALS, SIGNING AND STRIPING, SIDEWALKS, AND CURB RAMPS</t>
  </si>
  <si>
    <t>5446026</t>
  </si>
  <si>
    <t>1120000002L</t>
  </si>
  <si>
    <t>THREE BLOCK CORRIDOR OF SANTA FE DR. FROM GARDENA RD. TO BONITA DR. INSTALL SIDEWALKS/PATHWAY AND INSTALL PED. HYBRID BEACON (HAWK)</t>
  </si>
  <si>
    <t>CAL517</t>
  </si>
  <si>
    <t>5063190</t>
  </si>
  <si>
    <t>1218000033L</t>
  </si>
  <si>
    <t>INTERSECTIONS OF FIRST STREET AT JACKSON STREET AND 5TH STREET AT EUCLID STREET PROTECTED LEFT-TURN SIGNAL PHASING</t>
  </si>
  <si>
    <t>5075019</t>
  </si>
  <si>
    <t>0816000056L</t>
  </si>
  <si>
    <t>IN THE CITY OF SAN JACINTO, ON SNA JACINTO AVE.AT SHAVER ST. INSTALL A TRAFFIC SIGNALS AT SAN JACINTO AVE. AND SHAVER ST., W/PROTECTED LEFT TURN PHASING, SIGNAL INTERCONNECT BTWN SEVENTH ST. AND ESPLANADE AVE., INSTALLATION OF PPB, LPIS, ADA RAMPS, SIDEWALK INSTALLATION, AND MINOR WIDENING ON SAN JACINTO AVE NEAR SHAVER ST. TO ACCOMMODATE PROTECTED LEFT TURN LANE.</t>
  </si>
  <si>
    <t>000C518</t>
  </si>
  <si>
    <t>1016000021S</t>
  </si>
  <si>
    <t>MERCED, SAN JOAQUIN AND STANISLAUS COUNTIES AT VARIOUS LOCATIONS UPGRADE EXISTING GUARDRAIL AND HMA DIKES</t>
  </si>
  <si>
    <t>5008183</t>
  </si>
  <si>
    <t>1019000150L</t>
  </si>
  <si>
    <t>INTERSECTIONS OF EL DORADO STREET AND ROBINHOOD DRIVE, EL DORADO STREET AND BENJAMIN HOLT DRIVE, AND MARCH LANE AND MCGAW STREET. UPGRADE TRAFFIC SIGNALS AND INTERSECTION IMPROVEMENTS &gt; ADD LEFT-TURN LANES, INSTALL LEFT-TURN PHASING, AND IMPROVE SIGNAL HARDWARE AT EL DORADO STREET INTERSECTIONS; INSTALL LEFT-TURN PHASING AND IMPROVE SIGNAL HARDWARE AT MARCH LANE INTERSECTION.</t>
  </si>
  <si>
    <t>5384025</t>
  </si>
  <si>
    <t>0822000051L</t>
  </si>
  <si>
    <t>IN THE CITY OF DESERT HOT SPRINGS, INTERSECTION PALM DRIVE AND 8TH STREET CONSTRUCT MEDIAN REFUGEES AND CURB BULB OUTS, UPGRADE STOP SIGNS TO LED BORDERED STOP SIGNS, AND UPGRADE EXISTING CROSSWALKS TO CONTINENTAL CROSSWALKS.</t>
  </si>
  <si>
    <t>2152252</t>
  </si>
  <si>
    <t>0819000045S</t>
  </si>
  <si>
    <t>ON STATE ROUTE: 215. IN RIVERSIDE COUNTY NEAR MORENO VALLEY ON INTERSTATE 215 FROM 0.2 MILE NORTH OF ALESSANDRO BOULEVARD OVERCROSSING TO 0.2 MILE SOUTH OF EUCALYPTUS AVENUE OVERCROSSING CONSTRUCT NB AND SB AUXILIARY LANES</t>
  </si>
  <si>
    <t>5186017</t>
  </si>
  <si>
    <t>0818000052L</t>
  </si>
  <si>
    <t>VARIOUS SIGNALIZED INTERSECTIONS ALONG CAWSTON AVENUE, DOMENIGONI PARKWAY, KIRBY STREET, LATHAM AVENUE, LYON AVENUE, SANDERSON AVENUE, AND THE INTERSECTIONS OF STATE STREET AT STETSON STREET, MOUNTAIN AVENUE AT SOBOBA STREET, AND WARREN ROAD AT MUSTANG WAY LED LUMINAIRE SAFETY LIGHTING AND PEDESTRIAN COUNTDOWN SIGNAL HEADS</t>
  </si>
  <si>
    <t>5045033</t>
  </si>
  <si>
    <t>0516000167L</t>
  </si>
  <si>
    <t>NORTH MAIN BETWEEN CHAPARRAL AND NAVAJO DRIVES INSTALL SIGNAL AND INTERSECTION IMPROVEMENTS</t>
  </si>
  <si>
    <t>5384023</t>
  </si>
  <si>
    <t>0822000049L</t>
  </si>
  <si>
    <t>CITY OF DESERT HOT SPRINGS, PALM DRIVE FROM DILLON ROAD TO PIERSON BOULEVARD UPGRADE STANDARD PEDESTRIAN SIGNAL HEADS TO COUNTDOWN STYLE PEDESTRIAN SIGNAL HEADS AND PEDESTRIAN PUSH BUTTONS TO ACCESSIBLE PEDESTRIAN SIGNAL (APS); CONSTRUCT CONTINENTAL STYLE CROSSWALKS WITH LIMIT LINES.</t>
  </si>
  <si>
    <t>5348032</t>
  </si>
  <si>
    <t>0722000343L</t>
  </si>
  <si>
    <t>BELLFLOWER BOULEVARD FROM ARTESIA BOULEVARD TO SOUTH CITY LIMITS (350' SOUTH OF ROSE STREET). INSTALLING CLASS II BIKE LANES, RAISED MEDIAN, BULB-OUTS, HIGH VISIBILITY CROSSWALKS</t>
  </si>
  <si>
    <t>5930095</t>
  </si>
  <si>
    <t>1019000152L</t>
  </si>
  <si>
    <t>VARIOUS ROAD SEGMENTS THROUGHOUT CALAVERAS COUNTY (EXCLUDING STATE ROUTES AND THE CITY OF ANGELS CAMP) CONDUCT A ROADWAY SAFETY SIGNAGE AUDIT (RSSA) AND INSTALL / RELOCATE / REMOVE ROADWAY SIGNS (PER MUTCD STANDARDS) BASED ON THE RSSA.</t>
  </si>
  <si>
    <t>5905119</t>
  </si>
  <si>
    <t>0217000039L</t>
  </si>
  <si>
    <t>VARIOUS LOCATIONS ON RUSH CREEK ROAD. INSTALL HIGH FRICTION SURFACE TREATMENT (HFST). (TC)</t>
  </si>
  <si>
    <t>5907073</t>
  </si>
  <si>
    <t>0219000114L</t>
  </si>
  <si>
    <t>ON JANESVILLE GRADE COUNTY ROAD 208 AT EIGHT LOCATIONS. REPLACE GUARDRAIL AS SAFETY FUNDS SET-ASIDE PROJECT ALLOWED BY HSIP GUIDELINES FOR CYCLE 9 PROJECTS.</t>
  </si>
  <si>
    <t>P070130</t>
  </si>
  <si>
    <t>0314000153S</t>
  </si>
  <si>
    <t>NEAR MARYSVILLE FROM LAURELLEN ROAD TO SOUTH HONCUT CREEK BRIDGE WIDEN SHOULDERS AND IMPROVE CLEAR RECOVERY ZONE</t>
  </si>
  <si>
    <t>CAL20679</t>
  </si>
  <si>
    <t>5008186</t>
  </si>
  <si>
    <t>1019000170L</t>
  </si>
  <si>
    <t>INTERSECTION OF DR. MARTIN LUTHER KING JR. BLVD AND S. AURORA STREET INSTALL PATHWAY WITH BOT DOTS (TO AVOID WALKING ALONG ROADWAY) ALONG DR. MARTIN LUTHER KING, JR. BLVD (E. CHARTER WAY) AT S. AURORA ST. AND INSTALL PEDESTRIAN MEDIAN FENCING ON DR. MARTIN LUTHER KING, JR. BLVD (E. CHARTER WAY). GUARDRAIL ON N/S OF MLK, SIGNAGE(REGULATORY &amp; WARNING) THROUGHOUT, REPLACE CURB RAMPS, ADDITIONAL PAVEMENT MARKINGS AND ADDITIONAL LIGHTING.</t>
  </si>
  <si>
    <t>5129093</t>
  </si>
  <si>
    <t>0716000405L</t>
  </si>
  <si>
    <t>VARIOUS INTERSECTIONS: FIFTH ST.  AND OXNARD BLVD, SAVIERS RD. AND ELM ST.,  SAVIERS RD AND BRYCE CANYON,  SAVIERS RD AND BARD RD., SAVIERS RD AND PLEASANT VALLEY ROAD. UPGRADE EXISTING TRAFFIC SIGNAL STANDARDS - CONVERT SIGNAL ARMS TO MAST ARMS - UPGRADE EXISTING ACCESS RAMPS - INSTALL LED LIGHTING - UPGRADE EXISTING CONDUITS AND CONDUCTORS - INSTALL BICYCLE LOOPS AND PAVEMENT MARKINGS.</t>
  </si>
  <si>
    <t>SGAG015</t>
  </si>
  <si>
    <t>P174013</t>
  </si>
  <si>
    <t>0314000152S</t>
  </si>
  <si>
    <t>NEAR ROLLINS LAKE, FROM MAPLE WAY TO YOU BET ROAD. REALIGN ROADWAY CURVES- (TC).</t>
  </si>
  <si>
    <t>5108178</t>
  </si>
  <si>
    <t>0718000126L</t>
  </si>
  <si>
    <t>ANAHEIM STREET: LA RIVER -PACIFIC COAST HWY INSTALL CONTROLLER ACCESS MEDIANS, SIGNAL UPGRADES AND PEDESTRIAN REFUGES.</t>
  </si>
  <si>
    <t>LA9919070</t>
  </si>
  <si>
    <t>5074020</t>
  </si>
  <si>
    <t>0820000024L</t>
  </si>
  <si>
    <t>TEN (10) INTERSECTIONS THROUGHOUT THE CITY OF LAKE ELSINORE INSTALL DILEMMA ZONE DETECTION, PROTECTED LEFT TURNS, AND PEDESTRIAN COUNTDOWN HEADS</t>
  </si>
  <si>
    <t>5953759</t>
  </si>
  <si>
    <t>0717000327L</t>
  </si>
  <si>
    <t>INTERSECTIONS OF AMAR RD AT BALDWIN PARK BLVD, BADILLO ST AT IRWINDALE AVE, SANTA ANITA AVE AT FREER ST, AND TEMPLE AVE AT AZUSA AVE, IN VARIOUS CITY/COUNTY SHARED-JURISDICTION LOCATIONS IN THE SAN GABRIEL VALLEY AREA. INSTALL VARIOUS TRAFFIC SIGNAL EQUIPMENT UPGRADES, INCLUDING UPGRADING STANDARDS, MASTARMS, VEHICLE HEADS, PROTECTED LEFT-TURN PHASING, BICYCLE AND VEHICLE DETECTION, ACCESS RAMPS, COMMUNICATION, AND OTHER ASSOCIATED EQUIPMENT.</t>
  </si>
  <si>
    <t>5132052</t>
  </si>
  <si>
    <t>0422000075L</t>
  </si>
  <si>
    <t>PROJECT IS LOCATED AT 22 LOCATIONS  WITHIN  THE CITY OF FAIRFIELD REMOVE/REPLACE GUARDRAILS</t>
  </si>
  <si>
    <t>VAR170002</t>
  </si>
  <si>
    <t>5954160</t>
  </si>
  <si>
    <t>0819000078L</t>
  </si>
  <si>
    <t>INTERSECTIONS OF PHELAN ROAD WITH ARROWHEAD ROAD, SUNNY VISTA ROAD, TUMBLEWEED ROAD AND SONORA ROAD IN THE UNINCORPORATED COMMUNITY OF PHELAN INSTALL LEFT-TURN AND RIGHT-TURN LANES WITH ACCELERATION LANES</t>
  </si>
  <si>
    <t>P022028</t>
  </si>
  <si>
    <t>1216000129S</t>
  </si>
  <si>
    <t>ON STATE ROUTE: 22. ORANGE COUNTY IN SANTA ANA AND ORANGE FROM 0.2 MILE WEST OF BEDFORD ROAD OVERCROSSING TO 0.2 MILE WEST OF TUSTIN AVENUE UNDERCROSSING REPLACE CONC BARRIER &amp; SIGN PANEL &amp; MODIFY LIGHTING SYSTEM.</t>
  </si>
  <si>
    <t>5459028</t>
  </si>
  <si>
    <t>0818000076L</t>
  </si>
  <si>
    <t>THREE SIGNALIZED INTERSECTIONS WITHIN THE CITY OF TEMECULA: MARGARITA ROAD AND VERDES LANE, REDHAWK PARKWAY AND PASEO PARALLON/OVERLAND TRAIL, AND WINCHESTER ROAD AND ENTERPRICE CIRCLE. UPGRADE EXISTING PERMISSIVE LEFT-TURN PHASES AND SIGNAL HEADS WITH PROTECTED LEFT-TURN PHASES ON EXISTING AND/OR NEW TRAFFIC SIGNAL POLES AND MAST ARMS. IN ADDITION, THE PROJECT WILL IMPROVE MEDIANS, INSTALL LEFT-TURN LANE STRIPING, AND UPGRADE PEDESTRIAN RAMPS TO ADA STANDARDS.</t>
  </si>
  <si>
    <t>5004209</t>
  </si>
  <si>
    <t>1120000039L</t>
  </si>
  <si>
    <t>VARIOUS LOCATIONS: SKYLINE DRIVE &amp; S.WOODMAN STREET, WEST MISSION BAY DRIVE &amp; INGRAHAM STREET ON-RAMP, NORTH TORREY PINES ROAD N/O CALLAN ROAD, VIA DE LA MELODIA &amp; SMYTHE AVENUE, SABRE SPRINGS PARKWAY S/O EVENING CREEK DRIVE SOUTH. EXTEND EXISTING GUARDRAILS, INSTALL END TERMINALS OR CRASH CUSHIONS AND WIDEN SIDEWALKS TO PROVIDE ADEQUATE ACCESS</t>
  </si>
  <si>
    <t>CAL105</t>
  </si>
  <si>
    <t>5303020</t>
  </si>
  <si>
    <t>0419000487L</t>
  </si>
  <si>
    <t>THE INTERSECTIONS OF CHURCH LANE &amp; WILLOW ROAD AND EL PORTAL DRIVE &amp; MISSION BELL ROAD INSTALL PEDESTRIAN CROSSING ENHANCEMENTS AND ILLUMINATION.</t>
  </si>
  <si>
    <t>X075048</t>
  </si>
  <si>
    <t>0415000221S</t>
  </si>
  <si>
    <t>ON STATE ROUTE: 1. IN THE CITY AND COUNTY OF SAN FRANCISCO, ON ROUTES 1, 35, 80, 101 AND 280 AT VARIOUS LOCATIONS. INSTALL ACCESSIBLE PEDESTRIAN SIGNALS AND RESTRIPE CROSSWALK AT VARIOUS LOCATIONS</t>
  </si>
  <si>
    <t>000C528</t>
  </si>
  <si>
    <t>0020000216S1</t>
  </si>
  <si>
    <t>STATEWIDE DEVELOP AND IMPLEMENT HIGHWAY SAFETY IMPROVEMENT PROGRAM (HSIP) IMPLEMENTATION PLAN AND SAFETY PERFORMANCE TARGET</t>
  </si>
  <si>
    <t>HSIPIP2021</t>
  </si>
  <si>
    <t>22300000210</t>
  </si>
  <si>
    <t>5083024</t>
  </si>
  <si>
    <t>0820000098L</t>
  </si>
  <si>
    <t>INTERSECTIONS OF ORANGE BLOSSOM TRAIL AT ALABAMA STREET AND AT TENNESSEE STREET INSTALL PEDESTRIAN CROSSINGS WITH ENHANCED SAFETY FEATURES.</t>
  </si>
  <si>
    <t>5231018</t>
  </si>
  <si>
    <t>0720000048L</t>
  </si>
  <si>
    <t>VARIOUS SIGNALIZED INTERSECTIONS ALONG GARFIELD AVENUE BETWEEN THE NORTHERN AND SOUTHERN CITY LIMITS TRAFFIC SIGNAL IMPROVEMENTS</t>
  </si>
  <si>
    <t>4052013</t>
  </si>
  <si>
    <t>1215000093S</t>
  </si>
  <si>
    <t>ON STATE ROUTE: 405. IN IRVINE, AT NORTHBOUND ONRAMP FROM SOUTHBOUND CULVER DRIVE AND AT SOUTHBOUND OFFRAMP TO CULVER DRIVE. IMPROVE SAFETY BY REPLACING TRAFFIC SIGNALS AND LIGHTING SYSTEMS, AND RECONFIGURE THE ONRAMP ENTRANCE.</t>
  </si>
  <si>
    <t>000C544</t>
  </si>
  <si>
    <t>1017000025S</t>
  </si>
  <si>
    <t>ON STATE ROUTE: 49, 108, 120. STANISLAUS AND TUOLUMNE COUNTIES AT VARIOUS LOCATIONS REMOVE EXISTING GUARDRAIL AND INSTALL MIDWEST GUARDRAIL SYSTEM</t>
  </si>
  <si>
    <t>5079032</t>
  </si>
  <si>
    <t>1120000065L</t>
  </si>
  <si>
    <t>WITHIN OCEANSIDE ALONG COAST HWY 101, EL CAMINO REAL, COLLEGE BLVD, OCEANSIDE BLVD, MISSION AVE, DOUGLAS DR, VANDEGRIFT BLVD, MESA DR, NORTH SANTA FE, CANNON RD, RANCHO DEL ORO &amp; LAKE BLVD. INSTALL PEDESTRIAN COUNTDOWN SIGNAL HEADS, ADA COMPLIANT PEDESTRIAN PUSHBUTTONS &amp; UPGRADE TRAFFIC SIGNAL CONTROLLERS</t>
  </si>
  <si>
    <t>5801081</t>
  </si>
  <si>
    <t>0416000125S</t>
  </si>
  <si>
    <t>ON STATE ROUTE: 580. ALAMEDA COUNTY NEAR LIVERMORE FROM GRANT LINE ROAD UNDERCROSSING TO 0.1 MILE EAST OF NORTH FLYNN ROAD INSTALL LIGHTING SYSTEM</t>
  </si>
  <si>
    <t>Q101405</t>
  </si>
  <si>
    <t>0516000018S</t>
  </si>
  <si>
    <t>MONTEREY COUNTY IN SALINAS FROM 0.1 MILE NORTH OF EAST MARKET STREETUNDERCROSSING TO 0.1 MILE SOUTH OF SHERWOOD DRIVE OVERCROSSING LENGTHEN NORTHBOUND ONRAMP TO IMPROVE MERGING CONFLICTS</t>
  </si>
  <si>
    <t>P152098</t>
  </si>
  <si>
    <t>1021000073S</t>
  </si>
  <si>
    <t>MERCED COUNTY IN LOS BANOS AT VARIOUS LOCATIONS FROM WEST I STREET TO WARD ROAD INSTALL RAISED MEDIAN</t>
  </si>
  <si>
    <t>205-0000-0308</t>
  </si>
  <si>
    <t>P004159</t>
  </si>
  <si>
    <t>0417000161S</t>
  </si>
  <si>
    <t>CONTRA COSTA COUNTY AT VARIOUS LOCATIONS ON ROUTE 4 FROM EAST HERCULES UNDERPASS TO 0.2 MILE WEST OF PINE STREET OVERCROSSING. INSTALL SAFETY LIGHTING AND APPLY HIGH FRICTION SURFACE TREATMENT</t>
  </si>
  <si>
    <t>P035012</t>
  </si>
  <si>
    <t>0419000296S</t>
  </si>
  <si>
    <t>ON STATE ROUTE: 35. SANTA CLARA AND SAN MATEO COUNTIES IN AND NEAR PORTOLA VALLEY AND WOODSIDE FROM ROUTE 9 TO ROUTE 84 INSTALL CURVE WARNING SIGNS, STRIPING AND PAVEMENT MARKING.</t>
  </si>
  <si>
    <t>5380038</t>
  </si>
  <si>
    <t>0819000055L</t>
  </si>
  <si>
    <t>VARIOUS LOCATIONS THROUGHOUT THE CITY ALONG MAJOR ROADWAYS: NATIONAL TRAILS HIGHWAY, AMARGOSA RD, HESPERIA RD, OUTER BEAR VALLEY RD, PETALUMA RD, AND AMETHYST RD. UPGRADE EXISTING GUARDRAILS AND TERMINAL SYSTEM END TREATMENTS TO MEET CURRENT STANDARDS.</t>
  </si>
  <si>
    <t>P029152</t>
  </si>
  <si>
    <t>0118000122S</t>
  </si>
  <si>
    <t>ON STATE ROUTE: 29. NEAR KELSEYVILLE, FROM KELSEY CREEK BRIDGE TO NORTH OF KELSEY CREEK ROAD.  CONSTRUCT LEFT-TURN LANE. CONSTRUCT LEFT-TURN LANE.</t>
  </si>
  <si>
    <t>P096063</t>
  </si>
  <si>
    <t>0121000083S</t>
  </si>
  <si>
    <t>IN HUMBOLDT COUNTY ON ROUTE 96 FROM 2.2 MILES NORTH OF KLAMATH RIVER BRIDGE (4-69) TO THE SISKIYOU COUNTY LINE UPGRADE GUARDRAIL AND INSTALL NEW GUARDRAIL</t>
  </si>
  <si>
    <t>230-0000-0320</t>
  </si>
  <si>
    <t>P299214</t>
  </si>
  <si>
    <t>0119000025S</t>
  </si>
  <si>
    <t>ON STATE ROUTE: 299. NEAR WILLOW CREEK, FROM 0.1 MILE EAST OF CEDAR CREEK ROAD TO 0.2 MILE EAST OF EAST FORK WILLOW CREEK BRIDGE. WIDEN SHOULDERS AND IMPROVE CURVES AT THREE LOCATIONS.</t>
  </si>
  <si>
    <t>Q101404</t>
  </si>
  <si>
    <t>0120000070S</t>
  </si>
  <si>
    <t>ON STATE ROUTE: 101. IN DEL NORTE COUNTY IN CRESCENT CITY FROM "A" DRIVE ON HIGHWAY 101 TO SUMMER LANE ON WASHINGTON STREET CONSTRUCT PEDESTRIAN AND BICYCLE PATH</t>
  </si>
  <si>
    <t>S138138</t>
  </si>
  <si>
    <t>0817000138S</t>
  </si>
  <si>
    <t>ON STATE ROUTE: 138. IN SAN BERNARDINO COUNTY IN PHELAN ON ROUTE 138 FROM 0.3 MILE WEST OF ROUTE 138/15 SEPARATION TO ROUTE 138/15 SEPARATION AND ON ROUTE 15 SOUTHBOUND EXIT RAMP AT ROUTE 138 INSTALL TRAFFIC SIGNALS, REALIGN CAJON BOULEVARD, WIDEN SOUTHBOUND OFF-RAMP AND LEFT TURN LANE, AND CONSTRUCT CURB RAMPS</t>
  </si>
  <si>
    <t>SBDLS01</t>
  </si>
  <si>
    <t>000C542</t>
  </si>
  <si>
    <t>0416000137S</t>
  </si>
  <si>
    <t>ON STATE ROUTE: 4. ALAMEDA AND CONTRA COSTA COUNTIES AT VARIOUS LOCATIONS UPGRADE ADVANCE WARNINGS SIGNS.</t>
  </si>
  <si>
    <t>P013039</t>
  </si>
  <si>
    <t>0415000356S</t>
  </si>
  <si>
    <t>ON STATE ROUTE:13. ALAMEDA COUNTY OUTTER BARRIER SEPARTION BETWEEN ROUTE 13 AND TWO FRONTAGE ROADS</t>
  </si>
  <si>
    <t>VAR17007</t>
  </si>
  <si>
    <t>P116050</t>
  </si>
  <si>
    <t>0412000463S</t>
  </si>
  <si>
    <t>ON STATE ROUTE: 116. SONOMA COUNTY NEAR COTATI FROM 0.3 MILE EAST OF HESSEL ROAD TO 0.1 MILE EAST OF BARTLESON ROAD WIDEN HWY TO ACCOMODATE LEFT-TURN AND MERGE LANE.  REPLACE BOX CULVERT WITH BRIDGE, CONSTRUCT RETAINING WALLS, TRAFFIC SIGNAL, AND WIDEN SHOULDER.</t>
  </si>
  <si>
    <t>X037224</t>
  </si>
  <si>
    <t>0716000022S</t>
  </si>
  <si>
    <t>ON STATE ROUTE: 5. IN LOS ANGELES AND VENTURA COUNTIES, ON VARIOUS ROUTES AND LOCATIONS. UPGRADE AND INSTALL NEW CURVE WARNING SIGNS. THIS PROJECT WILL IMPROVE TRAFFIC SAFETY AND REDUCE FREQUENCY AND SEVERITY OF ROADWAY DEPARTURE COLLISIONS BY ENHANCING/SUPPLEMENTING CURVE WARNINGS AND ADVISORY SPEED SIGNS ON HORIZONTAL CURVES.</t>
  </si>
  <si>
    <t>S025001</t>
  </si>
  <si>
    <t>0516000164S</t>
  </si>
  <si>
    <t>SAN BENITO COUNTY ABOUT 32 MILES SOUTH OF HOLLISTER FROM 0.8 MILE NORTH OF SAN BENITO LATERAL TO 2 MILES SOUTH OF ROUTE 146 HORIZONTAL CURVE REALIGNMENT  AND FLATTEN SIDE SLOPES</t>
  </si>
  <si>
    <t>5925170</t>
  </si>
  <si>
    <t>0319000089L</t>
  </si>
  <si>
    <t>INTERSECTIONS OF PLEASANT VALLEY ROAD WITH HANKS EXCHANGE ROAD, LEISURE LANE, CEDAR RAVINE ROAD,  ZANDONELLA WEST/BIG CUT ROAD, AND NEWTOWN ROAD. CLEAR SIGHT TRIANGLE AT INTERSECTIONS AND INSTALL WARNING SIGNS WITH FLASHING BEACONS NEAR HIGH CRASH INTERSECTIONS</t>
  </si>
  <si>
    <t>ELD19538</t>
  </si>
  <si>
    <t>FRE090000</t>
  </si>
  <si>
    <t>5380037</t>
  </si>
  <si>
    <t>0819000051L</t>
  </si>
  <si>
    <t>MOJAVE DR. / CONDOR RD INTERSECTION, CITY OF VICTORVILLE UPGRADE 2-WAY STOP CONTROL TO AN ACTUATED TRAFFIC SIGNAL A THE INTERSECTION OF MOJAVE DRIVE AND CONDOR ROAD.</t>
  </si>
  <si>
    <t>21300000117</t>
  </si>
  <si>
    <t>S138002</t>
  </si>
  <si>
    <t>0817000139S</t>
  </si>
  <si>
    <t>ON STATE ROUTE: 138. IN LOS ANGELES AND SAN BERNARDINO COUNTIES AT AND NEAR PINON HILLS FROM 0.1 MILE WEST OF LOS ANGELES/SAN BERNARDINO COUNTY LINE TO 0.6 MILE WEST OF PHELAN ROAD WIDEN ROADWAY TO PROVIDE UP TO 14 FOOT MEDIAN, WIDEN SHOULDERS AND CONSTRUCT RUMBLE STRIPS</t>
  </si>
  <si>
    <t>5208168</t>
  </si>
  <si>
    <t>0619000148L</t>
  </si>
  <si>
    <t>CITY OF CLOVIS - 29 INTERSECTIONS INSTALL PEDESTRIAN PUSH BUTTON SYSTEMS AND PEDESTRIAN COUNTDOWN MODULES.</t>
  </si>
  <si>
    <t>P184016</t>
  </si>
  <si>
    <t>0616000124S</t>
  </si>
  <si>
    <t>ON STATE ROUTE: 184. KERN COUNTY NEAR LAMONT FROM 0.1 MILE SOUTH TO 0.1 MILE NORTH OF SUNSET BOULEVARD CONSTRUCT ROUNDABOUT</t>
  </si>
  <si>
    <t>P020200</t>
  </si>
  <si>
    <t>0121000104S</t>
  </si>
  <si>
    <t>ON STATE ROUTE: 20. MENDOCINO COUNTY ABOUT 10 MILES WEST OF WILLITS AT VARIOUS LOCATIONS FROM 0.9 MILEWEST TO 0.3 MILE EAST OF JAMES CREEK BRIDGE SAFETY IMPROVEMENTS; IMPROVE CURVE; INSTALL RUMBLE STRIPS</t>
  </si>
  <si>
    <t>P004154</t>
  </si>
  <si>
    <t>0414000412S</t>
  </si>
  <si>
    <t>ON STATE ROUTE: 4. CONTRA COSTA COUNTY IN AND NEAR PITTSBURG FROM 0.4 MILE WEST TO 0.6 MILE EAST OF WILLOW PASS ROAD UNDERCROSSING AND FROM 0.6 MILE WEST TO 0.6 MILE EAST OF BAILEY INSTALL FREEWAY LIGHTING AND PLACE HIGH VISIBILITY TRAFFIC STRIPES</t>
  </si>
  <si>
    <t>Q101413</t>
  </si>
  <si>
    <t>0122000085S</t>
  </si>
  <si>
    <t>ON STATE ROUTE: 101. IN HUMBOLDT COUNTY IN EUREKA, AT VARIOUS LOCATIONS FROM MCCULLENS AVENUE TO 0.1 MILE NORTH OF V STREET AND WEST AVENUE NORTHBOUND SAFETY IMPROVEMENTS AND ADA UPGRADES</t>
  </si>
  <si>
    <t>230-0000-0066/0134</t>
  </si>
  <si>
    <t>S001660</t>
  </si>
  <si>
    <t>0116000047S</t>
  </si>
  <si>
    <t>GUALALA SHOULDERS. MEN 101-PM 6.4/9.5 WIDEN SHOULDERS AND INSTALL RUMBLE STRIPS</t>
  </si>
  <si>
    <t>S036117</t>
  </si>
  <si>
    <t>0113000090S</t>
  </si>
  <si>
    <t>ON STATE ROUTE: 36. NEAR FORTUNA, FROM ROUTE 101 TO RIVER BAR ROAD. SHOULDER WIDENING.</t>
  </si>
  <si>
    <t>000C547</t>
  </si>
  <si>
    <t>0414000357S</t>
  </si>
  <si>
    <t>ON STATE ROUTE: 24, 80, 680, 880. ALAMEDA AND CONTRA COSTA COUNTIES AT VARIOUS LOCATION COLD PLANE, PLACE OGFC AND HIGH FRICTION SURFACE TREATMENT</t>
  </si>
  <si>
    <t>X085065</t>
  </si>
  <si>
    <t>0415000043S</t>
  </si>
  <si>
    <t>ON STATE ROUTE: 9. SANTA CLARA COUNTY AT VARIOUS LOCATIONS MODIFYING RAMP METERING SYSTEMS AND PLACE HMA (TYPE A)</t>
  </si>
  <si>
    <t>P035013</t>
  </si>
  <si>
    <t>0417000157S</t>
  </si>
  <si>
    <t>ON STATE ROUTE: 35. IN THE CITY AND COUNTY OF SAN FRANCISCO AT GREAT HIGHWAY INSTALLATION OF TRAFFIC SIGNAL.</t>
  </si>
  <si>
    <t>000C545</t>
  </si>
  <si>
    <t>0820000130S</t>
  </si>
  <si>
    <t>ON STATE ROUTE: 60, 215. IN RIVERSIDE AND SAN BERNARDINO COUNTIES VARIOUS LOCATIONS PAVEMENT MARKING, STRIPING, AND ROADSIDE SIGNS</t>
  </si>
  <si>
    <t>0052033</t>
  </si>
  <si>
    <t>1219000092S</t>
  </si>
  <si>
    <t>ON STATE ROUTE: 5. ORANGE COUNTY IN IRVINE AT CULVER DRIVE/TRABUCO ROAD NORTHBOUND ON-RAMP MODIFY SIGNAL AND LIGHTING SYSTEMS AND REFRESH PAVEMENT DELINEATION.</t>
  </si>
  <si>
    <t>0103113</t>
  </si>
  <si>
    <t>0820000061S</t>
  </si>
  <si>
    <t>ON STATE ROUTE: 10. IN RIVERSIDE COUNTY IN AND NEAR PALM SPRINGS, THOUSAND PALMS AND CATHEDRAL CITY FROM 0.3 MILE WEST OF WHITEWATER OVERCROSSING TO 0.3 MILE EAST OF BOB HOPE DRIVE OVERCROSSING PAVEMENT MARKINGS &amp; STRIPING AT EXIT &amp; ENTRANCE RAMPS &amp; UPGRADING SIGN PANELS</t>
  </si>
  <si>
    <t>P001686</t>
  </si>
  <si>
    <t>0719000001S</t>
  </si>
  <si>
    <t>ON STATE ROUTE: 1. IN LOS ANGELES COUNTY, IN CITY OF MALIBU, ON ROUTE 1, FROM 0.2 MILES SOUTH TO 0.3 MILES NORTH OF LAS FLORES CANYON ROAD.  INSTALL PROTECTED LEFT TURN SIGNAL PHASES FOR SOUTHBOUND MOVEMENTS, UPGRADE SIGNAL POLES AND HARDWARE, INSTALL SPEED FEEDBACK DEVICE AND UPGRADE ADVANCE FLASHING BEACON WARNING SYSTEM. THE PROJECT PROPOSES TO INSTALL PROTECTED LEFT TURN SIGNAL PHASES FOR SOUTHBOUND MOVEMENT, UPGRADE SIGNAL POLES AND HARDWARE, INSTALL SPEED FEEDBACK DEVICE AND UPGRADE ADVANCE FLASHING BEACON WARNING SYSTEM.</t>
  </si>
  <si>
    <t>P091152</t>
  </si>
  <si>
    <t>1218000064S</t>
  </si>
  <si>
    <t>ON STATE ROUTE: 91. ORANGE COUNTY IN ANAHEIM ON WESTBOUND ROUTE 91 FROM 0.4 MILE WEST OF ROUTE 57/91 SEPARATION TO 0.1 MILE WEST OF PLACENTIA AVENUE OVERCROSSING INSTALL NEW OVERHEAD SIGN STRUCTURE, REMOVE AND REPLACE SIGN PANELS</t>
  </si>
  <si>
    <t>P170007</t>
  </si>
  <si>
    <t>0719000165S</t>
  </si>
  <si>
    <t>ON STATE ROUTE: 170. IN LOS ANGELES AT VARIOUS LOCATIONS FROM NORTHBOUND ON-RAMP AT OXNARD STREET TO 0.1 MILE NORTH OF ROSCOE BOULEVARD UNDERCROSSING. INSTALL HIGH FRICTION SURFACE TREATMENT</t>
  </si>
  <si>
    <t>P068779</t>
  </si>
  <si>
    <t>0517000113S</t>
  </si>
  <si>
    <t>ON STATE ROUTE: 68. MONTEREY COUNTY FROM 0.5 MILE EAST OF S.F.B. MORSE DRIVE TO SCENIC DRIVE OVERCROSSING AND AT 0.3 MILE EAST OF SKYLINE FOREST DRIVE. HIGHWAY SAFETY IMPROVEMENTS</t>
  </si>
  <si>
    <t>S119021</t>
  </si>
  <si>
    <t>0618000129S</t>
  </si>
  <si>
    <t>ON STATE ROUTE: 119. KERN COUNTY IN TAFT FROM 0.1 MILE NORTH OF GARDNER FIELD ROAD TO 0.5 MILE SOUTH OF ASH STREET LEFT-TURN CHANNELIZATION</t>
  </si>
  <si>
    <t>5479062</t>
  </si>
  <si>
    <t>0319000092L</t>
  </si>
  <si>
    <t>BRUCEVILLE ROAD AT LAGUNA CREEK BRIDGE, SHELDON ROAD AT LAGUNA CREEK BRIDGE, WATERMAN ROAD AT LAGUNA CREEK BRIDGE, AND GRANT LINE ROAD AT DEER CREEK TRIBUTARY BRIDGE. UPGRADE GUARDRAIL TO CURRENT STANDARDS</t>
  </si>
  <si>
    <t>SAC25157</t>
  </si>
  <si>
    <t>5479063</t>
  </si>
  <si>
    <t>0319000093L</t>
  </si>
  <si>
    <t>FOUR (4) EXISTING TRAIL CROSSINGS OF PUBLIC ROADS: LAGUNA PARK DRIVE, ADOBE SPRINGS WAY, BERTWIN WAY, AND STONEBROOK DRIVE. INSTALL CROSSWALKS, ADVANCE YIELD SIGNS, RAPID RECTANGULAR</t>
  </si>
  <si>
    <t>SAC25158</t>
  </si>
  <si>
    <t>5933152</t>
  </si>
  <si>
    <t>0420000003L</t>
  </si>
  <si>
    <t>VARIOUS UNSIGNALIZED INTERSECTIONS IN UNINCORPORATED AREA IN ALAMEDA COUNTY: 1. ALISAL COURT/E.LEWELLING BLVD. 2. KOOPMAN RD / PLEASANTON SUNOL RD. 3. PINE HURTS / REDWOOD RD. 4. STANTON AVE. / SYDNEY WAY 5. ALTAMONT PASS RD. / CARROL RD. 6. BOCKMAN RD./ KELLER AVE.7. 170 AVE./FOOTHILL BLVD. 8. 5TH ST./E ST. 9. HATHAWAY AVE./LOUETTE CT. 10. REDWOOD RD. / JAMES AVE. 11. BARLOW DR. / LAKE CHABOT RD. INSTALL/UPGRADE LARGER OR ADDITIONAL STOP SIGNS OR OTHER WARNING /REGULATORY SIGNS; ADD INTERSECTION LIGHTING; ADD PEDESTRIAN CROSSING WITH ENHANCED SAFETY FEATURES</t>
  </si>
  <si>
    <t>5933154</t>
  </si>
  <si>
    <t>0420000005L</t>
  </si>
  <si>
    <t>CROW CANYON ROAD, PALOMARES ROAD, NORTH VASCO ROAD, AND ALTAMONT PASS ROAD IN UNINCORPORATED ALAMEDA COUNTY WIDEN THE PAVED SHOULDERS, RUMBLE STRIPS,INSTALL CHEVRON SIGNS AND DELINEATORS</t>
  </si>
  <si>
    <t>5933153</t>
  </si>
  <si>
    <t>0420000004L</t>
  </si>
  <si>
    <t>VARIOUS SIGNALIZED INTERSECTIONS THROUGHTOUT ALAMEDA COUNTY AND SUBURBAN CONTEXT: CASTRO VALLEY BLVD AT LAKE CHABOT RD; CASTRO VALLEY BLVD AT REDWOOD RD; CASTRO VALLEY BLVD AT CROW CANYON RD; GROVE WAY AT REDWOOD RD; AND LESSLEY AVE AT REDWOOD RD. INSTALL MAST ARMS; INSTALL SIGNAL HARDWARE IMPROVEMENTS SUCH AS ADDITIONAL SIGNAL HEADS, REFLECTIVE BACKPLATES; INSTALL LEADING PEDESTRIAN INTERVAL.</t>
  </si>
  <si>
    <t>5086040</t>
  </si>
  <si>
    <t>0519000133L</t>
  </si>
  <si>
    <t>DEL MONTE STREET AND CASA VERDE RECREATIONAL TRAIL CROSSING INTERSECTION IMPROVEMENTS</t>
  </si>
  <si>
    <t>HSIP08</t>
  </si>
  <si>
    <t>5068057</t>
  </si>
  <si>
    <t>0218000009L</t>
  </si>
  <si>
    <t>ON CHURN CREEK ROAD BETWEEN HARTNELL AVENUE AND CYPRESS AVENUE, AND MARAGLIA STREET BETWEEN CHURN CREEK ROAD AND HILLTOP DRIVE. FILL IN SIDEWALK GAPS, CONSTRUCT ADA RAMPS, PROVIDE BICYCLE LANES, STREET LIGHTS, ENHANCED PEDESTRIAN CROSSWALKS WITH REFUGE ISLAND AND FLASHING BEACONS.</t>
  </si>
  <si>
    <t>GP-HSIP</t>
  </si>
  <si>
    <t>5141019</t>
  </si>
  <si>
    <t>1019000182L</t>
  </si>
  <si>
    <t>STATE ROUTE 49 FROM STATE ROUTE 88 (EAST) TO CLINTON ROAD. INSTALL STREET LIGHTING</t>
  </si>
  <si>
    <t>5055190</t>
  </si>
  <si>
    <t>1219000074L</t>
  </si>
  <si>
    <t>SEVEN (7) SIGNALIZED INTERSECTION LOCATIONS, INCLUDING BROOKHURST/LA PALMA, EUCLID/CRESCENT, HARBOR/LINCOLN, BALL/STATE COLLEGE, BALL/BROOKHURST. MAGNOLIA/LINCOLN. MAGNOLIA/BROADWAY AND BALL/KNOTT. PROVIDE ADVANCED DILEMMA ZONE DETECTION FOR HIGH SPEED APPROACHES AND SIGNAL HARDWARE UPDATES AT SEVEN LOCATIONS, AND PROTECTED LEFT TUM</t>
  </si>
  <si>
    <t>5924246</t>
  </si>
  <si>
    <t>0319000107L</t>
  </si>
  <si>
    <t>VARIOUS LOCATIONS ALONG EDISON AVENUE, EL CAMINO AVENUE, HURLEY WAY, MANZANITA AVENUE, AND MARCONI AVENUE CONSTRUCT CURB, GUTTER, SIDEWALK INFILL AND CURB RAMPS, AND INSTALL STREET LIGHTING.</t>
  </si>
  <si>
    <t>SAC25165</t>
  </si>
  <si>
    <t>P022029</t>
  </si>
  <si>
    <t>1218000076S</t>
  </si>
  <si>
    <t>ON STATE ROUTE: 22. ORANGE COUNTY IN GARDEN GROVE AT WESTBOUND BROOKHURST STREET ON-RAMP AND OFF-RAMP PLACE HIGH FRICTION SURFACE TREATMENT, BARRIER AND UPGRADE CURB RAMPS</t>
  </si>
  <si>
    <t>P055066</t>
  </si>
  <si>
    <t>1218000101S</t>
  </si>
  <si>
    <t>ON STATE ROUTE: 55. ORANGE COUNTY IN NEWPORT BEACH AT HOSPITAL ROAD MODIFY SIGNALS, ADD SAFETY LIGHTING, UPGRADE FACILITIES TO AMERICANS WITH DISABILITIES ACT (ADA) STANDARDS</t>
  </si>
  <si>
    <t>P090018</t>
  </si>
  <si>
    <t>1218000063S</t>
  </si>
  <si>
    <t>ON STATE ROUTE: 90. ORANGE COUNTY AT VARIOUS LOCATIONS FROM IDAHO STREET IN LA HABRA TO PUENTE STREET IN BREA MODIFY AND INSTALL TRAFFIC SIGNALS AND ADD SAFETY LIGHTING</t>
  </si>
  <si>
    <t>X001670</t>
  </si>
  <si>
    <t>0417000306S</t>
  </si>
  <si>
    <t>ON STATE ROUTE: 61. ALAMEDA COUNTY AT VARIOUS LOCATIONS INSTALL RADAR SPEED FEEDBACK SIGN SYSTEMS AND UPGARDE SIGNAL POLES</t>
  </si>
  <si>
    <t>0151249</t>
  </si>
  <si>
    <t>0817000237S</t>
  </si>
  <si>
    <t>ON STATE ROUTE: 15. IN SAN BERNARDINO COUNTY NEAR HESPERIA FROM 0.1 MILE NORTH OF ROUTE 15/138 SEPARATION TO GISH OVERHEAD EXTEND DECEL LANE AT RTE 15 SB OFF-RAMP</t>
  </si>
  <si>
    <t>S074071</t>
  </si>
  <si>
    <t>0813000047S</t>
  </si>
  <si>
    <t>ON STATE ROUTE: 74. IN RIVERSIDE COUNTY NEAR LAKE ELSINORE FROM ORANGE/RIVERSIDE COUNTY LINE TO MONTE VISTA STREET WIDEN EXISTING LANES TO PROVIDE 12' LANES, 4' SHOULDERS AND GROUND-IN RUMBLE STRIPS CENTERLINE AND SHOULDERS</t>
  </si>
  <si>
    <t>0401091</t>
  </si>
  <si>
    <t>0812000028S</t>
  </si>
  <si>
    <t>ON STATE ROUTE: 40. IN SAN BERNARDINO COUNTY AT NEWBERRY SPRINGS AND LUDLOW FROM 1.6 MILES EAST OF FORT CADY ROAD OVERCROSSING TO CRUCERO ROAD UNDERCROSSING REGRADE MEDIAN CROSS SLOPE</t>
  </si>
  <si>
    <t>Mono</t>
  </si>
  <si>
    <t>P395349</t>
  </si>
  <si>
    <t>0916000006S</t>
  </si>
  <si>
    <t>ON STATE ROUTE: 395. IN MONO COUNTY ABOUT 6 MILES NORTH OF LEE VINING FROM ROUTE 167 TO 0.4 MILE NORTH OFCONWAY RANCH ROAD. WIDEN SHOULDERS, INSTALL RUBMLE STRIP, CORRECT COMPOUND CURVE AND IMPROVE CHAIN CONTROL AREA.</t>
  </si>
  <si>
    <t>5266030</t>
  </si>
  <si>
    <t>1219000062L</t>
  </si>
  <si>
    <t>EIGHT INTERSECTION INCLUDING LA HABRA AND MONTA VISTA STREET, LA HABRA BLVD AND CYPRESS, LA HABRA BLVD AND EUCLID, HARBOR BLVD AT STERNS AVE , LAMBERT ROAD AND IDAHO, IDAHO AND LAS LOMAS AVE , LA HABRA AND EUCLID, LA HABRA AND HARBOR AND LAMBERT AND HARBOR UPGRADE EXISTING PEDESTRIAN SIGNAL HEADS WITH NEW PEDESTRIAN COUNTDOWN SIGNAL HEADS</t>
  </si>
  <si>
    <t>P004160</t>
  </si>
  <si>
    <t>0414000004S1</t>
  </si>
  <si>
    <t>ON STATE ROUTE: 4. CONTRA COSTA COUNTY AT VARIOUS LOCATIONS FROM 0.1 MILE WEST OF ROUTE 4/80SEPARATION TO 0.3 MILE EAST OF BAILEY ROAD UNDERCROSSING REMOVE AND INSTALL GUARDRAILS, CONSTRUCT CONCRETE BARRIERS.</t>
  </si>
  <si>
    <t>X001667</t>
  </si>
  <si>
    <t>0418000442S</t>
  </si>
  <si>
    <t>ON STATE ROUTE: 80, 580. ALAMEDA COUNTY ON ROUTE 80,580 AND 680 AT VARIOUS LOCATIONS HIGH FRICTION SURFACE TREATMENT</t>
  </si>
  <si>
    <t>X085064</t>
  </si>
  <si>
    <t>0416000049S</t>
  </si>
  <si>
    <t>ON STATE ROUTE: 9. SANTA CLARA COUNTY AT VARIOUS LOCATIONS INSTALL ACCESSIBLE PEDESTRIAN SIGNAL AND PAVEMENT DELINEATION</t>
  </si>
  <si>
    <t>P099677</t>
  </si>
  <si>
    <t>1013000245S</t>
  </si>
  <si>
    <t>ON STATE ROUTE: 99. MERCED COUNTY NEAR ATWATER AT VARIOUS LOCATIONS FROM 1.0 MILE NORTH OF WEST ATWATER OVERHEAD TO 1.4 MILES NORTH OF SULTANA DRIVE OVERCROSSING. UPGRADE GUARDRAIL</t>
  </si>
  <si>
    <t>305-0000-0000</t>
  </si>
  <si>
    <t>P099680</t>
  </si>
  <si>
    <t>1020000183S</t>
  </si>
  <si>
    <t>ON STATE ROUTE: 99. MERCED COUNTY FROM 0.4 MILE NORTH OF MADERA COUNTY LINE TO 0.4 MILE SOUTH OF CHILDSAVENUE INSTALL HIGH TENSION CABLE BARRIER.</t>
  </si>
  <si>
    <t>P140042</t>
  </si>
  <si>
    <t>1013000243S</t>
  </si>
  <si>
    <t>ON STATE ROUTE: 140. MERCED COUNTY IN AND NEAR GUSTINE AND MERCED AT VARIOUS LOCATIONS FROM 0.1 MILEEAST OF SCHMIDT ROAD TO 0.7 MILE EAST OF CUNNINGHAM ROAD REPLACE BRIDGE APPROACH GUARDRAIL ON 2 BRIDGES AND REMOVAL OF OBSTRUCTIONS FROM CLEAR RECOVERY ZONE AT 12 LOCATIONS.</t>
  </si>
  <si>
    <t>P165116</t>
  </si>
  <si>
    <t>1020000049S</t>
  </si>
  <si>
    <t>ON STATE ROUTE: 165. IN MERCED COUNTY, IN THE TOWN OF HILMAR AT THE INTERSECTION OF ROUTE 165 AND CAMPBELL STREET INSTALL PEDESTRIAN HYBRID BEACON/HIGH INTENSITY ACTIVATED CROSSWALK SYSTEM.</t>
  </si>
  <si>
    <t>SHOPPMNR</t>
  </si>
  <si>
    <t>0155170</t>
  </si>
  <si>
    <t>0822000140S</t>
  </si>
  <si>
    <t>ON STATE ROUTE: 15. IN RIVERSIDE COUNTY IN WILDOMAR FROM 0.1 MILE SOUTH OF LEMON STREET UNDERCROSSINGTO 0.1 MILE NORTH OF OLIVE STREET UNDERCROSSING. INSTALL MIDWEST GUARDRAIL SYSTEM (MGS) AND TERMINAL END SYSTEMS ALONG THE ROADWAY EDGE OF I-15 ON THE SOUTHBOUND (WEST SIDE) OF THE FREEWAY</t>
  </si>
  <si>
    <t>RIVLS08</t>
  </si>
  <si>
    <t>P135010</t>
  </si>
  <si>
    <t>0517000039S</t>
  </si>
  <si>
    <t>ON STATE ROUTE: 135. SANTA BARBARA COUNTY IN AND NEAR SANTA MARIA AT VARIOUS LOCATIONS FROM UNION VALLEY PARKWAY TO PREISKER LANE. MODIFY SIGNALS AND CONSTRUCT CURB RAMPS.</t>
  </si>
  <si>
    <t>Q101407</t>
  </si>
  <si>
    <t>0516000125S</t>
  </si>
  <si>
    <t>ON STATE ROUTE: 101. MONTEREY COUNTY IN AND NEAR KING CITY FROM 0.1 MILE SOUTH OF BROADWAY STREET TO 0.2 MILE NORTH OF JOLON ROAD LANDSCAPE MITIGATION PLANTING, IRRIGATION AND PLANT ESTABLISHMENT FOR SAFETY PROJECT</t>
  </si>
  <si>
    <t>P035014</t>
  </si>
  <si>
    <t>0418000038S</t>
  </si>
  <si>
    <t>ON STATE ROUTE: 35. IN SAN MATEO COUNTY IN PACIFICA AT SHARP PARK ROAD AND AT HICKEY BOULEVARD UPGRADE AND REPOSITION TRAFFIC SIGNALS AND UPGRADE FACILITIES TO AMERICANS WITH DISABILITIES ACT (ADA) STANDARDS.</t>
  </si>
  <si>
    <t>2056357</t>
  </si>
  <si>
    <t>1018000272S</t>
  </si>
  <si>
    <t>ON STATE ROUTE: 205. SAN JOAQUIN COUNTY AT VARIOUS LOCATIONS FROM 1.4 MILES WEST OF MOUNTAIN HOUSEPARKWAY OVERCROSSING TO 0.1 MILE EAST OF PARADISE CUT BRIDGE. UPGRADE THE EXISTING MBGR TO THE MIDWEST GUARDRAIL SYSTEM.</t>
  </si>
  <si>
    <t>212-0000-0313</t>
  </si>
  <si>
    <t>P020202</t>
  </si>
  <si>
    <t>0322000142S</t>
  </si>
  <si>
    <t>ON STATE ROUTE: 20. COLUSA COUNTY ABOUT 20 MILES WEST OF WILLIAMS FROM 0.6 MILE EAST TO 1.2 MILES EAST OF LAKE COUNTY LINE AND AT ROUTE 16. HMA (TYPE A), HIGH FRICTION SURFACE TREATMENT, &amp; STBB.</t>
  </si>
  <si>
    <t>P051038</t>
  </si>
  <si>
    <t>0318000055S</t>
  </si>
  <si>
    <t>ON STATE ROUTE: 51. SACRAMENTO COUNTY IN SACRAMENTO FROM 0.1 MILE NORTH OF MARCONI AVENUE TO HOWE AVENUE PLACE HMA, CLASS 2 AB, CORRUGATED STEEL PIPE AND CONCRETE BARRIER.</t>
  </si>
  <si>
    <t>CAL21053</t>
  </si>
  <si>
    <t>X025032</t>
  </si>
  <si>
    <t>1118000099S</t>
  </si>
  <si>
    <t>ON STATE ROUTE: 78, 111. IN IMPERIAL COUNTY IN AND NEAR BRAWLEY, FROM JASPER ROAD TO NILAND CREEK BRIDGE; ALSO ON ROUTE 78 FROM 8TH STREET TO BEN HULSE HIGHWAY (PM R12.9/15.5). INSTALL RUMBLE STRIPS, UPGRADE GUARDRAIL, AND UPGRADE FACILITIES TO ADA STANDARDS.</t>
  </si>
  <si>
    <t>0052040</t>
  </si>
  <si>
    <t>1219000030S</t>
  </si>
  <si>
    <t>ON STATE ROUTE: 5. ORANGE COUNTY IN ORANGE AND SANTA ANA FROM 0.3 MILE SOUTH OF ROUTE 5/22 SEPARATION TO 0.2 MILE NORTH OF STATE COLLEGE BOULEVARD UNDERCROSSING PLACE HMA AND JPCP AND INSTALL SIGN STRUCTURE AND ELECTRICAL SYSTEMS.</t>
  </si>
  <si>
    <t>P001691</t>
  </si>
  <si>
    <t>1218000062S</t>
  </si>
  <si>
    <t>ON STATE ROUTE: 1. ORANGE COUNTY IN LAGUNA BEACH AT CRESS STREET REPLACE TRAFFIC SIGNALS, INSTALL LIGHTING, AND RECONSTRUCT CURB RAMPS.</t>
  </si>
  <si>
    <t>P017118</t>
  </si>
  <si>
    <t>0520000055S</t>
  </si>
  <si>
    <t>ON STATE ROUTE: 17. IN SANTA CRUZ COUNTY IN AND NEAR SCOTT VALLEY FROM SOUTH OF MT HERMON ROAD TO 0.6 MILE NORTH OF GLENWOOD DRIVE. GRIND PAVEMENT AND PLACE HOT MIX ASPHALT (HMA), APPLY HIGH FRICTION SURFACE TREATMENT (HFST), AND CONTRASTING SURFACE TREATMENT.</t>
  </si>
  <si>
    <t>P180063</t>
  </si>
  <si>
    <t>0619000233S</t>
  </si>
  <si>
    <t>ON STATE ROUTE: 180. FRESNO COUNTY IN AND NEAR FRESNO FROM CLOVIS AVENUE OVERCROSSING TO TEMPERANCEAVENUE UNDERCROSSING INSTALL CONCRETE MEDIAN BARRIER AND GUARDRAIL.</t>
  </si>
  <si>
    <t>FRE071010</t>
  </si>
  <si>
    <t>5058107</t>
  </si>
  <si>
    <t>0820000132L</t>
  </si>
  <si>
    <t>ALL CURRENTLY INTERCONNECTED TRAFFIC SIGNALS WITHIN THE CITY INSTALL NEW MODEL 2070 CONTROLLERS, WITH AN UPGRADED CONTROLLER SOFTWARE AND CENTRAL SYSTEM</t>
  </si>
  <si>
    <t>P070139</t>
  </si>
  <si>
    <t>ON SR 70 NEAR MARYSVILLE FROM LAURELLEN ROAD TO BUTTE COUNTY LINE (PM 16.2/25.8) TOLL CREDITS FOR ENG WIDEN SHOULDERS AND IMPROVE CLEAR RECOVERY ZONE, ADD CONTINUOUS A TWO-WAY LEFT TURN LANE (TWLTL) THROUGHOUT THE PROJECT, 2 SEPARATE SLOW MOVING VEHICLE LANES ARE PLANNED IN EACH DIRECTION (EACH ONE IS LESS THAN A MILE IN LENGTH), OVERLAY WITH RHMA, REPLACE AND EXTEND CULVERTS, INSTALL TMS ELEMENTS, FIBER OPTIC SYSTEM ELEMENTS, LIGHTING INTERSECTION, AND INSTALL A CLASSIFICATION STATION.</t>
  </si>
  <si>
    <t>CAL20784</t>
  </si>
  <si>
    <t>0801998</t>
  </si>
  <si>
    <t>0416000044S</t>
  </si>
  <si>
    <t>ON STATE ROUTE: 80. ALAMEDA AND CONTRA COSTA COUNTIES IN ALBANY AND CROCKETT FROM 0.4 MILE SOUTH OF ALAMEDA COUNTY LINE TO 0.2 MILE RHMA (OGFC), LIGHTING SYSTEM, AND CONCRETE BARRIER</t>
  </si>
  <si>
    <t>P020177</t>
  </si>
  <si>
    <t>0313000020S</t>
  </si>
  <si>
    <t>IN YUBA COUNTY ON SR 20 NEAR SMARTSVILLE, FROM EAST OF THE YUBA RIVER BRIDGE TO 0.1 MILE EAST OF SMARTSVILLE ROAD - REALIGN AND WIDEN ROADWAY (PM 18.2/20.2). IMPROVE HORIZONTAL AND VERTICAL ALIGNMENT, WIDEN SHOULDERS AND ADD LEFT TURN POCKETS.  PROPOSED CONSTRUCTION IS FROM THE YUBA RIVER BRIDGE, PM R18.07 TO 0.1 MILES EAST OF LOWER SMARTSVILLE ROAD, PM 20.25. (TC)</t>
  </si>
  <si>
    <t>CAL20514</t>
  </si>
  <si>
    <t>0152041</t>
  </si>
  <si>
    <t>0813000003S</t>
  </si>
  <si>
    <t>ON STATE ROUTE: 15. IN SAN BERNARDINO ABOUT 22 MILES NORTHEAST OF BARSTOW AT VARIOUS LOCATIONS FROM 0.3 MILE SOUTH OF HARVARD ROAD OVERCROSSING TO 0.1 MILE NORTH OF RASOR ROAD OVERCROSSING. REGRADE AND FLATTEN MEDIAN CROSS SLOPE</t>
  </si>
  <si>
    <t>YS32</t>
  </si>
  <si>
    <t>SEC 164 PENALTIES HSIP IIJA</t>
  </si>
  <si>
    <t>0402068</t>
  </si>
  <si>
    <t>0815000200S</t>
  </si>
  <si>
    <t>ON STATE ROUTE: 40. IN SAN BERNARDINO COUNTY.  IN AND NEAR FENNER FROM ESSEX ROAD OVERCROSSING TO 4.5 MILES EAST OF WATER ROAD OVERCROSSING REGRADE MEDIAN CROSS SLOPE</t>
  </si>
  <si>
    <t>P084056</t>
  </si>
  <si>
    <t>0416000005S</t>
  </si>
  <si>
    <t>ON STATE ROUTE: 84. ALAMEDA COUNTY IN FREMONT FROM NORTH END OF DUMBARTON BRIDGE TO 0.1 MILE SOUTH OF TOLL PLAZA CONCRETE BARRIER, SHOULDER WIDENING, STRIPING, COLD PLAN, AND OVERLAY.- (TC)</t>
  </si>
  <si>
    <t>P135009</t>
  </si>
  <si>
    <t>0517000184S</t>
  </si>
  <si>
    <t>ON STATE ROUTE: 135. SANTA BARBARA COUNTY IN SANTA MARIA AT BUNNY AVENUE AND FROM ROEMER WAY TO PREISKER LANE. INSTALL SIGNAL, LIGHTING, CURB RAMPS AND SIDEWALK.</t>
  </si>
  <si>
    <t>000C532</t>
  </si>
  <si>
    <t>0519000032S</t>
  </si>
  <si>
    <t>ON STATE ROUTE: 1, 41, 227. MONTEREY AND SAN LUIS OBISPO COUNTIES AT VARIOUS LOCATIONS. INSTALL CENTERLINE AND EDGE LINE RUMBLE STRIP</t>
  </si>
  <si>
    <t>7500207</t>
  </si>
  <si>
    <t>0013000079L</t>
  </si>
  <si>
    <t>IN THE CITY OF VERNON @ ALEMEDA AVENUE &amp; 37TH STREET; (UPRR CROSSING). GRADE CROSSING HAZARD ELIMINATION (TC)</t>
  </si>
  <si>
    <t>YS40</t>
  </si>
  <si>
    <t>RAIL HWY CROSS HAZARD ELM IIJA</t>
  </si>
  <si>
    <t>7500254</t>
  </si>
  <si>
    <t>0017000249L</t>
  </si>
  <si>
    <t>CITY OF REDDING  - SHASTA STREET AT THE UPRR CROSSING GRADE CROSSING HAZARD ELIMINATION WITH TOLL CREDITS (TC)</t>
  </si>
  <si>
    <t>7500288</t>
  </si>
  <si>
    <t>0821000010L</t>
  </si>
  <si>
    <t>CITY OF BANNING, IN RIVERSIDE COUNTY, AT SAN GORGONIO AVE AND THE UNION PACIFIC RAILROAD GRADE CROSSING. GRADE CROSSING HAZARDS ELIMINATION AND SAFETY IMPROVEMENTS TO BE FUNDED UNDER THE RAILROAD-HIGHWAY GRADE CROSSING SECTION 130 PROGRAM (RHGCP), WITH FEDERAL MATCH PROVIDED THROUGH CA TOLL CREDITS TC</t>
  </si>
  <si>
    <t>RIV200502</t>
  </si>
  <si>
    <t>7500271</t>
  </si>
  <si>
    <t>0019000302L</t>
  </si>
  <si>
    <t>CITY OF OAKLAND, 85TH AVENUE (2) AND UPRR AT-GRADE CROSSING CONSTRUCTION IMPROVEMENTS, SECTION 130 GRADE CROSSING HAZARD ELIMINATION PROJECT (TC)</t>
  </si>
  <si>
    <t>VAR110046</t>
  </si>
  <si>
    <t>7500272</t>
  </si>
  <si>
    <t>0019000303L</t>
  </si>
  <si>
    <t>CITY OF OAKLAND, 105TH AVENUE (2) AT UPRR GRADE CROSSING HAZARD ELIMINATION (TC)</t>
  </si>
  <si>
    <t>7500244</t>
  </si>
  <si>
    <t>0016000187L</t>
  </si>
  <si>
    <t>CITY OF SAN LEANDRO @ WASHINGTON AVENUE &amp; UPRR XING GRADE CROSSING HAZARD ELIMINATION. TOLL CREDITS INSERTED (TC)</t>
  </si>
  <si>
    <t>7500257</t>
  </si>
  <si>
    <t>0017000251L</t>
  </si>
  <si>
    <t>DUSTERBERRY WAY IN THE CITY OF FREMONT AT THE UPRR TRACK GRADE CROSSING HAZARD ELIMINATION (TC)</t>
  </si>
  <si>
    <t>V A R 1 7 0 0 1 7</t>
  </si>
  <si>
    <t>130R300</t>
  </si>
  <si>
    <t>0423000283L</t>
  </si>
  <si>
    <t>H STREET GRADE CROSSING IN THE CITY OF UNION CITY, ALAMEDA COUNTY, UNION PACIFIC RAILROAD SECTION 130 ELIMINATION OF HAZARDS AT UPRR HIGHWAY-RAIL AT-GRADE CROSSING.</t>
  </si>
  <si>
    <t>130R303</t>
  </si>
  <si>
    <t>0723000156L</t>
  </si>
  <si>
    <t>DISTRICT BOULEVARD, CITY OF VERNON, LOS ANGELES COUNTY, RR GRADE CROSSING SAFETY WORK BY UNION PACIFIC RAILROAD RAILWAY-HIGHWAY CROSSINGS (SECTION 130) PROGRAM HAZARD ELIMINATION</t>
  </si>
  <si>
    <t>130R301</t>
  </si>
  <si>
    <t>0423000285L</t>
  </si>
  <si>
    <t>TENNYSON ROAD IN THE CITY OF HAYWARD, ALAMEDA COUNTY AT THE UPRR RAILROAD CROSSING, WORK BY UPRR RAILWAY-HIGHWAY CROSSINGS (SECTION 130) PROGRAM HAZARD ELIMINATION</t>
  </si>
  <si>
    <t>130L299</t>
  </si>
  <si>
    <t>0423000280L</t>
  </si>
  <si>
    <t>HIGH STREET, IN THE CITY OF OAKLAND, ALAMEDA COUNTY AND UPRR RAILROAD CROSSING, LOCAL ROAD WORK RAILWAY-HIGHWAY CROSSINGS (SECTION 130) PROGRAM HAZARD ELIMINATION</t>
  </si>
  <si>
    <t>130R299</t>
  </si>
  <si>
    <t>0423000281L</t>
  </si>
  <si>
    <t>HIGH STREET, IN THE CITY OF OAKLAND, ALAMEDA COUNTY AT THE UPRR RAILROAD CROSSING, WORK BY UPRR RAILWAY-HIGHWAY CROSSINGS (SECTION 130) PROGRAM HAZARD ELIMINATION</t>
  </si>
  <si>
    <t>YS60</t>
  </si>
  <si>
    <t>HRRR SPECIAL RULE IIJA</t>
  </si>
  <si>
    <t>5952202</t>
  </si>
  <si>
    <t>0720000007L</t>
  </si>
  <si>
    <t>IN COUNTY OF VENTURA , INTERSECTION  HUENEME ROAD AT LAS POSAS ROAD AND WOOD ROAD. TRAFFIC SIGNALS AND SAFETY IMPROVEMENTS.</t>
  </si>
  <si>
    <t>5904181</t>
  </si>
  <si>
    <t>0119000136L</t>
  </si>
  <si>
    <t>INTERSECTION OF REDWOOD DRIVE AND REDWAY DRIVE IN THE TOWN OF REDWAY. INSTALL ENHANCED PEDESTRIAN CROSSING WITH BULB OUTS TO CROSS REDWAY DRIVE INSTALL PEDESTRIAN RELATED WARNING SIGNS AND PAVEMENT MARKINGS. RESTRIPE AND REALIGN LANE LINES, PAVEMENT MARKINGS AND INSTALL NEW SPEED LIMIT PAVEMENT MARKINGS.</t>
  </si>
  <si>
    <t>5929289</t>
  </si>
  <si>
    <t>1017000101L</t>
  </si>
  <si>
    <t>INTERSECTION OF DUNCAN AND COMSTOCK ROAD. INSTALL A ROUNDABOUT AT THE INTERSECTION OF DUNCAN AND COMSTOCK ROAD.</t>
  </si>
  <si>
    <t>5927123</t>
  </si>
  <si>
    <t>0419000332L</t>
  </si>
  <si>
    <t>13 LOCATIONS ON VARIOUS ARTERIALS AND MAJOR COLLECTOR ROADWAYS IN THE COUNTY OF MARIN UPGRADE NONSTANDARD GUARDRAIL</t>
  </si>
  <si>
    <t>5945122</t>
  </si>
  <si>
    <t>0623000211L</t>
  </si>
  <si>
    <t>INTERSECTIONS: EXCELSIOR AVE &amp; 13 1/4TH AVE,EXCELSIOR AVE &amp; 11TH AVE, GRANGEVILLE BLVD &amp; 7TH AVE, IDAHO AVE &amp; 17TH AVE, JERSEY AVE &amp; 19TH AVE, AND JACKSON AVE &amp; 14TH AVE INSTALL LEFT-TURN LANE; UPGRADE INTERSECTION PAVEMENT MARKINGS; INSTALL FLASHING BEACONS</t>
  </si>
  <si>
    <t>HSIP</t>
  </si>
  <si>
    <t>5946195</t>
  </si>
  <si>
    <t>0621000196L</t>
  </si>
  <si>
    <t>TOTAL OF EIGHT LOCATIONS ALONG ROAD 236, AVENUE 144, ROAD 196 NORTH AND SOUTH OF LORT DRIVE, ROAD 12, ROAD 228 AND AT ROAD 140/ AVENUE 272, AND BURNETT ROAD/AVENUE 152. REPLACE EXISTING NON-STANDARD, DAMAGED OR OBSOLETE GUARDRAILS.</t>
  </si>
  <si>
    <t>TUL 12-144</t>
  </si>
  <si>
    <t>5949192</t>
  </si>
  <si>
    <t>0523000200L</t>
  </si>
  <si>
    <t>TURRI ROAD (0.6 MI EAST OF S BAY BOULEVARD AND 1.75 MI EAST OF S BAY BOULEVARD) AND SEE CANYON ROAD (0.65 MI NORTH OF SAN LUIS BAY DRIVE). INSTALL GUARDRAILS</t>
  </si>
  <si>
    <t>5914131</t>
  </si>
  <si>
    <t>0124000021L</t>
  </si>
  <si>
    <t>TWELVE MID-BLOCK PEDESTRIAN CROSSING LOCATIONS THROUGHOUT LAKE COUNTY: 2ND ST, CLOVER VALLEY RD, COUNTRY CLUB DR, RAINBOW RD AND WINTER AVE, HOWARD AVE, LAKE ST, MAIN ST AND ADAMS ST, HARTMAN RD, WARDLAW ST, BIG CANYON RD, MAIN ST AND FORREST ROADS, KONOCTI RD.  &gt; TWELVE MID-BLOCK PEDESTRIAN CROSSING LOCATIONS THROUGHOUT LAKE COUNTY: UPPER LAKE (2 LOCATIONS), N. LAKEPORT (2 LOCATIONS), LUCERNE (1 LOCATION), LOWER LAKE (2 LOCATIONS), HIDDEN VALLEY (1 LOCATION), MIDDLETOWN (2 LOCATIONS) AND KELSEYVILLE (2 LOCATIONS). INSTALL SOLAR POWERED RRFB AND/OR LED ENHANCED CROSSWALK SIGNS AT 12 LOCATIONS AROUND LAKE COUNTY. INSTALL SPEED TABLES AT SOME CROSSING LOCATIONS. IMPROVE LIGHTING AS NEEDED. INSTALL PAVEMENT MARKINGS.</t>
  </si>
  <si>
    <t>7/21/2023</t>
  </si>
  <si>
    <t>5910139</t>
  </si>
  <si>
    <t>0124000023L</t>
  </si>
  <si>
    <t>BRANSCOMB RD, WILLITS AVE TO KINNEY CREEK RD, EASTSIDE CALPELLA RD, MARINA DR TO SR 20, COMPTCHE UKIAH RD: HWY 1 TO MENDOCINO STATE PARK, MOUNTAIN VIEW RD, CRAWFORD RD: BIGGAR LN TO FOOTHILL BLVD, AND SOUTH STATE ST: LAWS AVE TO BEACON LN. INSTALL ADVANCE CURVE WARNING SIGNS, INSTALLATION OF SIDEWALKS/PATHWAYS, AND INSTALLATION/UPGRADE OF PEDESTRIAN CROSSING.</t>
  </si>
  <si>
    <t>5910140</t>
  </si>
  <si>
    <t>0124000024L</t>
  </si>
  <si>
    <t>BRANSCOMB RD, EAST SIDE CALPELLA RD, NORTH STATE RD, SHERWOOD RD, COMPTCHE UKIAH RD, SIMPSON LN, VICHY SPRINGS RD, VALLEY RD, S STATE RD, MOUNTAIN VIEW RD, PUDDING CREEK RD, EEL RIVER RD, HENDERSON LN INSTALLATION/UPGRADE OF SIGNS WITH NEW FLUORESCENT SHEETING (WARNING OR REGULATORY) AND THE INSTALLATION OF CHEVRON SIGNS ON HORIZONTAL CURVES, DELINEATORS, REFLECTORS, AND/OR OBJECT MARKERS.</t>
  </si>
  <si>
    <t>5910141</t>
  </si>
  <si>
    <t>0124000025L</t>
  </si>
  <si>
    <t>EAST SIDE POTTER VALLEY RD (MP 6.0 &amp;6.21), POINT CABRILLO DR (MP 2.65 &amp;2.85), BABCOCK LN (MP 0.10), PRIMROSE DR (MP 1.60), COMPTCHE UKIAH RD (MP 7.3) UPGRADE EXISTING GUARDRAILS AND END TREATMENTS AT AREAS WITH A HIGH PROBABILITY OF VEHICLES UNINTENTIONALLY EXITING THE ROADWAY.</t>
  </si>
  <si>
    <t>5914132</t>
  </si>
  <si>
    <t>0124000022L</t>
  </si>
  <si>
    <t>SODA BAY RD, BUTTS CANYON RD, NICE-LUCERNE CUT-OFF RD, LAKESHORE BLVD, MORGAN VALLEY RD, SULFUR BANK DR, BOTTLE ROCK RD, SCOTTS VALLEY RD, NEW LONG VALLEY RD, SEIGLER CANYON RD, SPRUCE GOVE RD INSTALL SOLAR POWERED DYNAMIC VARIABLE SPEED WARNING SIGN ASSEMBLIES AT 22 LOCATIONS AROUND LAKE COUNTY.</t>
  </si>
  <si>
    <t>5939142</t>
  </si>
  <si>
    <t>1024000005L</t>
  </si>
  <si>
    <t>STREETS AND ROADWAYS SOUTH OF SR 140 THROUGHOUT THE COUNTY OF MERCED INVENTORY AND REPLACEMENT OF REGULARITY AND WARNING SIGNS</t>
  </si>
  <si>
    <t>CM01</t>
  </si>
  <si>
    <t>5952219</t>
  </si>
  <si>
    <t>0724000008L</t>
  </si>
  <si>
    <t>VARIOUS ROADS IN THE COUNTY OF VENTURA. CONSTRUCTION CONSISTS OF INSTALLING EDGELINE AND/OR CENTERLINE RUMBLE STRIPS AND/OR CURVE WARNING SIGNS, ON MID BLOCK SEGMENTS ON VARIOUS ROAD IN THE COUNTY OF VENTURA.</t>
  </si>
  <si>
    <t>5946212</t>
  </si>
  <si>
    <t>0624000012L</t>
  </si>
  <si>
    <t>VARIOUS LOCATIONS THROUGHOUT TULARE COUNTY.  SEGMENTS INCLUDE D238/MAIN ST (2 MI), AVENUE 96 (2 MI), AVENUE 304 (3 MI), ROAD 208 (2 MI), AVENUE 144 (11 MI), AVENUE 120 (12 MI), AVENUE 264 (2 MI) AND ROAD 144 (4 MI). INSTALL/UPGRADE EDGELINE AND CENTERLINE STRIPING/UPGRADE PAVEMENT MARKINGS.</t>
  </si>
  <si>
    <t>5946213</t>
  </si>
  <si>
    <t>0624000013L</t>
  </si>
  <si>
    <t>VARIOUS LOCATIONS. 8 LOCATIONS ON 6 ROADS (ROAD 192, ROAD 124, ROAD 196, ROAD 152, AVENUE 368, AND DRIVE 60). UPGRADE EXISTING GUARDRAIL TO CURRENT STANDARDS.</t>
  </si>
  <si>
    <t>5948107</t>
  </si>
  <si>
    <t>0924000001L</t>
  </si>
  <si>
    <t>1.2 MILES OF OLD SPANISH TRAIL HIGHWAY IN EMIGRANT PASS AREA INSTALL HIGH FRICTION SURFACE TREATMENT, CURVE WARNING SIGNS AND FLASHING BEACONS.</t>
  </si>
  <si>
    <t>5953779</t>
  </si>
  <si>
    <t>0720000049L</t>
  </si>
  <si>
    <t>BOUQUET CANYON ROAD BETWEEN SHADOW VALLEY LANE AND ELIZABETH LAKE ROAD.  LOCATED IN THE ANGELES NATIONAL FOREST IN THE UNINCORPORATED COUNTY OF LOS ANGELES COMMUNITIES OF LEONA VALLEY, BOUQUETCANYON, SAN FRANCISQUITO CANYON, SAUGUS, CANYON COUNTRY, NEAR SANTA CLARITA, INSTALL CHEVRON SIGNS, CURVE ADVANCE WARNING SIGNS, AND VARIABLE SPEED WARNING SIGNS.</t>
  </si>
  <si>
    <t>5921089</t>
  </si>
  <si>
    <t>0424000007L</t>
  </si>
  <si>
    <t>1.1 MILES OF GUARDRAIL UPGRADES WITHIN NAPA COUNTY, 4 SECTIONS OF SILVERADO TRAIL, 1 SECTION ON PETRIFIED FOREST RD, 5 SECTIONS ON DEER PARK RD, 1 SECTION ON HOWELL MOUNTAIN RD, AND 2 SECTIONS ON TUBBS LN. (H11-04-032) GUARDRAIL AND END TREATMENT UPGRADES</t>
  </si>
  <si>
    <t>5919159</t>
  </si>
  <si>
    <t>0324000026L</t>
  </si>
  <si>
    <t>VARIOUS LOCATIONS IN LINCOLN AND AUBURN INSTALL EDGELINES ALONG BOTH SIDES OF NELSON LANE (MOORE ROAD TO SR65), ALONG THE SOUTH SIDE OF A PORTION OF BAXTER GRADE ROAD AND ALONG A PORTION OF WISE ROAD (GARDEN BAR ROAD TO THE BRIDGE OVER DOTY CREEK)</t>
  </si>
  <si>
    <t>PLA25876</t>
  </si>
  <si>
    <t>5919160</t>
  </si>
  <si>
    <t>0324000027L</t>
  </si>
  <si>
    <t>COLFAX/GOLD RUN AND DUTCH FLAT/ALTA. REPLACE OLD GUARDRAIL WITH NEW GUARDRAIL AND END TREATMENTS ALONG MAGRA ROAD AND RIDGE ROAD.</t>
  </si>
  <si>
    <t>PLA25877</t>
  </si>
  <si>
    <t>5956263</t>
  </si>
  <si>
    <t>0817000144L</t>
  </si>
  <si>
    <t>GILMAN SPRINGS ROAD FROM APPROXIMATELY 8,900 FEET SOUTH OF ALESSANDRO BOULEVARD TO APPROXIMATELY 5,100 FEET SOUTH OF BRIDGE STREET IN AND AROUND THE COMMUNITY OF EDEN NORTHWEST OF GILMAN HOT SPRINGS PAVE SHOULDERS AND RUMBLE STRIPS</t>
  </si>
  <si>
    <t>5954197</t>
  </si>
  <si>
    <t>0823000184L</t>
  </si>
  <si>
    <t>50 RURAL INTERSECTION ALONG HIGH-SPEED ROADWAYS WITH NO INTERSECTION LIGHTNING. INSTALL MUTCD COMPLIANT LED BACK-LIT FLASHING STOP SIGNS, W4-4P ' CROSS TRAFFIC DOES NOT STOP' SIGNS, TRAVERSE RUMBLE STRIPS ON COUNTY MAINTAINED MINOR STOP-CONTROLLED APPROACHES.</t>
  </si>
  <si>
    <t>5946162</t>
  </si>
  <si>
    <t>0617000023L</t>
  </si>
  <si>
    <t>AVENUE 328 AT THREE INTERSECTIONS: ROAD 112, ROAD 138  AND ROAD 156. INSTALL LEFT-TURN LANES.</t>
  </si>
  <si>
    <t>TUL12-144</t>
  </si>
  <si>
    <t>5923133</t>
  </si>
  <si>
    <t>0424000012L</t>
  </si>
  <si>
    <t>1)LYON RD 2) VACA VALLEY 3) DIXON AVE 4) PUTAH CREEK RD 5) CORDELIA RD 6) FRY RD 7) ROCKVILLE RD 8) PLEASANTS VALLEY RD 9) MERIDIAN RD 10) HOLLAND RD 11)PEDRICK RD INSTALL  CURVE ADVANCE WARNING SIGNS  WITH FLASHING BEACONS, DELINEATORS, REFLECTORS AND OBJECT MARKERS AND INSTALL /UPGRADE SIGNS WITH NEW FLORESENT SHEETINGS</t>
  </si>
  <si>
    <t>5923135</t>
  </si>
  <si>
    <t>0424000014L</t>
  </si>
  <si>
    <t>SIX RURAL ROAD CORRIDOR -1) PUTAH CREEK RD (2) VACA VALLEY RD 3) HOLLAND RD (4) CORDELIA RD  (5) PLEASANTS VALLEY RD (6) GIBSON CANYON RD INSTALL GUARDRAIL AND/OR HIGH FRICTION SURFACE TREATMENT AT HORIZONTAL CURVE AND SPOT LOCATIONS</t>
  </si>
  <si>
    <t>5923136</t>
  </si>
  <si>
    <t>0424000015L</t>
  </si>
  <si>
    <t>VARIOUS UNISGNALIZED INTERSECTIONS THROUGHOUT THE COUNTY INSTALL STREET LIGHT, PLACE HFST, RESTRIPE, RELOCATE VARIOUS MARKINGS/UTILITY POLES/SIGNS TO CORRECT SIGHT DISTANCE</t>
  </si>
  <si>
    <t>5954198</t>
  </si>
  <si>
    <t>0823000186L</t>
  </si>
  <si>
    <t>CAJON BOULEVARD FROM CLEGHORN ROAD TO KENWOOD AVENUE INSTALL CENTERLINE AND EDGELINE RUMBLE STRIPES WITH RAISED PAVEMENT MARKERS. INSTALL A 2-FT PAINTED MEDIAN, WITH FLEXIBLE DELINEATORS WHERE PASSING IS NOT PERMITTED INSTALL FLASHING BEACON ON "STOP AHEAD" SIGN PRIOR TO KENWOOD AVENUE.</t>
  </si>
  <si>
    <t>5954199</t>
  </si>
  <si>
    <t>0823000185L</t>
  </si>
  <si>
    <t>OAK GLEN ROAD EAST OF THE CITY OF YUCAIPA, GENERALLY BETWEEN CHAGALL ROAD AND PISGAH PEAK- OAK GLEN ROAD, LONE PINE CANYON ROAD, BETWEEN HEALTH CREEK DRIVE AND SR-138, LYTLE CREEK BETWEEN 1500 FEET WEST OF SYCAMORE DRIVE AND GLEN HELEN PARKWAY. INSTALL CENTERLINE AND EDGELINE RUMBLE STRIPES WITH RAISED PAVEMENT MARKERS, INSTALL CHEVRON SIGNS ON CURVED ROADWAY SEGEMENTS.</t>
  </si>
  <si>
    <t>5942317</t>
  </si>
  <si>
    <t>0623000256L</t>
  </si>
  <si>
    <t>AUBERRY ROAD AND FRAZIER ROAD RECONSTRUCT THE INTERSECTION AND IMPROVE THE HORIZONTAL ALIGNMENT BY FLATTENING THE CURVE. INSTALL A RIGHT-TURN POCKET AND A LEFT-TURN POCKET. WIDEN THE SHOULDERS, AND IMPROVE INTERSECTION SIGHT DISTANCE. INSTALL A PAINTED MEDIAN.</t>
  </si>
  <si>
    <t>5942318</t>
  </si>
  <si>
    <t>0623000255L</t>
  </si>
  <si>
    <t>VARIOUS LOCATIONS IN FRESNO COUNTY. INSTALL EDGE LINE STRIPING ON 41.6 MILES OF ROADWAY (83.2 MILES OF EDGE LINE) IN VARIOUS LOCATIONS.</t>
  </si>
  <si>
    <t>8/22/2023</t>
  </si>
  <si>
    <t>5143034</t>
  </si>
  <si>
    <t>0619000219L</t>
  </si>
  <si>
    <t>VARIOUS LOCATIONS ALONG ALTA AVE, CRAWFORD AVE, EL MONTE WAY, SAGINAW AVE, KAMM AVE, KERN STREET, NEBRASKA AVE, ENGLEHART AVE, SURBIAN DRIVE, AND SEQUOIA DRIVE. INSTALL FLUSH MEDIAN, EDGELINE AND CENTERLINE, AND CLASS II AND CLASS III BICYCLE FACILITIES.</t>
  </si>
  <si>
    <t>YS70</t>
  </si>
  <si>
    <t>VULNR USER SFTY SPEC RULE IIJA</t>
  </si>
  <si>
    <t>P138066</t>
  </si>
  <si>
    <t>0718000213S</t>
  </si>
  <si>
    <t>ON STATE ROUTE: 138. IN PALMDALE, AT THE INTERSECTION OF 2ND STREET EAST. INSTALL NEW TRAFFIC SIGNAL, INSTALL PEDESTRIAN SIGNAL HEADS WITH COUNTDOWN AND ACCESSIBLE PEDESTRIAN SIGNALS (APS), INSTALL MARKED CROSSWALKS, AND UPGRADE CURB RAMPS TO AMERICANS WITH DISABILITIES ACT (ADA) STANDARDS INSTALL NEW TRAFFIC SIGNALS, INSTALL PEDESTRIAN SIGNAL HEADS WITH COUNTDOWN AND ACCESSIBLE PEDESTRIAN SIGNALS (APS), INSTALL MARKED CROSSWALKS, AND UPGRADE CURB RAMPS TO AMERICANS WITH DISABILITIES ACT (ADA)</t>
  </si>
  <si>
    <t>5936139</t>
  </si>
  <si>
    <t>0519000120L</t>
  </si>
  <si>
    <t>FOUR (4) LOCATIONS INCLUDING GRAHAM HILL ROAD NEAR COVERED BRIDGE ROAD, 7TH AVENUE AT BONNIE ST, SOQUEL DRIVE 1250 FT SOUTHEAST OF STATE PARK DRIVE, AND GREEN VALLEY ROAD AT AMESTI ROAD. INSTALL RECTANGULAR RAPID FLASHING BEACONS (RRFBS) AT FOUR LOCATIONS, TWO CONCRETE LANDINGS WITH RAMPS, AND ONE ASPHALT CONCRETE LANDING. INSTALL SIGN AND PAVEMENT MARKING PEDESTRIAN CROSSING ENHANCEMENTS</t>
  </si>
  <si>
    <t>X081035</t>
  </si>
  <si>
    <t>0416000033S</t>
  </si>
  <si>
    <t>ON STATE ROUTE: 1. SAN MATEO COUNTY AT VARIOUS LOCATIONS MODIFY SIGNAL LIGHTING SYSTEMS AND INSTALL PAVEMENT MARKINGS. ENHANCE PEDESTRIAN SAFETY BY UPGRADING SIGNALS WITH ACCESSIBLE PEDESTRIAN SIGNAL (APS) AUDIBLE INDICATORS, PUSHBUTTONS, AND COUNTDOWN TIMERS, AND UPGRADING CROSSWALK MARKINGS.</t>
  </si>
  <si>
    <t>000C524</t>
  </si>
  <si>
    <t>0414000003S</t>
  </si>
  <si>
    <t>ON STATE ROUTE: 13. ALAMEDA AND CONTRA COSTA COUNTIES AT VARIOUS LOCATIONS CROSSWALK SAFETY ENHANCEMENT</t>
  </si>
  <si>
    <t>3/10/2023</t>
  </si>
  <si>
    <t>P001685</t>
  </si>
  <si>
    <t>0718000212S</t>
  </si>
  <si>
    <t>ON STATE ROUTE: 1. IN LOS ANGELES COUNTY IN THE CITY OF LONG BEACH ON ROUTE 001 (PM R4.8/R6.6) UPGRADE TRAFFIC CONTROL SYSTEMS AND ADA ELEMENTS BETWEEN JUNIPERO AVENUE AND CEDAR AVENUE. THIS IS MINOR A PROJECT, WHICH WILL UPGRADE TRAFFIC CONTROL SYSTEMS AND ADA ELEMENTS ON ROUTE 001 (PM R4.8/R6.6) IN LOS ANGELES COUNTY IN THE CITY OF LONG BEACH BETWEEN JUNIPERO AVENUE AND CEDAR AVENUE. HIS PROJECT IS PROGRAMMED UNDER THE 21/22 SHOPP SAFETY PROGRAM FUND.</t>
  </si>
  <si>
    <t>P001684</t>
  </si>
  <si>
    <t>0719000238S</t>
  </si>
  <si>
    <t>ON STATE ROUTE: 1. IN THE CITY OF LOS ANGELES, IN THE NEIGHBORHOOD OF WILMINGTON, AT THE INTERSECTION OF WILMINGTON BOULEVARD. UPGRADETRAFFIC SIGNAL WITH PROTECTED LEFT-TURN PHASES FROM NORTH AND SOUTH APPROACHES, ADD ACCESSIBLE PEDESTRIAN SIGNAL(APS) AND COUNTDOWN DEVICES, AND UPGRADE FACILITIES TO AMERICANS WITH DISABILITIES ACT (ADA) STANDARDS. UPGRADE TRAFFIC SIGNAL WITH PROTECTED LEFT-TURN PHASES FROM NORTH AND SOUTH APPROACHES, ADD ACCESSIBLE PEDESTRIAN SIGNAL (APS) AND COUNTDOWN DEVICES, AND UPGRADE FACILITIES TO AMERICANS WITH DISABILITIES ACT (ADA) STANDARDS.</t>
  </si>
  <si>
    <t>S083018</t>
  </si>
  <si>
    <t>0819000103S</t>
  </si>
  <si>
    <t>ON STATE ROUTE: 83. IN SAN BERNARDINO COUNTY IN CHINO AND ONTARIO FROM CHINO AVENUE TO ROUTE 10/83 SEPARATION ENHANCE CLASS III BIKE FACILITY BY ADDING COMPREHENSIVE SIGNS, STRIPING &amp; PAVEMENT MARKINGS FOR</t>
  </si>
  <si>
    <t>5240035</t>
  </si>
  <si>
    <t>0718000328L</t>
  </si>
  <si>
    <t>CITYWIDE 12 INTERSECTIONS TRAFFIC SIGNAL LEFT TURN PHASING FOR 12 INTERSECTIONS</t>
  </si>
  <si>
    <t>5950471</t>
  </si>
  <si>
    <t>0619000117L</t>
  </si>
  <si>
    <t>VARIOUS LOCATIONS THROUGHOUT THE UNINCORPORATED BAKERSFIELD. OIL DALE, WHEELER RIDGE, LAKE ISABELLA AND ROSAMOND COMMUNITIES OF KERN COUNTY. SAFETY IMPROVEMENTS. INTERSECTION IMPROVEMENTS INCLUDING REPLACING SIGNAL HARDWARE AT 30 INTERSECTION, PAVEMENT MARKERS AND STRIPING AND UPGRADE ADA RAMPS.</t>
  </si>
  <si>
    <t>P001687</t>
  </si>
  <si>
    <t>0719000218S</t>
  </si>
  <si>
    <t>ON STATE ROUTE: 1. IN THE CITY OF LOS ANGELES, NEAR THE NEIGHBORHOOD OF VENICE, AT THE INTERSECTION WITH CALIFORNIA AVENUE. INSTALL PROTECTED LEFT-TURN MOVEMENT SIGNALS / PHASES, INSTALL ACCESSIBLE PEDESTRIAN SIGNAL (APS) PUSH BUTTONS, UPGRADE ALL ADA CURB RAMPS TO CURRENT STANDARDS, INSTALL CONTINENTAL CROSSWALKS WITH LIMIT LINES / STOP BARS AND REGULATORY SIGNAGE, INTEGRATE LEADING PEDESTRIAN INTERVALS (LPI), INSTALL BICYCLE DETECTION LOOPS AND INSTALL YELLOW RETRO-REFLECTIVE BORDERS AT TRAFFIC SIGNAL HEADS IN ALL DIRECTIONS.</t>
  </si>
  <si>
    <t>5392059</t>
  </si>
  <si>
    <t>0719000328L</t>
  </si>
  <si>
    <t>THOUSAND OAKS BLVD., BETWEEN CONEJO SCHOOL ROAD AND SKYLINE DRIVE RELOCATION AND CONSOLIDATION OF TWO EXISTING CROSSWALKS LOCATED ON THOUSAND OAKS BLVD, AT LIVE OAK STREET AND OAKVIEW DRIVE, TO ONE SINGLE PROPOSED MID-BLOCK CROSSWALK BETWEEN LIVE OAK STREET AND OAKVIEW DRIVE.</t>
  </si>
  <si>
    <t>ELD19501</t>
  </si>
  <si>
    <t>5361031</t>
  </si>
  <si>
    <t>0422000014L</t>
  </si>
  <si>
    <t>DIABLO AVE/DE LONG AVE. CORRIDOR BETWEEN NOVATO BLVD. AND REICHERT AVE.( VAR 170002-GL, H9-04-020) IMPROVE PEDESTRIAN CROSSWALKS THROUGHOUT THE CORRIDOR, INSTALL ADVANCED DILEMMA ZONE DETECTION AT TWO KEY INTERSECTIONS, AND  PROVIDE AND ADVANCE FLASHING BEACON AT UPSTREAM OF AN INTERSECTION WITH AN ARTERIAL ROADWAY.</t>
  </si>
  <si>
    <t>5250029</t>
  </si>
  <si>
    <t>0720000045L</t>
  </si>
  <si>
    <t>INTERSECTION OF ATLANTIC AVE AT CARLIN AVE. INSTALL LEFT TURN, UPGRADE RAMPS AND STRIPING IMPROVEMENT.</t>
  </si>
  <si>
    <t>5250031</t>
  </si>
  <si>
    <t>0720000052L</t>
  </si>
  <si>
    <t>INTERSECTION OF IMPERIAL HIGHWAY AND ATLANTIC AVENUE. ADD LEFT TURN AND MODERNIZE DETECTION AND LIGHTING, CONSTRUCT CURB RAMPS AND STRIPING.</t>
  </si>
  <si>
    <t>5347042</t>
  </si>
  <si>
    <t>0717000123L</t>
  </si>
  <si>
    <t>ALONDRA BLVD: BETWEEN PIUMA AVENUE TO SHOEMAKER AVENUE TRAFFIC SIGNAL UPGRADES, FIBER OPTIC CABLE, NEW CONTROLLERS, PEDESTRIAN COUNTDOWN SIGNAL HEADS.</t>
  </si>
  <si>
    <t>5347038</t>
  </si>
  <si>
    <t>0714000169L</t>
  </si>
  <si>
    <t>ROSECRANS AVE. BETWEEN STUDEBAKER RD AND CARMENITA RD. UPGRADE TRAFFIC SIGNALS</t>
  </si>
  <si>
    <t>5347039</t>
  </si>
  <si>
    <t>0714000170L</t>
  </si>
  <si>
    <t>STUDEBAKER ROAD BETWEEN ALONDRA BLVD AND ROSECRANS AVE UPGRADE TRAFFIC SIGNALS,INTERCONNECT , ETC</t>
  </si>
  <si>
    <t>5347040</t>
  </si>
  <si>
    <t>0714000171L</t>
  </si>
  <si>
    <t>SAN ANTONIO-NORWALK : ROSECRANS AV/ CIVIC CTR DR: CIVIC CENTER:NORWALK/BLOOMFIELD UPGRADE TRAFFIC SIGNALS,INTERCONNECT, ETC</t>
  </si>
  <si>
    <t>5347043</t>
  </si>
  <si>
    <t>0717000122L</t>
  </si>
  <si>
    <t>FIRESTONE BLVD: I-605 FWY TO ROSECRANS AVENUE TRAFFIC SIGNAL UPGRADES, FIBER OPTIC CABLE, NEW CONTROLLERS, PDESTRIAN COUNTDOWN SIGNAL HEADS.</t>
  </si>
  <si>
    <t>5347044</t>
  </si>
  <si>
    <t>0718000041L</t>
  </si>
  <si>
    <t>STUDEBAKER ROAD: ROSECRANS AVENUE TO CECILIA STREET TRAFFIC SIGNAL UDGRADES, FIBER OPTIC CABLE, NEW CONTROLLERS, PEDESTRIAN COUNTDOWN SIGNAL HEADS.</t>
  </si>
  <si>
    <t>5925169</t>
  </si>
  <si>
    <t>0319000088L</t>
  </si>
  <si>
    <t>INTERSECTIONS OF PLEASANT VALLEY ROAD WITH ORIENTAL STREET, CHURCH STREET AND RACQUET WAY; PLEASANT VALLEY ROAD BETWEEN TOYAN DRIVE AND PEARL PLACE. IMPROVE PEDESTRIAN SAFETY ALONG PLEASANT VALLEY ROAD, INCLUDING ENHANCED PEDESTRIAN CROSSINGS AT INTERSECTIONS AND INSTALLATION OF SPEED FEEDBACK SIGNS.</t>
  </si>
  <si>
    <t>ELD19537</t>
  </si>
  <si>
    <t>5006868</t>
  </si>
  <si>
    <t>0718000002L</t>
  </si>
  <si>
    <t>(20) INTERSECTIONSLINDLEY AVE/SHERMAN WAY; COMPTON AVE/IMPERIAL HWY; FOOTHILL BLVD/OSBORNE ST; LASSEN ST/SEPULVEDA BLVD; FLORENCE AVE/VAN NESS AVE; BALBOA BLVD/PARTHENIA ST; TAMPA AVE/VICTORY BLVD; UNION AVE/WASHINGTON BLVD; TUJUNGA AVE/VENTURA BLVD; PLUMMER ST/TAMPA AVE; 120TH ST/VERMONT AVE; KESWICK ST/VAN NUYS BLVD; CAMARILLO ST/TUJUNGA AVE/RIVERSIDE DR.; GAFFEY ST/WESTMONT DR.; ALIA ROAD, CONCERT PARK DR./JEFFERSON BLVD; E L MEDIO AVE/SUNSET BLVD; GAGE AVE/MAIN ST; 62ND ST/WESTERN AVE; HOOVER ST/FLORENCE AVE AND HOLLYWOOD BLVD/HIGHLAND AVE THIS PROJECT WILL MODIFY TRAFFIC SIGNALS TO INSTALL PROTECTED PHASING OPERATIONS - (AT 19 LOCATIONS FOR LEFT TURN AND 1  LOCATION FOR PEDESTRIAN SCRAMBLE); UPGRADE SIGNAL INDICATION SIZES; INSTALL APS DEVICES AND INSTALL/UPGRADE CURB RAMPS TO ADDRESS COLLISIONS PATTERS</t>
  </si>
  <si>
    <t>X013036</t>
  </si>
  <si>
    <t>0415000091S</t>
  </si>
  <si>
    <t>ON STATE ROUTE: 24. CONTRA COSTA COUNTY AT VARIOUS LOCATION INSTALL ACCESSIBLE PEDESTRIAN SIGNALS, CROSSWALK MARKING, AC PAVEMENT</t>
  </si>
  <si>
    <t>000C541</t>
  </si>
  <si>
    <t>0321000212S</t>
  </si>
  <si>
    <t>ON STATE ROUTE: 80. SACRAMENTO AND SUTTER COUNTIES AT VARIOUS LOCATIONS BICYCLE AND PEDESTRIAN SAFETY IMPROVEMENTS</t>
  </si>
  <si>
    <t>CAL21377</t>
  </si>
  <si>
    <t>0102265</t>
  </si>
  <si>
    <t>0812000098S</t>
  </si>
  <si>
    <t>IN SAN BERNARDINO COUNTY IN REDLANDS FROM ORANGE STREET UC TO REDLANDS BLVD OFF-RAMP UC LANE REPLACEMENT (TC)</t>
  </si>
  <si>
    <t>Z001</t>
  </si>
  <si>
    <t>NATIONAL HIGHWAY PERF FAST</t>
  </si>
  <si>
    <t>P014078</t>
  </si>
  <si>
    <t>0715000063S</t>
  </si>
  <si>
    <t>ON STATE ROUTE: 14. LA-014-R25.5/R35  -IN LOS ANGELES COUNTY, IN SANTA CLARITA, FROM STATE ROUTE 14/ INTERSTATE 5 INTERCHANGE TO SOLEDAD CANYON ROAD STORM WATER MITIGATION THE PROPOSED IMPROVEMENTS INCLUDE THE CONSTRUCTION OF STORMWATER TREATMENT DEVICES INCLUDING INFILTRATION TRENCHES, MEDIA FILTER AND DETENTION BASIN. THE PROJECT ALSO INCLUDES GORE PAVING, EROSION CONTROL AND CONSTRUCTION OF MAINTAINANCE VEHICLE PULLOUTS. (TC)</t>
  </si>
  <si>
    <t>P138059</t>
  </si>
  <si>
    <t>0714000219S</t>
  </si>
  <si>
    <t>ON STATE ROUTE: 138. IN LOS ANGELES COUNTY ON ROUTE 138 BETWEEN 30TH ST. E TO E AVE. PAVEMENT PRESERVATION AND UPGRADE ADA CURB RAMPS. (TC)</t>
  </si>
  <si>
    <t>000C479</t>
  </si>
  <si>
    <t>0617000066S</t>
  </si>
  <si>
    <t>ON STATE ROUTE: 41. IN FRESNO COUNTY ON ROUTES 41, 99, 168 AND 180.  ALSO IN KERN COUNTY ON ROUTE 99 AND IN MADERA COUNTY ON ROUTE 41. REPAIR AND UPGRADE TRAFFIC MANAGEMENT SYSTEMS</t>
  </si>
  <si>
    <t>P198080</t>
  </si>
  <si>
    <t>0615000053S</t>
  </si>
  <si>
    <t>ON STATE ROUTE: 198. KINGS COUNTY, IN AND NEAR LEMOORE AND HANFORD, AT VARIOUS LOCATIONS FROM 0.2 MILE WEST OF ROUTE 41/198 SEPARATION TO 0.3 MILE EAST OF 10TH AVENUE OVERCROSSING PAVE VARIOUS GORE AREAS AND PLACE SLOPE PAVING AT VARIOUS BRIDGES</t>
  </si>
  <si>
    <t>X073127</t>
  </si>
  <si>
    <t>1115000126S</t>
  </si>
  <si>
    <t>IN SAN DIEGO COUNTY AT VARIOUS LOCATIONS. APPLY METHACRYLATE ON BRIDGE DECKS AND REPLACE JOINT SEALS (TC)</t>
  </si>
  <si>
    <t>CAL404</t>
  </si>
  <si>
    <t>P012123</t>
  </si>
  <si>
    <t>0313000139S</t>
  </si>
  <si>
    <t>ON STATE ROUTE: 12. IN SACRAMENTO AND SOLANO COUNTIES, NEAR RIO VISTA AT THE SACRAMENTO RIVER BRIDGE NO. 23-0024. INSTALL SCAFFOLDING AND 100% CONTAINMENT SYSTEM REQUIRED FOR THE SURFACE PREPARATION AND PAINTING OPERATIONS.  CLEAN ALL SURFACES BY PRESSURE WASHING ALL STEEL SURFACES TO REMOVE OIL, DIRT, AND CONTAMINANTS.  SPOT BLAST THE RUST AREAS TO BARE METAL AND APPLY A COAT OF WATERBORNE PRIMER.  APPLY A FULL COAT OF WATERBORNE PRIMER AND TWO FULL COATS OF WATERBORNE ALUMINUM FINISH COAT PAINT TO ALL STEEL SURFACES - (TC).</t>
  </si>
  <si>
    <t>P084052</t>
  </si>
  <si>
    <t>0317000114S</t>
  </si>
  <si>
    <t>ON STATE ROUTE: 84. NEAR WEST SACRAMENTO, FROM 3.7 MILES NORTH OF CLARKSBURG ROAD TO 4.0 MILES NORTH OF BABEL SLOUGH ROAD. PERMANENT RESTORATION OF DAMAGED PAVEMENT. THE PROPOSED PROJECT IS TO REHABILITATE THE PAVEMENT ALONG SR 84 IN YOLO COUNTY FROM PM 13.2 TO 15.7. THE PROPOSED PROJECT WOULD REMOVE AND REPLACE EXISTING STRUCTURAL SECTION FROM EDGE OF PAVEMENT (EP) TO EP.</t>
  </si>
  <si>
    <t>X073137</t>
  </si>
  <si>
    <t>1115000134S</t>
  </si>
  <si>
    <t>ON STATE ROUTE: 8, 125. IN SAN DIEGO COUNTY AT VARIOUS LOCATIONS CONSTRUCT MAINTENANCE VEHICLE PULLOUTS, PAVE AREAS BEYOND THE GORE, UPGRADE CRASH CUSHIONS, REDUCE MAINTENANCE INTENSIVE LANDSCAPING AND RELOCATE IRRIGATION CONTROLS.</t>
  </si>
  <si>
    <t>P120062</t>
  </si>
  <si>
    <t>1013000254S</t>
  </si>
  <si>
    <t>ON STATE ROUTE: 120. TUOLUMNE AND MARIPOSA COUNTIES NEAR BUCK MEADOWS FROM FERRETTI ROAD TO YOSEMITE NATIONAL PARK BOUNDARY COLD PLANE, PLACE HMA, REPLACE RAILING AND SIGNS</t>
  </si>
  <si>
    <t>00PE020</t>
  </si>
  <si>
    <t>00000PE020S</t>
  </si>
  <si>
    <t>STATEWIDE STATEWIDE PRELIMINARY ENGINEERING 2019-20</t>
  </si>
  <si>
    <t>8801078</t>
  </si>
  <si>
    <t>IN FREMONT, FROM 0.5 MILE SOUTH TO 0.5 MILE NORTH OF PATTERSON SLOUGH BRIDGE NO. 33-0250 (PM 11.8) BRIDGE REHABILITATION.  (G13 CONTINGENCY PROJECT) (TC)</t>
  </si>
  <si>
    <t>P001641</t>
  </si>
  <si>
    <t>0500000007S</t>
  </si>
  <si>
    <t>SANTA BARBARA COUNTY NEAR LOMPOC AT SALSIPUEDES CREEK BRIDGE BRIDGE REPLACEMENT, RETAINING WALL AND FISH PASSAGE.</t>
  </si>
  <si>
    <t>P121029</t>
  </si>
  <si>
    <t>0413000062S</t>
  </si>
  <si>
    <t>ON STATE ROUTE: 121. NAPA COUNTY ON ROUTE 121 AT TULUCAY CREEK BRIDGE REPAIR CORRODED STEEL REINFORMMENT AND CONCRETE SPALLS</t>
  </si>
  <si>
    <t>P050148</t>
  </si>
  <si>
    <t>0300001105S</t>
  </si>
  <si>
    <t xml:space="preserve">ON STATE ROUTE: 50. IN THE CITY OF SACRAMENTO, FROM 65TH STREET TO EAST OF HOWE AVENUE.  CONSTRUCT WESTBOUND AUXILIARY LANE. THIS PROJECT PROPOSES TO ADD AN AUXILIARY LANE ON WESTBOUND UNITED STATES HIGHWAY 50 IN THE CITY AND COUNTY OF SACRAMENTO AT HOWE AVENUE. AN AUXILIARY LANE CURRENTLY BEGINS AT THE SOUTHBOUND HOWE AVENUE TO WESTBOUND U.S. 50 SLIP ENTRANCE RAMP AND WILL BE EXTENDED TO THE NORTHBOUND HOWE AVENUE TO WESTBOUND U.S. 50 LOOP ENTRANCE RAMP. </t>
  </si>
  <si>
    <t>CAL20705</t>
  </si>
  <si>
    <t>P116049</t>
  </si>
  <si>
    <t>0400020616S</t>
  </si>
  <si>
    <t>ON STATE ROUTE: 116. IN SEBASTOPOL FROM KEATING AVENUE TO WILLOW STREET; ALSO FROM MCKINLEY STREET TO JOE RODORA TRAIL. UPGRADE CURB RAMPS, DRIVEWAYS AND SIDEWALKS (TC)</t>
  </si>
  <si>
    <t>0054202</t>
  </si>
  <si>
    <t>0617000225S</t>
  </si>
  <si>
    <t>ON STATE ROUTE: 5. KERN COUNTY, NEAR GRAPEVINE, AT THE CALIFORNIA AQUEDUCT BRIDGE (BR NO. 50-0321L/R). REPLACE JOINT SEALS, CONTRUCT APPROACH AND DEPARTURE SLABS AND IMPROVE LOAD RATING OF BRIDGE.</t>
  </si>
  <si>
    <t>KER160202</t>
  </si>
  <si>
    <t>P017114</t>
  </si>
  <si>
    <t>0514000051S</t>
  </si>
  <si>
    <t>ON STATE ROUTE: 17. SANTA CRUZ COUNTY IN AND NEAR SCOTTS VALLEY FROM 0.6 MILE NORTH OF GRANITE CREEK ROAD OVERCROSSING TO SANTA CLARA COUNTY LINE. COLD PLANE AND RESURFACE PAVEMENT, REPLACE RAILINGS AND SIGNS.</t>
  </si>
  <si>
    <t>4052995</t>
  </si>
  <si>
    <t>0713000035S</t>
  </si>
  <si>
    <t>ON STATE ROUTE: 405. LA-405-PM 0.7/6.7 - IN LONG BEACH AND SIGNAL HILL, FROM LOS CERRITOS CHANNEL TO PACIFIC AVENUE. ENHANCE HIGHWAY WORKER SAFETY BY MISCELLANEOUS PAVING, RELOCATING IRRIGATION, AND OTHER MEASURES. THE PROPOSED IMPROVEMENTS ARE INSTALLATION OF ROADSIDE PAVEMENT, MAINTENANCE VEHICLE PULLOUTS (MVP), VEGETATION CONTROL UNDER METAL BEAM GUARD RAIL, INSTALLATION OF SLEEVES FOR EXISTING SIGN POSTS, INSTALLATION OF ACCESS GATES, PLACEMENT OF VINE PLANTING AT SOUND WALL LOCATIONS TO DETER GRAFFITI, INSTALLATION OF CABLE RAILINGS AND MODIFICATION OF EXISTING IRRIGATION FACILITIES.</t>
  </si>
  <si>
    <t>X037201</t>
  </si>
  <si>
    <t>0700020900S</t>
  </si>
  <si>
    <t>ON STATE ROUTE: 405. LA-405, IN THE CITIES OF LONG BEACH, SIGNAL HILL AND LAKEWOOD ON VARIOUS ROUTES AT VARIOUS LOCATIONS. MITIGATE FOR STORMWATER QUALITY BY INSTALLING BIO-FILTRATION SWALES, BASINS, MEDIA FILTERS AND GROSS SOLID REMOVAL DEVICES, AND OTHER BEST MANAGEMENT PRACTICES (BMP'S).) THE PROJECT CONSIST OF INSTALLING BEST MANAGEMENT PRACTICES (BMP'S) DEVICES IN RESPONSE TO THE LOS CERRITOS METALS TMDL AND COLORADO LAGOON OC PESTICIDE, PCBS, SEDIMENT TOXICITY, PARS, AND METALS TMDL. STATE APPROVED DEVICES SUCH AS BIO-FILTRATION SWALES/STRIPS (TC)</t>
  </si>
  <si>
    <t>Q101313</t>
  </si>
  <si>
    <t>0112000188S</t>
  </si>
  <si>
    <t>ON STATE ROUTE: 101. IN MENDOCINO COUNTY IN WILLITS FROM WALNUT STREET TO CASTEEL LANE ADA INFRASTRUCTURE UPGRADE AND INSTALLATION (TC)</t>
  </si>
  <si>
    <t>P082029</t>
  </si>
  <si>
    <t>0417000519S</t>
  </si>
  <si>
    <t>ON STATE ROUTE: 82. SANTA CLARA FROM PORTOLA AVENUE TO LAWRENCE EXPRESSWAY OC REHABILITATE PAVEMENT</t>
  </si>
  <si>
    <t>X037191</t>
  </si>
  <si>
    <t>0700021023S</t>
  </si>
  <si>
    <t>ON STATE ROUTE: 60. IN THE CITY OF LOS ANGELES, FROM ROUTE 10 TO EASTERN AVENUE OVERCROSSING; ALSO ON ROUTE 5 FROM EUCLID AVENUE TO BOYLE AVENUE OVERCROSSING (PM 16.0/16.8) STORM WATER SOURCE CONTROL; URBANIZED AREA PLANNING (TC)</t>
  </si>
  <si>
    <t>0082109</t>
  </si>
  <si>
    <t>1115000139S</t>
  </si>
  <si>
    <t>ON STATE ROUTE: 8. IN IMPERIAL COUNTY NEAR EL CENTRO FROM 0.5 MILE WEST OF ROUTE 8/111 SEPARATION TO 0.6 MILE WEST OF ANDERHOLT ROAD OVERCROSSING AND FROM 0.5 MILE EAST OF EAST HIGHLINE CANAL BRIDGE TO 0.8 MILE WEST OF ROUTE 8/98 SEPARATION. PAVEMENT REHABILITATION.(TC)</t>
  </si>
  <si>
    <t>P001607</t>
  </si>
  <si>
    <t>0414000339S</t>
  </si>
  <si>
    <t>IN THE CITY AND COUNTY OF SAN FRANCISCO FROM LAKE STREET TO GENERAL DOUGLAS MACARTHUR TUNNEL.  SF CO. RTE 1 CONSTRUCT DRAINAGE (TC)</t>
  </si>
  <si>
    <t>VAR110042</t>
  </si>
  <si>
    <t>P070138</t>
  </si>
  <si>
    <t>0215000086S</t>
  </si>
  <si>
    <t>ON STATE ROUTE: 70. IN LASSEN AND PLUMAS COUNTIES AT AND NEAR CHILCOOT FROM 0.9 MILE WEST OF SUMMIT SCHOOL DRIVE TO 0.7 MILE EAST OF ROUTE 395. PAVEMENT REHABILITATION</t>
  </si>
  <si>
    <t>ROADWAY PRESERVATION</t>
  </si>
  <si>
    <t>0052979</t>
  </si>
  <si>
    <t>0713000492S</t>
  </si>
  <si>
    <t>ON RTE 5 IN CITY OF LOS ANGELES FROM NORTH MAIN STREET TO RTE 710 PAVEMENT PRESERVATION (TC)</t>
  </si>
  <si>
    <t>P058129</t>
  </si>
  <si>
    <t>0613000145S</t>
  </si>
  <si>
    <t>ON STATE ROUTE: 58. KERN COUNTY IN TEHACHAPI AT SUMMIT OVERHEAD INSTALL BRIDGE RAILING AND MIDWEST GUARDRAIL SYSTEM.</t>
  </si>
  <si>
    <t>P099620</t>
  </si>
  <si>
    <t>0614000220S</t>
  </si>
  <si>
    <t>ON STATE ROUTE: 99. IN KERN COUNTY NEAR BAKERSFIELD AT LERDO CANAL BRIDGE CLOSE MEDIAN GAP BRIDGE OPENING.(TC)</t>
  </si>
  <si>
    <t>P001623</t>
  </si>
  <si>
    <t>0413000052S</t>
  </si>
  <si>
    <t>IN PACIFIC AT SAN JOSE AVENUE PEDESTRIAN OVERCROSSING NO. 35-0240. REPLACE BRIDGE (TC)</t>
  </si>
  <si>
    <t>0058362</t>
  </si>
  <si>
    <t>0218000047S</t>
  </si>
  <si>
    <t>ON STATE ROUTE: 5. IN SHASTA AND SISKIYOU COUNTIES ABOUT 7 MILES NORTH OF POLLARD FLAT FROM 0.8 MILE SOUTH TO 0.7 MILE NORTH OF SIMS ROAD UNDERCROSSING AND FROM 0.6 MILE SOUTH OF CASTLE CRAGS DRIVE UNDERCROSSING TO 0.2 MILE SOUTH OF SOUTH DUNSMUIR UNDERCROSSING. REPLACE BRIDGE</t>
  </si>
  <si>
    <t>P047011</t>
  </si>
  <si>
    <t>0712000076S</t>
  </si>
  <si>
    <t>ON STATE ROUTE: 47. CITY OF LOS ANGELES @ VINCENT THOMAS BRIDGE NO.53-1471 REPAIR FAILING SEISMIC BRIDGE SEISMIC RESTORATION (TC)</t>
  </si>
  <si>
    <t>6801088</t>
  </si>
  <si>
    <t>0416000016S</t>
  </si>
  <si>
    <t>IN SAN JOSE ON ROUTE 680 AT SIX LOCATIONS BETWEEN CAPITOL EXPRESSWAY AND MUELLER AVENUE. CONSTRUCT  SOUND WALLS ALONG ROUTE 680 BETWEEN CAPITOL EXPRESSWAY AND MUELLER AVENUE.</t>
  </si>
  <si>
    <t>SCL150001</t>
  </si>
  <si>
    <t>P014079</t>
  </si>
  <si>
    <t>0715000069S</t>
  </si>
  <si>
    <t>ON STATE ROUTE: 14. LA-014-35.0/R53.5  -IN LOS ANGELES COUNTY, NEAR SANTA CLARITA AND PALMDALE AT VARIOUS LOCATIONS, FROM SOUTH OF SOLEDAD CANYON ROAD TO SOUTH OF MOUNTAIN SPRING ROAD. INSTALL STORM WATER MITIGATION DEVICES. THE PROPOSED WORK INCLUDES THE CONSTRUCTION OF STORM WATER TREATMENT BEST MANAGEMENT PRACTICES INCLUDING INFILTRATION TRENCHES, EARTHEN AUSTIN VAULT SAND FILTER, DETENTION BASIN, EROSION CONTROL AND GORE PAVING.</t>
  </si>
  <si>
    <t>P032048</t>
  </si>
  <si>
    <t>0314000288S</t>
  </si>
  <si>
    <t>ON STATE ROUTE: 32. IN BUTTE COUNTY, IN CHICO ON SR 32, FROM WALNUT STREET TO POPLAR STREET. UPGRADE AMERICANS WITH DISABILITIES ACT (ADA) FACILITIES. INSTALL WHERE REQUIRED, NEW FACILITIES, OR RECONSTRUCT AND UPGRADE EXISTING PEDESTRIAN INFRASTRUCTURE, SUCH AS CURB RAMPS, PEDESTRIAN PATHS, CROSS-WALKS AND DRIVEWAYS, WITHIN THE STATE'S RIGHT OF WAY FOR COMPLIANCE WITH THE AMERICANS WITH DISABILITY ACT (ADA) AND CALTRANS DIB 82-05.</t>
  </si>
  <si>
    <t>P147003</t>
  </si>
  <si>
    <t>0212000011S</t>
  </si>
  <si>
    <t>ON STATE ROUTE: 147. IN PLUMAS COUNTY ABOUT 9 MILES NORTH OF CANYON DAM FROM 0.1 MILE SOUTH TO 0.4 MILE NORTH OF HAMILTON BRANCH BRIDGE REPLACE BRIDGE (TC)</t>
  </si>
  <si>
    <t>P001649</t>
  </si>
  <si>
    <t>0518000156S</t>
  </si>
  <si>
    <t>ON STATE ROUTE: 1. SANTA CRUZ COUNTY IN AND NEAR SANTA CRUZ FROM NORTH APTOS UP TO JUNCTION ROUTE 9. COLD PLANE AND RESURFACE PAVEMENT, UPGRADE RAILING AND BARRIERS.</t>
  </si>
  <si>
    <t>P089121</t>
  </si>
  <si>
    <t>0200000022S</t>
  </si>
  <si>
    <t>ON STATE ROUTE: 89. IN PLUMAS COUNTY NEAR CANYON DAM FROM 0.2 MILE SOUTH TO 0.3 MILE NORTH OF LAKE ALMANOR SPILLWAY. BRIDGE REPLACEMENT (TC)</t>
  </si>
  <si>
    <t>BRIDGE PRESERVATION</t>
  </si>
  <si>
    <t>8801086</t>
  </si>
  <si>
    <t>0415000008S</t>
  </si>
  <si>
    <t>ON STATE ROUTE: 880. ALAMEDA COUNTY IN FREMONT AT VARIOUS LOCATION FROM 0.1 MILE NORTH OF AUTO MALL PARKWAY OVERCROSSING TO 0.1 MILE SOUTH OF FREMONT BOULEVARD OVERCROSSING. ROADSIDE SAFETY IMPROVEMENTS</t>
  </si>
  <si>
    <t>0101844</t>
  </si>
  <si>
    <t>0714000020S</t>
  </si>
  <si>
    <t>ON STATE ROUTE: 10. IN THE CITIES OF SANTA MONICA AND LOS ANGELES, FROM ROUTE 1 TO ROUTE 5/101 INTERCHANGE; ALSO ON ROUTE 1 FROM MCCLURE TUNNEL TO LINCOLN BOULEVARD. REPLACE THE DAMAGED CONCRETE SLABS HAVING 3RD STAGE CRACKING OF SIMILAR THICKNESS BY THE INDIVIDUAL SLAB REPLACEMENT (ISR) METHOD.  REPAIR SLABS WITH SPALLS AND CRACK SEAL WITH MINOR CRACKING.  GRIND AREAS WITH AN IRI OF 170IN/MILE OR LESS.  USE UPDATED IRI SURVEY DURING THE DESIGN STAGE TO DETERMINE THE UPDATED AREAS OF GRINDING.  ON, ROUTE 10, PORTIONS OF THE MAINLINE PAVEMENT IS AC AND WILL BE COLD PLANED 0.2' AND OVERLAY 0.2' RUBBERIZED HOT MIXED ASPHALT RHMA-G SUPER PAVE.  ON ROUTE 1, THE MAINLINE WILL BE COLD PLANED 0.2' AND OVERLAY 0.2' RHMA-G SUPER PAVE. (TC)</t>
  </si>
  <si>
    <t>2101847</t>
  </si>
  <si>
    <t>0714000031S</t>
  </si>
  <si>
    <t>ON STATE ROUTE: 210. LOS ANGELES COUNTY ROUTE 210 IN PASADENA, ARCADI AND MONROVIA, FROM ROUTE 710 TO HUNTINGTON DRIVE. ROAD SIDE SAFETY IMPROVEMENT. 47 LOCATION IMPROVEMENT TO EXTEND PAVING IN AREAS BEYOND THE GORE, PAVE NARROW AREAS AND MEDIAN AREAS, INSTALL ACCESS GATES RETROFIT IRRIGATION SYSTEM AND RETROFIT CABLE RAILING FOR RETAINING WALLS RESULTING IN ENHANCED SAFETY.</t>
  </si>
  <si>
    <t>P299207</t>
  </si>
  <si>
    <t>0218000060S</t>
  </si>
  <si>
    <t>IN TRINITY COUNTY NEAR BURNT RANCH FROM 0.4 MILE EAST OF HENNESSEY ROAD TO 0.3 MILE WEST OF BURNT RANCH SCHOOL ROAD AND FROM 0.5 MILE WEST OF CANYON CREEK BRIDGE TO CANYON CREEK BRIDGE. INSTALL ROCKFALL DRAPERY</t>
  </si>
  <si>
    <t>P057064</t>
  </si>
  <si>
    <t>0714000067S</t>
  </si>
  <si>
    <t>IN AND NEAR DIAMOND BAR, FROM THE ORANGE COUNTY LINE TO RTE 60.  PAVEMENT REHABILITATION (G13 CONTINGENCY PROJECT) PAVEMENT REHABILITATION (TC)</t>
  </si>
  <si>
    <t>P058130</t>
  </si>
  <si>
    <t>0613000152S</t>
  </si>
  <si>
    <t>IN KERN COUNTY NEAR TEHACHAPI FROM 0.5 MILE WEST TO 0.8 MILE EAST OF SAND CAYON UNDERCROSSING WIDEN SHOULDERS AND REPLACE BRIDGES</t>
  </si>
  <si>
    <t>8801084</t>
  </si>
  <si>
    <t>0412000335S</t>
  </si>
  <si>
    <t>ON STATE ROUTE: 880. ALAMEDA COUNTY IN OAKLAND FROM 0.2 MILES SOUTH OF THE 29TH AVENUE OVERCROSSING TO 0.2 MILE NORTH OF THE 23RD AVENUE CROSSING. REHABILITATE ROADWAY, CONCRETE BARRIER, MGS, LIGHTING.</t>
  </si>
  <si>
    <t>8801085</t>
  </si>
  <si>
    <t>0414000488S</t>
  </si>
  <si>
    <t>ON STATE ROUTE: 880. IN ALAMEDA COUNTY AT 0.1 MILE NORTH OF INDUSTRIAL PARKWAY OVERCROSSING INSTALL WEIGH-IN-MOTION SYSTEM</t>
  </si>
  <si>
    <t>2151250</t>
  </si>
  <si>
    <t>0812000341S</t>
  </si>
  <si>
    <t>RIVERSIDE COUNTY IN MURRIETA AND MENIFEE FROM 0.8 MILE NORTH OF ROUTE 15 TO 0.5 MILE NORTH OF SCOTT ROAD OVERCROSSING SEDIMENT CONTROL AND STABILIZATION MEASURES</t>
  </si>
  <si>
    <t>1/31/2023</t>
  </si>
  <si>
    <t>P057067</t>
  </si>
  <si>
    <t>1200000633S</t>
  </si>
  <si>
    <t>ON STATE ROUTE: 57. IN ORANGE COUNTY, IN BREA, FROM 0.6 MILE SOUTH TO 0.7 MILE NORTH OF LAMBERT ROAD UNDERCROSSING INTERCHANGE IMPROVEMENT</t>
  </si>
  <si>
    <t>2/8/2023</t>
  </si>
  <si>
    <t>ORA120320</t>
  </si>
  <si>
    <t>000C506</t>
  </si>
  <si>
    <t>0400021202S</t>
  </si>
  <si>
    <t>ON STATE ROUTE: 80, 85, 580. ALAMEDA AND SANTA CLARA COUNTIES AT VARIOUS LOCATION UPGRADE CURB RAMPS TO ADA STANDARDS</t>
  </si>
  <si>
    <t>0058356</t>
  </si>
  <si>
    <t>0214000022S</t>
  </si>
  <si>
    <t>ON STATE ROUTE: 5. IN SHASTA COUNTY ABOUT 6 MILES NORTH OF SHASTA LAKE FROM 0.2 MILE SOUTH TO 0.9 MILE NORTH OF PIT RIVER BRIDGE OVERHEAD. BRIDGE DECK MAINTENANCE (TC)</t>
  </si>
  <si>
    <t>KER 160202</t>
  </si>
  <si>
    <t>000C500</t>
  </si>
  <si>
    <t>1116000097S</t>
  </si>
  <si>
    <t>ON STATE ROUTE: 5. IN SAN DIEGO COUNTY AT VARIOUS LOCATIONS REPLACE ROADSIDE SIGN PANELS</t>
  </si>
  <si>
    <t>5904139</t>
  </si>
  <si>
    <t>0114000089L</t>
  </si>
  <si>
    <t>HOLMES FLAT ROAD OVER LARABEE LOW LEVEL-EEL RIVER BRIDGE PREVENTATIVE MAINTENANCE</t>
  </si>
  <si>
    <t>P020183</t>
  </si>
  <si>
    <t>0317000316S</t>
  </si>
  <si>
    <t>ON STATE ROUTE: 20. IN YUBA COUNTY IN AND NEAR MARYSVILLE FROM BUCHANAN STREET TO 0.1 MILE EAST OF LEVEE ROAD. RHMA OVERLAY/DIKE/PCC ISLAND REMOVAL (TC)</t>
  </si>
  <si>
    <t>CAL20753</t>
  </si>
  <si>
    <t>P099605</t>
  </si>
  <si>
    <t>1015000131S</t>
  </si>
  <si>
    <t>SAN JOAQUIN COUNTY IN STOCKTON FROM 0.3 MILE SOUTH TO 0.3 MILE NORTH OF ARCH ROAD UNDERCROSSING AND FROM 0.3 MILE NORTH OF MAIN STREET OVERCROSSING TO 0.1 MILE NORTH OF HAMMER LANE OVERCROSSING. RAMP WIDENING, INSTALL RAMP METERING AND FIBER OPTIC CABLE (TC)</t>
  </si>
  <si>
    <t>P099655</t>
  </si>
  <si>
    <t>1016000027S</t>
  </si>
  <si>
    <t>ON STATE ROUTE: 99. STANISLAUS COUNTY IN AND NEAR MODESTO AT VARIOUS LOCATIONS FROM SOUTH MODESTO UNDER CROSSING TO WOODLAND AVENUE OVERCROSSING SLOPE AND GORE PAVING, IRRIGATION WORK, AND ELECTRICAL WORK</t>
  </si>
  <si>
    <t>4052986</t>
  </si>
  <si>
    <t>1215000075S</t>
  </si>
  <si>
    <t>IN ORANGE COUNTY ON ROUTE 405 FROM STATE ROUTE 73 TO I-605 ADD ONE MIXED FLOW AND TOLL EXPRESS LANE IN EACH DIRECTION WITH OTHER OPERATIONAL IMPROVEMENTS.</t>
  </si>
  <si>
    <t>ORA030605</t>
  </si>
  <si>
    <t>BRIDGE REHAB GRP</t>
  </si>
  <si>
    <t>P138062</t>
  </si>
  <si>
    <t>0715000001S</t>
  </si>
  <si>
    <t>ON STATE ROUTE: 138. IN LOS ANGELES ON ROUTE 138 FROM FROM I-5 (GORMAN POST ROAD) TO JUNCTION OF SR-138/14 PAVEMENT PRESERVATION PAVEMENT REHABILITATION</t>
  </si>
  <si>
    <t>0056356</t>
  </si>
  <si>
    <t>0314000186S</t>
  </si>
  <si>
    <t>ON STATE ROUTE: 5. NEAR THE CITY OF SACRAMENTO, AT THE ELKHORN SAFETY ROADSIDE REST AREA (SRRA). UPGRADE POTABLE WATER AND WASTEWATER SYSTEMS. CONSTRUCT NEW POTABLE WATER DISTRIBUTION SYSTEM. INSTALL NEW POTABLE WELL AND ABANDON EXISTING POTABLE AND IRRIGATION WELL. REPLACE EXISTING CHLORINE CONTACT TANKS INSIDE THE BUILDING. INSTALL NEW, BIGGER MODIFIED SEPTIC TANK, LIFT STATION AND SEWER PIPING. INSTALL AN ADDITIONAL WASTEWATER TREATMENT SYSTEM TO TREAT THE EFFLUENT FOR USE AS RECLAIMED WATER FOR IRRIGATION.</t>
  </si>
  <si>
    <t>X037205</t>
  </si>
  <si>
    <t>0717000173S</t>
  </si>
  <si>
    <t>ON STATE ROUTE: 999. IN LOS ANGELES COUNTY ON ROUTES 2,5,14,101,110,118,134,170,210,405, AND IN VENTURA COUTNTY ON ROUTES 23,101,118 REPAIR AND REPLACE THE PROJECT WILL IS MAXIMIZE THE USE OF THE EXISING INTELLIGENT TRANSPORTATION SYSTEM BY REPAIRING AND REHABILITATING THE EXISTING RMS AND VDS AND ASSOCIATED SUPPORTING COMMUNICATION TECHNOLOGY TO ENSURE THEY ARE MORE RELIABLE AND IN TOP OPERATIONAL AND MONITORING CONDITION. THE PROJECT WILL REPAIR AND REHABILITATE THE EXISTING RMS AND VDS AND ASSOCIATED SUPPORTING COMMUNICATION TECHNOLOGY (TC)</t>
  </si>
  <si>
    <t>LALS06</t>
  </si>
  <si>
    <t>X001653</t>
  </si>
  <si>
    <t>0400000421S</t>
  </si>
  <si>
    <t>ON STATE ROUTE: 84, 880. ALAMEDA COUNTY AT VARIOUS LOCATION WIDEN RAMPS AND INSTALL RAMP METERING SYSTEMS.</t>
  </si>
  <si>
    <t>5904175</t>
  </si>
  <si>
    <t>0119000027L</t>
  </si>
  <si>
    <t>HUMBOLDT COUNTY VARIOUS BRIDGES DEVELOP A BPMP PLAN (TC)</t>
  </si>
  <si>
    <t>HBP_PLANS</t>
  </si>
  <si>
    <t>X073136</t>
  </si>
  <si>
    <t>1115000132S</t>
  </si>
  <si>
    <t>IN SAN DIEGO COUNTY AT ROUTE 15/8 SEPARATION. ROADSIDE, SAFETY IMPROVEMENTS.</t>
  </si>
  <si>
    <t>5954094</t>
  </si>
  <si>
    <t>08924807L</t>
  </si>
  <si>
    <t>NATIONAL TRAILS HIGHWAY AT LANZIT DITCH NEAR CHAMBLESS, BR. NO. 54C-0286 BRIDGE REPLACEMENT</t>
  </si>
  <si>
    <t>0101840</t>
  </si>
  <si>
    <t>0713000057S</t>
  </si>
  <si>
    <t>ON STATE ROUTE: 10. LA, 10, PM: 14-19 IN THE CITY OF LOS ANGELES AT SANTA MONICA VIADUCT (BR. NO. 53-1301). PAINT AND REHABILITATE BRIDGE. THE PURPOSE OF THIS PROJECT IS TO FULLY REMOVE THE EXISTING 50-YEAR-OLD COATING SYSTEM AND REPAINT ALL STEEL SUPERSTRUCTURE SPANS OF THE BRIDGE TO PREVENT FURTHER CORROSION AND PROVIDE A PROTECTIVE COATING TO THE STEEL. IN ADDITION TO BRIDGE PAINTING, CATWALKS WILL BE INSTALLED AT VARIOUS LOCATIONS TO ALLOW INSPECTORS ACCESS TO TIGHT SECTIONS OF THE BRIDGE THAT ARE OTHERWISE DIFFICULT TO REACH. OTHER SUPERSTRUCTURE DEFICIENCIES INCLUDING JOINT SEAL REPLACEMENT/REPAIR AND SPALL REPAIR WILL ALSO BE ADDRESSED IN THIS PROJECT. (TC)</t>
  </si>
  <si>
    <t>LALS04</t>
  </si>
  <si>
    <t>0051641</t>
  </si>
  <si>
    <t>1115000047S</t>
  </si>
  <si>
    <t>SAN DIEGO COUNTY IN SAN DIEGO FROM ROUTE 5/52 SEPARATION TO GILMAN DRIVE UNDERCROSSING CONSTRUCT NORTHBOUND AUXILIARY LANE</t>
  </si>
  <si>
    <t>114-0000-0204</t>
  </si>
  <si>
    <t>P099654</t>
  </si>
  <si>
    <t>0319000311S</t>
  </si>
  <si>
    <t>ON STATE ROUTE: 99. IN SUTTER COUNTY, IN AND NEAR LIVE OAK, FROM SOUTH OF COLEMAN AVENUE TO NEVADA STREET (NORTH INTERSECTION). REHABILITATE PAVEMENT, IMPROVE PEDESTRIAN ACCESSIBILITY, ADD NEW ELECTRICAL SIGNALS, UPGRADE DRAINAGE FACILITIES, ADD STREETSCAPE ELEMENTS &amp; REDUCE TRAFFIC CONGESTION BY IMPROVING VERTICAL PROFILE &amp; PROVIDING TWO TRAFFIC LANES IN EACH DIRECTION REHABILITATE PAVEMENT, IMPROVE PEDESTRIAN ACCESSIBILITY, ADD NEW ELECTRICAL SIGNALS, UPGRADE DRAINAGE FACILITIES, ADD STREETSCAPE ELEMENTS &amp; REDUCE TRAFFIC CONGESTION BY IMPROVING VERTICAL PROFILE &amp; PROVIDING TWO TRAFFIC LANES IN EACH DIRECTION</t>
  </si>
  <si>
    <t>CAL20763</t>
  </si>
  <si>
    <t>P088065</t>
  </si>
  <si>
    <t>1012000017S</t>
  </si>
  <si>
    <t>ON STATE ROUTE: 88. AMA CO 40 MI E JACKSON FR .4 MI E OF PEDLR HILL RD TO 2 MI W OF TRAGEDY SPR RD COLD PLANE AC PVMNT, REPLACE AC SURFACING (TC)</t>
  </si>
  <si>
    <t>5957123</t>
  </si>
  <si>
    <t>1116000046L</t>
  </si>
  <si>
    <t>VARIOUS BRIDGES THROUGHOUT SAN DIEGO COUNTY BRIDGE PREVENTIVE MAINTENANCE</t>
  </si>
  <si>
    <t>P275006</t>
  </si>
  <si>
    <t>0313000137S</t>
  </si>
  <si>
    <t>ON STATE ROUTE: 275. IN WEST SACRAMENTO AT THE TOWER BRIDGE (SACRAMENTO RIVER BRIDGE NO. 22-0021) BRIDGE FENDER REPLACEMENT</t>
  </si>
  <si>
    <t>1053006</t>
  </si>
  <si>
    <t>0715000241S</t>
  </si>
  <si>
    <t>LA-105, IN WILLOWBROOK AND LYNWOOD, FROM MAIN STREET TO MONA BOULEVARD. STORM WATER MITIGATION INCLUDING PLANTING VEGETATION AND THE INSTALLATION OF IRRIGATION SYSTEMS. STORMWATER SOURCE CONTROL. IMPROVED ROADSIDE SAFETY. (TC)</t>
  </si>
  <si>
    <t>IMP513</t>
  </si>
  <si>
    <t>P152096</t>
  </si>
  <si>
    <t>0417000019S</t>
  </si>
  <si>
    <t>SANTA CLARA COUNTY IN GILROY FROM 0.3 MILE WEST OF SANTA TERESA BOULEVARD TO ROUTE 101. ROADWAY REHAB, CURB RAMPS, SIGNALS, AND STRIPING UPGRADES.</t>
  </si>
  <si>
    <t>X085058</t>
  </si>
  <si>
    <t>0414000013S</t>
  </si>
  <si>
    <t>IN VARIOUS CITIES ON ROUTES 101 AND 237 AT VARIOUS LOCATIONS. BRIDGE RAIL UPGRADE AT 8 LOCATIONS (G13 CONTINGENCY PROJECT) (TC).</t>
  </si>
  <si>
    <t>P001675</t>
  </si>
  <si>
    <t>0512000228S</t>
  </si>
  <si>
    <t>ON STATE ROUTE: 1. SANTA CRUZ COUNTY IN AND NEAR CITY OF CAPITOLA FROM 0.2 MILE SOUTH OF 41ST AVENUE OVERCROSSING TO 0.2 MILE NORTH OF SOQUEL DRIVE OVERCROSSING. CONSTRUCT PEDESTRIAN OVERCROSSING AND AUXILIARY LANE</t>
  </si>
  <si>
    <t>RTC24FSC</t>
  </si>
  <si>
    <t>P012112</t>
  </si>
  <si>
    <t>1000000052S</t>
  </si>
  <si>
    <t>ON STATE ROUTE: 12. IN SJ COUNTY NEAR TERMINOUS FROM MOKELUMNE RIVER BRIDGE TO POTATO SLOUGH BRIDGE PAVEMENT REHABILITATION AND WIDENING (TC)</t>
  </si>
  <si>
    <t>X085063</t>
  </si>
  <si>
    <t>0414000013S1</t>
  </si>
  <si>
    <t>ON STATE ROUTE: 237. SANTA CLARA COUNTY AT VARIOUS LOCATIONS REPLACE &amp; UPGRADE BRIDGE RAILING, MBGR &amp; AVIATION OBSTRUCTION LIGHT.</t>
  </si>
  <si>
    <t>5083023</t>
  </si>
  <si>
    <t>0819000033L</t>
  </si>
  <si>
    <t>VARIOUS BRIDGE LOCATIONS THROUGHOUT THEI CITY OF REDLANDS RESEARCH AND DEVELOP BRIDGE PREVENTATIVE MAINTENANCE PLANS (TC)</t>
  </si>
  <si>
    <t>5904164</t>
  </si>
  <si>
    <t>0117000091L</t>
  </si>
  <si>
    <t>WILLIAMS CREEK BRIDGE AT GRIZZLY BLUFF ROAD REVEGETATION MITIGATION MONITORING</t>
  </si>
  <si>
    <t>0054204</t>
  </si>
  <si>
    <t>0615000301S</t>
  </si>
  <si>
    <t>IN KERN COUNTY NEAR KETTLEMEN CITY FROM 0.6 MILE SOUTH OF TWISSLEMAN ROAD OVERCROSSING TO 0.3 MILE NORTH OF KERN/KINGS COUNTY LINE. REHABILITATE AND CONSTRUCT NEW CONCRETE PAVEMENT AND ASPHALT CONCRETE SHOULDER. INSTALL TRAFFIC MONITORING STATIONS.</t>
  </si>
  <si>
    <t>KER180205</t>
  </si>
  <si>
    <t>P020181</t>
  </si>
  <si>
    <t>0300020593S</t>
  </si>
  <si>
    <t>NEAR MARYSVILLE, ON SR 20, FROM MARYSVILLE ROAD TO YUBA RIVER (PARKS BAR) BRIDGE BR#16 0011 (PM 13.3/R17.6). REHABILITATE ROADWAY INCLUDING STANDARD SHOULDERS, VERTICAL AND HORIZONTAL CURVE IMPROVEMENTS AND EB AND WB LEFT-TURN LANES. (TC)</t>
  </si>
  <si>
    <t>CAL20694</t>
  </si>
  <si>
    <t>P037216</t>
  </si>
  <si>
    <t>0414000487S</t>
  </si>
  <si>
    <t>ON STATE ROUTE: 37. SONOMA COUNTY NEAR NOVATO AT 0.6 MILES EAST OF LAKEVILLE HIGHWAY REPLACE 300 FEET OF PAVEMENT WITH CONCRETE; PAVEMENT AND INSTALL SCALES IN 4 LANES</t>
  </si>
  <si>
    <t>4053002</t>
  </si>
  <si>
    <t>0717000022S</t>
  </si>
  <si>
    <t>ON STATE ROUTE: 405. IN THE CITY OF LOS ANGELES, IN THE NEIGHBORHOOD OF SHERMAN OAKS, AT THE SOUTHBOUND ONRAMP FROM VENTURA BOULEVARD. WIDEN THE ONRAMP TO ADD AN ADDITIONAL LANE (FROM TWO SINGLE OCCUPANT VEHICLE (SOV) LANES TO THREE METERED SOV LANES). THE PROPOSED WIDENING STARTS AT THE ENTRANCE OF THE EXISTING ON-RAMP. THE OUTSIDE WIDENING WILL CONVER THE ON-RAMP INTO THREE METERED SOV LANES. THIS PROJECT WILL ALSO RECONSTRUCT THE CURB RAMP AT THE WESTBOUND VENTURA ENTRANCE. PROVISION IS MADE FOR THE RELOCATION OF LIGHT POLES, CONTROL BOXES, AND IRRIGATION SYSTEMS. IN ADDITION TO THE ON-RAMP WIDENING, IT IS ALSO RECOMMENDED THAT A PAVED MAINTENANCE PULLOUT TO BE CONSTRUCTED UPSTREAM OF THE METERING CONTROLLER CABINET.</t>
  </si>
  <si>
    <t>0057099</t>
  </si>
  <si>
    <t>0314000162S</t>
  </si>
  <si>
    <t>ON STATE ROUTE: 5. NEAR MAXWELL, AT THE MAXWELL SAFETY ROADSIDE REST AREA. UPGRADE WATER AND WASTEWATER SYSTEMS TO CURRENT STANDARDS. CONSTRUCT NEW POTABLE WATER DISTRIBUTION SYSTEM. INSTALL NEW WELL. REPLACE SB EXISTING 3,141 GALLON PRESSURE TANK AND PRESSURE TANK LEVEL MONITOR. CONSTRUCT NEW WASTEWATER DISTRIBUTION SYSTEM. INSTALL NEW 480 VOLT, THREE-PHASE SWITCHBOARD. INSTALL BACKUP GENERATOR, SIZED TO POWER BOTH NB AND SB SIDES SIMULTANEOUSLY. UPDATE PARKING LOCATIONS, STRIPING, SIGNAGE, ACCESS, ETC. TO MEET CURRENT ADA STANDARDS.</t>
  </si>
  <si>
    <t>P273013</t>
  </si>
  <si>
    <t>0216000033S</t>
  </si>
  <si>
    <t>ON STATE ROUTE: 273. IN SHASTA COUNTY IN REDDING FROM 0.1 MILE NORTH OF SOUTH REDDING UNDERPASS TO 0.1 MILE NORTH OF CALIFORNIA STREET. ADA IMPROVEMENTS</t>
  </si>
  <si>
    <t>211-0000-0098</t>
  </si>
  <si>
    <t>2801149</t>
  </si>
  <si>
    <t>0418000126S</t>
  </si>
  <si>
    <t>ITS IMPROVEMENTS IN DALY CITY, BRISBANE, AND COLMA (ON ROUTE LOCAL ARTERIALS PARALLEL TO US 101 AND I-280; SR 82; SR 1; SR 35). INSTALL FIBER OPTICS CABLES, TRAFFIC SIGNAL CONTROLLERS, CCTV CAMERAS, SYSTEM DETECTION, DYNAMIC MESSAGE AND TRAILBLAZER SIGNS.</t>
  </si>
  <si>
    <t>SM-170046</t>
  </si>
  <si>
    <t>P107017</t>
  </si>
  <si>
    <t>0718000318S</t>
  </si>
  <si>
    <t>ON STATE ROUTE: 107. IN TORRANCE, FROM ROUTE 1 TO REDONDO BEACH BOULEVARD. CONSTRUCT CURB RAMPS AND RECONSTRUCT DRIVEWAYS/SIDEWALKS TO MEET AMERICANS WITH DISABILITIES ACT (ADA) STANDARDS.</t>
  </si>
  <si>
    <t>P099616</t>
  </si>
  <si>
    <t>1014000145S</t>
  </si>
  <si>
    <t>ON STATE ROUTE: 99. STANISLAUS AND SAN JOAQUIN COUNTIES FROM 0.8 MILE SOUTH OF PELANDALE AVENUE OVERCROSSING IN MODESTO TO 0.2 MILE NORTH  OF THE NORTH JUNCTION ROUTE 120/99 RAMP WIDENING, DRAINAGE, RAMP METERS, AND FIBER OPTIC SYSTEM (TC)</t>
  </si>
  <si>
    <t>Q101377</t>
  </si>
  <si>
    <t>0514000073S</t>
  </si>
  <si>
    <t>ON STATE ROUTE: 101. MONTEREY AND SAN BENITO COUNTIES AT VARIOUS LOCATIONS FROM 4.1 MILES NORTH OFNORTH GONZALES OVERCROSSING TO 0.3 MILE NORTH OF LOMERIAS OVERCROSSING. CONSTRUCT MVP'S, PAVE GORES AND MODIFY LIGHTING SYSTEM.</t>
  </si>
  <si>
    <t>P185004</t>
  </si>
  <si>
    <t>0400021215S</t>
  </si>
  <si>
    <t>ON STATE ROUTE: 185. ALAMEDA COUNTY IN OAKLAND FROM 55TH AVENUE TO 50TH AVENUE TO UPGRADE EXISTING PEDESTRIAN FACILITIES TO ADA STANDARDS.</t>
  </si>
  <si>
    <t>5139010</t>
  </si>
  <si>
    <t>07932107L</t>
  </si>
  <si>
    <t>ATLANTIC BL BR OVER LA RIVER, BR#53C0252 BRIDGE REHABILITATION &amp; WIDENI</t>
  </si>
  <si>
    <t>LA0D279SCAG203</t>
  </si>
  <si>
    <t>0051634</t>
  </si>
  <si>
    <t>1114000045S</t>
  </si>
  <si>
    <t>ON STATE ROUTE: 5. IN SAN DIEGO COUNTY IN THE CITIES OF SAN DIEGO, CHULA VISTA, AND NATIONAL CITY, AT VARIOUS LOCATIONS FROM 0.1 MILE SOUTH OF CORONADO AVENUE TO 0.6 MILE NORTH OF E STREET. INSTALL NORTHBOUND RAMP METERS, WIDEN RAMPS, CONSTRUCT WALLS AND LANDSCAPING AND 8 LOCATIONS. (TC)</t>
  </si>
  <si>
    <t>X029129</t>
  </si>
  <si>
    <t>ON STATE ROUTE: 46, 99. KERN COUNTY NEAR FAMOSO ON ROUTE 46 FROM 0.5 MILE WEST OF ROUTE 46/99 SEPARATION TO 0.1 MILE EAST OF ROUTE 46/99 SEPARATION AND ON ROUTE 99 FROM 0.4 MILE SOUTH OF ROUTE 46/99 SEPARATION TO 0.3 MILE NORTH OF ROUTE 46/99 SEPARATION. BRIDGE REPLACEMENT (TC)</t>
  </si>
  <si>
    <t>CAL20510</t>
  </si>
  <si>
    <t>CAL20697</t>
  </si>
  <si>
    <t>0155167</t>
  </si>
  <si>
    <t>0815000244S</t>
  </si>
  <si>
    <t>ON STATE ROUTE: 15. IN HESPERIA AND VICTORVILLE FROM OAK HILL RD OC TO 0.1 MILE S/O BEAR VALLEY RD OC REHABILITATE EXISTING MAINLINE AND RAMP PAVEMENT</t>
  </si>
  <si>
    <t>Q101350</t>
  </si>
  <si>
    <t>0514000055S</t>
  </si>
  <si>
    <t>ON STATE ROUTE: 101. MONTEREY COUNTY NEAR CHUALAR FROM 0.5 MILE NORTH OF NORTH GONZALES OVERCROSSING TO EAST MARKET STREET UNDERCROSSING REPLACE CONCRETE PANEL AND RESURFACE HMA PAVEMENT.</t>
  </si>
  <si>
    <t>0052981</t>
  </si>
  <si>
    <t>0715000160S</t>
  </si>
  <si>
    <t>ON STATE ROUTE: 5. IN LOS ANGELES COUNTY IN LAMIRADA FROM ARTESIA BLVD TO NORTH FORK COYOTE CREEK OVERCROSSING WIDEN AND REALIEGN FREEWAY TO ADD ONE MIXED FLOW LANE AND HOV LANE IN EACH DIRECTION AND RECONSTRUCT VALLY VIEW AVE. INTERCHANGE (TC)</t>
  </si>
  <si>
    <t>LA0D73</t>
  </si>
  <si>
    <t>X013034</t>
  </si>
  <si>
    <t>0413000122S</t>
  </si>
  <si>
    <t>ON STATE ROUTE: 4. NEAR CONCORD, AT VARIOUS LOCATIONS ON ROUTE 4 FROM ROUTE 80 TO ROUTE 160; ALSO ON ROUTE 24 EAST OF CALDECOTT TUNNEL TO ROUTE 680 (PM R0.3 TO 9.2) AT VARIOUS LOCATIONS.. PLACE VEGETATION CONTROL, MAINTENANCE VEHICLE PULLOUT (MVP) AND PAVE BEYOND GORE (TC)</t>
  </si>
  <si>
    <t>5946168</t>
  </si>
  <si>
    <t>0617000093L</t>
  </si>
  <si>
    <t>12 BRIDGES  INCLUDING: 46C0003, 46C0063, 46C0070, 46C0169, 46C0218, 46C0268, 46C0285, 46C0304, 46C0351, 46C0386, 46C0391 &amp; 46C0451. PM00148 BRIDGE PREVENTATIVE MAINTENANCE PROJECT</t>
  </si>
  <si>
    <t>0804207</t>
  </si>
  <si>
    <t>0300020615S</t>
  </si>
  <si>
    <t>ON STATE ROUTE: 80. N PLACER COUNTY AT VARIOUS LOCATIONS FROM CRYSTAL SPRINGS ROAD OVERCROSSING TO CISCO OVERCROSSING. REPLACE BRIDGES AT FOUR LOCATIONS (#19-0112, #19-0113, #19-0114, #19-0118).</t>
  </si>
  <si>
    <t>CAL20719</t>
  </si>
  <si>
    <t>P090017</t>
  </si>
  <si>
    <t>1217000042S</t>
  </si>
  <si>
    <t>ON STATE ROUTE: 90. ORANGE COUNTY IN BREA AT BERRY STREET MODIFY SIGNAL, INSTALL LIGHTS, REFRESH PAVEMENT DELINEATION.</t>
  </si>
  <si>
    <t>P091148</t>
  </si>
  <si>
    <t>1213000196S</t>
  </si>
  <si>
    <t>ON STATE ROUTE: 91. IN ORANGE COUNTY, IN THE CITY OF ANAHEIM, FROM WEST OF LAKEVIEW AVENUE TO ORANGE/RIVERSIDE COUNTY LINE PAVEMENT REHAB.</t>
  </si>
  <si>
    <t>P020187</t>
  </si>
  <si>
    <t>0312000026S</t>
  </si>
  <si>
    <t>ON STATE ROUTE: 20. IN COLUSA, BETWEEN MARKET STREET AND BUTTE VISTA WAY REHABILITATE ROADWAY</t>
  </si>
  <si>
    <t>Q101388</t>
  </si>
  <si>
    <t>0419000534S</t>
  </si>
  <si>
    <t>ON STATE ROUTE: 101. SAN MATEO COUNTY AT VARIOUS LOCATION FROM BROADWAY STREET OVERCROSSING TO 0.2 MILE NORTH OF OYSTER POINT BOULEVARD COLD PLANE AND PLACE HMA, REPLACE GUARDRAIL AND CURB RAMPS.</t>
  </si>
  <si>
    <t>P084054</t>
  </si>
  <si>
    <t>0400000429S</t>
  </si>
  <si>
    <t>ON STATE ROUTE: 84. ALAMEDA COUNTY NEAR FREMONT AT ALAMEDA CREEK BRIDGE REPLACE BR PAVING, SOIL NAIL WALL, DRAINAGE &amp; CHANNEL RESTORATION</t>
  </si>
  <si>
    <t>P055060</t>
  </si>
  <si>
    <t>1215000045S</t>
  </si>
  <si>
    <t>IN SR-55 NB DIRECTION FROM DYER ROAD ON RAMP TO EDINGER AVENUE OFF RAMP. CONSTRUCT AN AUXILIARY LANE IN SR-55 NB</t>
  </si>
  <si>
    <t>ORA001105</t>
  </si>
  <si>
    <t>P126055</t>
  </si>
  <si>
    <t>0714000021S</t>
  </si>
  <si>
    <t>ON STATE ROUTE: 126. VENTURA COUNTY ROUTE 126 PM R13.6 TO R34.6 IN AND NEAR FILLMORE, FROM HAUN CREEK BRIDGE TO LOS ANGELES COUNTY LINE (PAVEMENT REHABILITATION) -COLD PLANE AND OVERLAY THE ROADWAY WITH 0.2-FT RUBERIZED HOT MIX A SPHALT-SUPERPAVE-GAP GRADED</t>
  </si>
  <si>
    <t>P046061</t>
  </si>
  <si>
    <t>0514000028S1</t>
  </si>
  <si>
    <t>SAN LUIS OBISPO COUNTY, NEAR CHOLAME,  FROM 0.7 MILE WEST OF DAVIS ROAD TO 0.5 MILE WEST OF ANTELOPE ROAD. CONVERT TO A 4 LANE EXPRESSWAY</t>
  </si>
  <si>
    <t>22300000667</t>
  </si>
  <si>
    <t>P001654</t>
  </si>
  <si>
    <t>0417000260S</t>
  </si>
  <si>
    <t>ON STATE ROUTE: 1. THE CITY AND COUNTY OF SAN FRANCISCO FROM SAN MATEO COUNTY LINE TO HOLLOWAY AVENUE AND FROM LINCOLN WAY TO RUCKMAN AVENUE UNDERCROSSING. REHABILITATE ROADWAY AND REPLACE SIGNALS</t>
  </si>
  <si>
    <t>X037212</t>
  </si>
  <si>
    <t>0715000004S</t>
  </si>
  <si>
    <t>ON STATE ROUTE: 118. ROUTE 118 AND 405; IN LOS ANGELES COUNTY, ON ROUTE 118 FROM WOODLEY AVENUE TO ROUTE 118/I-405 INTERCHANGE AND ON I-405 AT ROUTE 118/I-405 INTERCHANGE.  ROADSIDE SAFETY IMPROVEMENT. PAVE AREAS BEYOND GORE, INSTALL ACCESS GATES, CONSTRUCT MAINTENANCE VEHICLE AND SHOULDER PULLOUTS, UPGRADE AND RELOCATE IRRIGATION SYSTEMS.</t>
  </si>
  <si>
    <t>6801082</t>
  </si>
  <si>
    <t>0413000216S</t>
  </si>
  <si>
    <t>CONTRA COSTA COUNTY ON I-680 FROM NORTH MAIN STREET TO LIVORNA IN THE SOUTHBOUND DIRECTION. CONSTRUCT AN HOV LANE</t>
  </si>
  <si>
    <t>CC-050028</t>
  </si>
  <si>
    <t>SH-RDWAYP</t>
  </si>
  <si>
    <t>5906119</t>
  </si>
  <si>
    <t>0214000079L</t>
  </si>
  <si>
    <t>GAS POINT ROAD BRIDGE (06C-0183) OVER  NO NAME DITCH, 1.9 MILES WEST OF I-5. BR.# 06C0183 BRIDGE REPLACEMENT</t>
  </si>
  <si>
    <t>5942195</t>
  </si>
  <si>
    <t>0600020591L</t>
  </si>
  <si>
    <t>BRIDGE 42C0047 ON RUSSELL AVENUE OVER OUTSIDE CANAL REPLACE 2 LANE BRIDGE WITH 2 LANE BRIDGE</t>
  </si>
  <si>
    <t>7/19/2023</t>
  </si>
  <si>
    <t>X081034</t>
  </si>
  <si>
    <t>0419000050S</t>
  </si>
  <si>
    <t>CITY OF SAN MATEO, ON US 101 NEAR ROUTE 92, OPERATIONAL IMPROVEMENTS IMPROVE US 101 OPERATIONS NEAR ROUTE 92</t>
  </si>
  <si>
    <t>P057069</t>
  </si>
  <si>
    <t>ON STATE ROUTE: 57. LA-057, IN LOS ANGELES COUNTY IN DIAMOND BAR AND CITY OF INDUSTRY FROM ORANGE COUNTY LINE TO ROUTE 57/60 SEPARATION THE PROJECT IS LOCATED IN LOS ANGELES COUNTY ON ROUTE 57 FROM ORANGE COUNTY LINE TO ROUTE 57/60 INTERCHANGE. THE PROJECT PROPOSES TO REPLACE FULL PAVEMENT STRUCTURE ON LANES 2 AND 3; REPLACE DISTRESSED INDIVIDUAL SLABS IN LANES 1, 4 AND HIGH OCCUPANCY VEHICLE (HOV); UPGRADE MEDIAN CONCRETE BARRIER TO TYPE 60; COLD PLANE AND OVERLAY WITH RUBBERIZED HOT MIX ASPHALT (RHMA) AND HMA PAVEMENTS ON RAMPS AND RECONSTRUCT 3 OFF-RAMP TERMINI. OTHER IMPROVEMENTS INCLUDE: GUARDRAIL, SIGN STRUCTURES AND PANELS; UPGRADE AC DIKES; ADA RAMPS AND TRAFFIC LOOP DETECTORS; AND INSTALL 8 BEST MANAGEMENT PRACTICE (BMP) DEVICES RECOMMENDED BY THE CORRIDOR STORMWATER MANAGEMENT STUDY.</t>
  </si>
  <si>
    <t>Q101153</t>
  </si>
  <si>
    <t>04163744S</t>
  </si>
  <si>
    <t>ON STATE ROUTE: 101. SF ON RTE 101 FROM PM 8.8-9.2, DOYLE DR REPL REPLACE/REHABILITATE ROADWAY</t>
  </si>
  <si>
    <t>0619G</t>
  </si>
  <si>
    <t>P138065</t>
  </si>
  <si>
    <t>0716000316S9</t>
  </si>
  <si>
    <t>07-LA-SR138-43.42/51.41IN PALMDALE, FROM ROUTE 14 JUNCTION (SOUTH) TO AVENUET. UPGRADE CURB RAMPS, TRAFFIC SIGNALS AND SIDEWALKS TOMEET CURRENT STANDARDS. UPGRADE ADA RAMPS AND ACCESSIBILITY</t>
  </si>
  <si>
    <t>5033052</t>
  </si>
  <si>
    <t>0812000242L</t>
  </si>
  <si>
    <t>WEST SECOND STREET OVER HISTORIC WARM CREEK, BR. NO. 54C-0411 BRIDGE REPLACEMENT</t>
  </si>
  <si>
    <t>0056359</t>
  </si>
  <si>
    <t>0317000066S</t>
  </si>
  <si>
    <t>ON STATE ROUTE: 5. IN THE CITY AND COUNTY OF SACRAMENTO FROM 0.1 MILE SOUTH OF BROADWAY TO 0.1 MILE SOUTH OF R STREET HIGHWAY PLANTING, DECOMPOSED GRANITE AND BUILDING ELECTRICAL WORK</t>
  </si>
  <si>
    <t>CAL20792</t>
  </si>
  <si>
    <t>SM090014</t>
  </si>
  <si>
    <t>0056346</t>
  </si>
  <si>
    <t>1012000259S</t>
  </si>
  <si>
    <t>IN SAN JOAQUIN COUNTY ON INTERSTATE 5 AT STOCKTON CHANNEL VIADUCT BRIDGE (BRIDGE N0. 29-0176 L/R). BRIDGE REHABILITATION (TC)</t>
  </si>
  <si>
    <t>212-0000-0432</t>
  </si>
  <si>
    <t>Z002</t>
  </si>
  <si>
    <t>NATIONAL HWY PERF EXEMPT FAST</t>
  </si>
  <si>
    <t>5044122</t>
  </si>
  <si>
    <t>0617000139L</t>
  </si>
  <si>
    <t>INTERSECTION OF TULARE AVENUE AND SANTA FE STREET CONSTRUCTION OF A NEW ROUNDABOUT WITH A CLASS I MULTI-USE TRAIL ALONG THE PERIMETER</t>
  </si>
  <si>
    <t>Z003</t>
  </si>
  <si>
    <t>PROJ TO REDUCE PM 2.5 EMI FAST</t>
  </si>
  <si>
    <t>5005160</t>
  </si>
  <si>
    <t>0419000298L</t>
  </si>
  <si>
    <t>SAN ANTONIO STREET FROM 28TH STREET TO KING ROAD UPGRADE EXISTING CLASS II BIKE LANES WITH SECTIONS OF CLASS IV BIKE LANES</t>
  </si>
  <si>
    <t>SCL130004</t>
  </si>
  <si>
    <t>5096035</t>
  </si>
  <si>
    <t>0617000123L</t>
  </si>
  <si>
    <t>CITY OF SELMA PURCHASE STREET SWEEPER (TC)</t>
  </si>
  <si>
    <t>FRE170021</t>
  </si>
  <si>
    <t>5415014</t>
  </si>
  <si>
    <t>0418000459L</t>
  </si>
  <si>
    <t>MORAGA WAY FROM MORAGA ROAD TO IVY DRIVE, CANYON ROAD &amp; CAMINO PABLO INTERSECTION, CANYON RD FROM CONSTANCE PLACE TO DE LA CRUZ WAY RESURFACE MORAGA WAY; SIDEWALK IMPROVEMENTS AT CANYON RD AND CAMINO PABLO IC, ROAD DIET ON CANYON RD</t>
  </si>
  <si>
    <t>CC-170046</t>
  </si>
  <si>
    <t>5008173</t>
  </si>
  <si>
    <t>1018000190L</t>
  </si>
  <si>
    <t>IN STOCKTON, INTERSECTION OF TAM OSHANTER DRIVE AND KNICKERBOCKER DRIVE AND ALONG TAM OSHANTER DRIVE TO HAMMER LANE. REPLACE ALL-WAY STOP INTERSECTION WITH ROUNDABOUT. INSTALL CLASS II BICYCLE LANES BETWEEN KNICKERBOCKER DRIVE AND HAMMER LANE. UPGRADE SIDEWALK CORNERS FOR ADA STANDARDS AND INSTALL POINT-TILT-ZOOM CAMERA WITH INTERCONNECT. INSTALL STREET LIGHTING AND UPGRADE EXISTING AMENITIES AS NEEDED.</t>
  </si>
  <si>
    <t>SJ14-9008</t>
  </si>
  <si>
    <t>5005145</t>
  </si>
  <si>
    <t>0417000146L</t>
  </si>
  <si>
    <t>EAST SAN JOSE: VARIOUS LOCATIONS MAKE IMPROVEMENTS TO THE BIKEWAY NETWORK INCLUDING THE INSTALLATION OF NEW BIKEWAYS, TRAFFIC CALMING FEATURES, PUBLIC BIKE RACKS, BIKE-FRIENDLY SIGNAL DETECTION AND PAVEMENT MARKINGS. (TC)</t>
  </si>
  <si>
    <t>SCL130018</t>
  </si>
  <si>
    <t>5008178</t>
  </si>
  <si>
    <t>1018000203L</t>
  </si>
  <si>
    <t xml:space="preserve">IN STOCKTON, AT VARIOUS LOCATIONS. 1-SWAIN RD BETWEEN PACIFIC AND PERSHING AVE. 2-SANORA ST. BETWEEN FRESNO AVE AND CHURCH ST. 3-5TH AVE BETWEEN MONROE AND COMMERCE ST. 4-WEST LN BETWEEN WALNUT ST. AND HARDING WAY. 5-N.LINCOLN ST. FROM MAGNOLIA ST. TO W. ROSE ST. AND W. ROSE ST.FROM LINCOLN ST. TO N. VAN BUREM ST. 6- PACIFIC AVE BETWEEN CALAVERAS RIVER AND PODESTO RD. CONSTRUCT, CURB, GUTTER, AND SIDEWALK TO CLOSE SIDEWALK GAPS ALONG ROUTES TO SCHOOLS. </t>
  </si>
  <si>
    <t>SJ14-8016</t>
  </si>
  <si>
    <t>6089084</t>
  </si>
  <si>
    <t>1020000095L</t>
  </si>
  <si>
    <t>THROUGHOUT STANISLAUS COUNTY REGIONAL RIDESHARE PROGRAM</t>
  </si>
  <si>
    <t>ST07</t>
  </si>
  <si>
    <t>5241062</t>
  </si>
  <si>
    <t>1016000215L</t>
  </si>
  <si>
    <t>SERVICE/BLAKER INTERSECTION FROM BLAKER RD TO CENTRAL AVE, CENTRAL/DON PEDRO INTERSECTION FROM SERVICE RD TO DON PEDRO RD, DON PEDRO/MITCHELL INTERSECTION INSTALL FIBER OPTIC AND SIGNAL INTERCONNECT CABLE AND ASSOCIATED HARDWARE TO CONNECT SIGNALIZED INTERSECTIONS</t>
  </si>
  <si>
    <t>ITS0001</t>
  </si>
  <si>
    <t>5241063</t>
  </si>
  <si>
    <t>1016000216L</t>
  </si>
  <si>
    <t>CROWS LANDING/HACKETT RD, CROWS LANDING/WHITMORE RD, WHITMORE/MORGAN INSTALL FIBER OPTIC AND SIGNAL INTERCONNECT CABLE AND ASSOCIATED HARDWARE TO CONNECT SIGNALIZED INTERSECTIONS AND UPDATE TRAFFIC SIGNALIZTION TO THE CITY'S TOC</t>
  </si>
  <si>
    <t>5256019</t>
  </si>
  <si>
    <t>1019000108L</t>
  </si>
  <si>
    <t>LOCATED BETWEEN PRUSSO AND FIRST STREETS, CONNECTING ALLEYWAYS SEGMENTS EXTENDING FROM B TO D AND D TO F STREETS. PAVING TWO DIRT ALLEYWAYS</t>
  </si>
  <si>
    <t>CMAQ19-06</t>
  </si>
  <si>
    <t>FRE170012</t>
  </si>
  <si>
    <t>5157128</t>
  </si>
  <si>
    <t>0623000042L</t>
  </si>
  <si>
    <t>VARIOUS LOCATIONS ALLEY PAVING VARIOUS LOCATIONS</t>
  </si>
  <si>
    <t>MAD202080</t>
  </si>
  <si>
    <t>5044141</t>
  </si>
  <si>
    <t>0622000110L</t>
  </si>
  <si>
    <t>INTERSECTION OF BURKE STREET AND ST. JOHN'S PARKWAY INSTALLATION OF TRAFFIC SIGNAL AND CONNECTION TO SIGNAL INTERCONNECT NETWORK</t>
  </si>
  <si>
    <t>5193045</t>
  </si>
  <si>
    <t>0623000206L</t>
  </si>
  <si>
    <t>550 SUPPLY ROW, CITY OF TAFT INSTALL CHARGING INFRASTRUCTURE AND SOLAR MICROGRID</t>
  </si>
  <si>
    <t>KER220503</t>
  </si>
  <si>
    <t>5029035</t>
  </si>
  <si>
    <t>0416000282L</t>
  </si>
  <si>
    <t>MIDDLEFIELD ROAD BETWEEN MAIN STREET AND WOODSIDE ROAD BICYCLE AND PEDESTRIAN IMPROVEMENTS:  SIDEWALK WIDENING, CORNER BULB OUT, CROSSWALKS, BUS STOP, BENCHES, PED LIGHTS, STREET LIGHTS, BIKE LANES, SIGNS, STRIPING</t>
  </si>
  <si>
    <t>SM-130022</t>
  </si>
  <si>
    <t>5213062</t>
  </si>
  <si>
    <t>0418000467L</t>
  </si>
  <si>
    <t>FAIR OAKS AVENUE FROM SR237 TO REED AVENUE RECONFIGURE ROADWAY TO INSTALL BIKEWAY/ROUTES ENHANCEMENTS AND CLOSE BIKEWAY GAPS</t>
  </si>
  <si>
    <t>SCL170025</t>
  </si>
  <si>
    <t>5171023</t>
  </si>
  <si>
    <t>0418000443L</t>
  </si>
  <si>
    <t>ALONG BROADWAY CORRIDOR REMOVE AND REPLACE OLD STREET LIGHTING WITH NEW PEDESTRIAN LIGHT FIXTURES AND POLES.</t>
  </si>
  <si>
    <t>SM170020</t>
  </si>
  <si>
    <t>5173040</t>
  </si>
  <si>
    <t>0623000081L</t>
  </si>
  <si>
    <t>ALONG NORTH/EAST SIDE OF SUMNER AVE FROM SUNNYSIDE TO MERCED. CONSTRUCT PEDESTRIAN AND BIKE FACILITIES. (TC)</t>
  </si>
  <si>
    <t>Z005</t>
  </si>
  <si>
    <t>HIGHWAY INFRA OVER 200K POP</t>
  </si>
  <si>
    <t>Z006</t>
  </si>
  <si>
    <t>HIGHWAY INFRA 5K TO 200K POP</t>
  </si>
  <si>
    <t>5223021</t>
  </si>
  <si>
    <t>0620000164L</t>
  </si>
  <si>
    <t>WITHIN THE CITY OF CORCORAN ALONG OTIS AVE BETWEEN ORANGE AVE AND BROKAW AVE; ALONG WHITLEY AVE BETWEEN 6 1/2 AVE AND DAIRY AVE; ALONG SHERMAN AVE BETWEEN 6 1/2 AVE AND FLORY AVE; AND ALONG OREGON AVE BETWEEN DAIRY AVE AND KING AVE;   NON-PARTICIPATING: ALONG LETTS AVE BETWEEN SHERMAN AVE AND OREGON AVE. APPLYING A BLACK ROCK MICRO-SURFACING SLURRY TREATMENT</t>
  </si>
  <si>
    <t>HIP5223</t>
  </si>
  <si>
    <t>Z030</t>
  </si>
  <si>
    <t>REDISTRIB CERTAIN AUTH FAST</t>
  </si>
  <si>
    <t>0151244</t>
  </si>
  <si>
    <t>0814000175S</t>
  </si>
  <si>
    <t>ON STATE ROUTE: 15. FROM SAN DIEGO CO LN TO 0.2 MI W/O 15/91 SEP INSTALL TMS FIELD ELEMENTS (TC)</t>
  </si>
  <si>
    <t>201-0000-0451</t>
  </si>
  <si>
    <t>S119020</t>
  </si>
  <si>
    <t>0616000222S1</t>
  </si>
  <si>
    <t>IN KERN COUNTY NEAR PUMPKIN CENTER FROM ASHE ROAD TO MIDPOINT ROUTE 119/99 SEPARATION BRIDGE. ROADWAY REHABILITATION (3R)</t>
  </si>
  <si>
    <t>5257016</t>
  </si>
  <si>
    <t>07932868L</t>
  </si>
  <si>
    <t>FIRESTONE BLVD OVER LA RIVER; BR # 53C1972 BRIDGE REHAB/WIDENING ONLY</t>
  </si>
  <si>
    <t>Z0E1</t>
  </si>
  <si>
    <t>LA996347</t>
  </si>
  <si>
    <t>NATIONAL HIGHWAY PERF FAST EXT</t>
  </si>
  <si>
    <t>0401088</t>
  </si>
  <si>
    <t>0816000035S</t>
  </si>
  <si>
    <t>ON STATE ROUTE: 40. IN SAN BERNARDINO COUNTY NEAR NEWBERRY SPRINGS AT 3.6 MILES WEST OF HECTOR ROAD UNDERCROSSING. REPLACE WEIGH-IN-MOTION SYSTEM  WITH NEW HIGH SPEED WEIGH-IN-MOTION SYSTEM</t>
  </si>
  <si>
    <t>5333017</t>
  </si>
  <si>
    <t>0417000338L</t>
  </si>
  <si>
    <t>OLD LA HONDA ROAD OVER DRAINAGE SWALE: 0.1 WEST OF PORTOLA RD (BR # 35C0190) BRIDGE REPLACEMENT</t>
  </si>
  <si>
    <t>5950478</t>
  </si>
  <si>
    <t>0620000115L</t>
  </si>
  <si>
    <t>COUNTYWIDE BPMP STUDY - PM002200 (TC)</t>
  </si>
  <si>
    <t>00PE022</t>
  </si>
  <si>
    <t>00000PE022S</t>
  </si>
  <si>
    <t>STATEWIDE STATEWIDE PRELIMINARY ENGINEERING 2021-22</t>
  </si>
  <si>
    <t>Z0E2</t>
  </si>
  <si>
    <t>NATIONAL HWY PERF EXM FAST EXT</t>
  </si>
  <si>
    <t>Z0E3</t>
  </si>
  <si>
    <t>PROJ RDUCE PM 2.5 EMI FAST EXT</t>
  </si>
  <si>
    <t>5006903</t>
  </si>
  <si>
    <t>0720000176L</t>
  </si>
  <si>
    <t>THIS PROJECT COMPRISES A TOTAL OF 4.5 MILES ALONG MID-CITY /FAIRFAX /HOLLYWOOD AREA IN THE CITY OF LOS ANGELES. ROSEWOOD AVE IS THE EAST/WEST CORRIDOR FROM LA CIENEGA BLVD TO LA BREA AVE.., AND NORTH/SOUTH CORRIDOR IS ALONG ALTA VISTA BLVD BETWEEN THIRD STREET AND SECOND STREET., FORMOSA AVE, FROM SECOND STREET TO WILLOUGHBY AVE AND ORANGE DRIVE, FROM WILLOUGHBY AVE TO HOLLYWOOD BLVD. ADDITIONAL TREATMENT WILL PROVIDE BICYCLE CONNECTIONS FROM FORMOSA AVE TO ORANGE DR. ALONG BOTH WILLOUGHBY AVE , ACROSS LA BREA AVE PROMOTING TRAFFIC CALMING TREATMENTS ALONG 2 STRATEGIC NEIGHBORHOOD CORRIDORS THAT PROMOTE LOW STRESS BICYCLE CONNECTIONS FROM MID-CITY TO HOLLYWOOD. THE NB/SB PATHS WILL CONNECT TO THE METRO HOLLYWOOD AND HIGHLAND RED LINE STATION TO THE FUTURE LA BREA METRO PURPLE LINE STATION ON EB/WB PROPOSED BIKE PATH</t>
  </si>
  <si>
    <t>LAF9520</t>
  </si>
  <si>
    <t>5305020</t>
  </si>
  <si>
    <t>0621000111L</t>
  </si>
  <si>
    <t>ALLEY 1 BETWEEN 11TH AND 12TH STREETS FROM LASSEN AVE. (SH269) TO M ST., ALLEY 2 BETWEEN 10TH AND 11TH STREETS FROM LASSEN AVE. (SH269) TO L ST., AND ALLEY 3 BETWEEN MYRTLE ST. AND APPLE AVE. FROM PARKING LOT WEST OF LASSEN AVE. (SH269) TO ORANGE ST. PAVE UNPAVED DIRT ALLEY WAYS. (TC)</t>
  </si>
  <si>
    <t>5093022</t>
  </si>
  <si>
    <t>0723000006L</t>
  </si>
  <si>
    <t>APPROXIMATELY 2.1 CENTERLINE MILES OF BIKE LANES AND 15.8 CENTERLINE MILES OF BIKE ROUTES THROUGHOUT THE CITY OF REDONDO BEACH. IMPLEMENT CLASS II AND III BIKE FACILITIES IDENTIFIED IN THE CITY OF REDONDO BEACH'S ADOPTED BICYCLE TRANSPORTATION PLAN.</t>
  </si>
  <si>
    <t>LAF3502</t>
  </si>
  <si>
    <t>5006856</t>
  </si>
  <si>
    <t>0717000124L</t>
  </si>
  <si>
    <t>IN THE CITY OF LOS ANGELES ALONG WASHINGTON BLVD BETWEEN HOOPER AVENUE AND ALAMEDA STREET AND ON LONG BEACH AVENUE BETWEEN WASHINGTON BLVD AND 20TH STREET. PEDESTRIAN IMPROVEMENTS, PEDESTRIAN LIGHTING, CROSSWALK ENHANCEMENTS, CURB EXTENSIONS, NEW RAILROAD CROSSING SIGNALS, AND NEW ACCESS TO THE STATION FROM THE SOUTH.</t>
  </si>
  <si>
    <t>LAF5624</t>
  </si>
  <si>
    <t>Z230</t>
  </si>
  <si>
    <t>STBG-URBANIZED &gt;200K FAST</t>
  </si>
  <si>
    <t>5224028</t>
  </si>
  <si>
    <t>0623000076L</t>
  </si>
  <si>
    <t>12TH ST / NEES AVE FROM WEST SIDE OF RAILROAD R/W TO WEST CITY LIMIT PAVEMENT REHABILITATION</t>
  </si>
  <si>
    <t>5419054</t>
  </si>
  <si>
    <t>0719000041L</t>
  </si>
  <si>
    <t>CITYWIDE ( 9 LOCATIONS) PER ENVIRONMENTAL DOCUMENT. REPLACING AGING SIGNAL OPERATING EQUIPMENT WITH VIDEO DETECTION SYSTEMS, CAMERAS, LEDS, ETC.(TC)</t>
  </si>
  <si>
    <t>LA11G3</t>
  </si>
  <si>
    <t>5108185</t>
  </si>
  <si>
    <t>0718000350L</t>
  </si>
  <si>
    <t>MARKET STREET: LA RIVER TO THE EASTERLY CITY LIMIT, EAST OF THE CHERRY AVE COMPLETE STREET IMPROVEMENTS INCLUDING CLASS II/IV BIKE LANES, BULBOUTS, WAYFINDING SIGNAGE, CROSSWALK AND TRANSIT STOP ENHANCEMENTS, CONSTRUCTION OF CURB RAMPS, PEDESTRIAN LIGHTING, TRAFFIC SIGNAL INSTALLATION/UPGRADES, FLASHING BEACONS, LANDSCAPING AND STREET TREES, RELOCATING OBSTRUCTIONS AND UTILITIES ALONG APPROXIMATELY 1.9 MILES OF THE MARKET ST. CORRIDOR FROM THE LA RIVER TO CHERRY AVE. (TC)</t>
  </si>
  <si>
    <t>5252029</t>
  </si>
  <si>
    <t>0620000020L</t>
  </si>
  <si>
    <t>ZEDIKER AVENUE FROM MERCED STREET TO MANNING AVENUE REHABILITATION OF EXISTING ASPHALT CONCRETE PAVEMENT AND ACCESS RAMPS (TC)</t>
  </si>
  <si>
    <t>5108175</t>
  </si>
  <si>
    <t>0717000196L</t>
  </si>
  <si>
    <t>TEMPLE AVE. BETWEEN OBISPO AVE. AND SPRING ST. PAVEMENT REHABILITATION AND RESTORATION USING TC</t>
  </si>
  <si>
    <t>LA11G1/ LA0G1264</t>
  </si>
  <si>
    <t>5057045</t>
  </si>
  <si>
    <t>0416000003L</t>
  </si>
  <si>
    <t>SHATTUCK AVENUE, SHATTUCK SQUARE, AND BERKELEY SQUARE FROM ALLSTON WAY TO UNIVERSITY AVENUE. INTERSECTION RECONFIGURE TRAVEL LANES AND PARKING, REPAIR PAVEMENT, AND OTHER IMPROVEMENTS</t>
  </si>
  <si>
    <t>ALA130026</t>
  </si>
  <si>
    <t>5111066</t>
  </si>
  <si>
    <t>0718000196L</t>
  </si>
  <si>
    <t>GREENLEAF AVE AT PUTNAM ST &amp; WHITTIER GREENWAY TRAIL UPGRADE TRAFFIC SIGNALS (TC)</t>
  </si>
  <si>
    <t>LA0G1370</t>
  </si>
  <si>
    <t>5146025</t>
  </si>
  <si>
    <t>0620000108L</t>
  </si>
  <si>
    <t>SUNSET STREET FROM POLK STREET TO VAN NESS STREET REHABILITATE, RESURFACE, REPLACE AC PAVEMENT, CONSTRUCT ADA RAMPS, SIDEWALKS, CURB, GUTTER, SIGNING AND STRIPING</t>
  </si>
  <si>
    <t>5121026</t>
  </si>
  <si>
    <t>0716000179L</t>
  </si>
  <si>
    <t>PECK RD. FR E/B RTE 126 OFF-RAMP/ACACIA TO PECK RD OVERPASS:PECK RD FR STA BARBARA ST TO SANTA PAULA ST;FAULKNER RD FR W/B RTE 126 RAMPS PAVEMENT REHAB INCLUDING COLD PLANE AND NEW AC OVERLAY (TC)</t>
  </si>
  <si>
    <t>VEN54032</t>
  </si>
  <si>
    <t>5373026</t>
  </si>
  <si>
    <t>0719000186L</t>
  </si>
  <si>
    <t>GARFIELD AVE : FROM EASTERN AVE. TO QUINN STREET COLD MILL EXISTING AC PAVEMENT, CONS ARHM OVERLAY, AC BASE COURSE, SIDEWALK, CURB AND GUTTER , INSTALL SIGNAL ETC.</t>
  </si>
  <si>
    <t>5060325</t>
  </si>
  <si>
    <t>0617000021L</t>
  </si>
  <si>
    <t>INYO STREET FROM VAN NESS AVE TO P STREET AC OVERLAY INSTALLATION OF CURB RAMPS, SIGNAL LOOP DETECTORS, SIGNING AND STRIPING  (TC)</t>
  </si>
  <si>
    <t>5060342</t>
  </si>
  <si>
    <t>0618000039L</t>
  </si>
  <si>
    <t>ALONG VARIOUS MAJOR STREETS THROUGHOUT THE CITY OF FRESNO REPLACE EXISTING LIGHT FIXTURES ON APPROXIMATELY 3,000 STREETLIGHTS WITH ENERGY EFFICIENT LIGHT EMITTING DIODES (LEDS) (TC)</t>
  </si>
  <si>
    <t>FRE170002</t>
  </si>
  <si>
    <t>5108172</t>
  </si>
  <si>
    <t>0717000111L</t>
  </si>
  <si>
    <t>ATLANTIC AVE FROM 56TH STREET TO 59TH STREET STREETSCAPE ENHANCEMENTS. TREES ,PED LIGHTS AND DECORATIVE PAVEMENT FEATURES.</t>
  </si>
  <si>
    <t>6054082</t>
  </si>
  <si>
    <t>0817000146L</t>
  </si>
  <si>
    <t>STATE ROUTE 91 FROM CENTRAL AVENUE TO THE WESTBOUND OFF-RAMP TO MISSION INN AVENUE COMPLETE CONSTRUCTION OF HOV AND AUXILIARY LANES AND SHOULDERS, SECOND WESTBOUND OFF-RAMP LANE TO MISSION INN AVENUE, AND DRAINAGE IMPROVEMENTS ALONG THE RIGHT SHOULDER OF EASTBOUND SR 91 (TC)</t>
  </si>
  <si>
    <t>5135054</t>
  </si>
  <si>
    <t>0418000090L</t>
  </si>
  <si>
    <t>COMMERCE AVENUE FROM CONCORD AVENUE TO THE END OF THE ROAD AT THE SOUTHERN END. INSTALLING A CLASS III BIKE ROUTE, RECONSTRUCT ASPHALT PAVEMENT, ADA COMPLIANT SIDEWALK IMPROVEMENTS, IMPROVED LIGHTING AND IMPROVED ACCESS TO TRANSIT</t>
  </si>
  <si>
    <t>CC-170022</t>
  </si>
  <si>
    <t>6084213</t>
  </si>
  <si>
    <t>0417000540L</t>
  </si>
  <si>
    <t>SAN FRANCISCO BAY AREA 511 TRAVELER INFORMATION</t>
  </si>
  <si>
    <t>REG090042</t>
  </si>
  <si>
    <t>5379022</t>
  </si>
  <si>
    <t>0419000381L</t>
  </si>
  <si>
    <t>STATE FARM DRIVE FROM ROHNERT PARK EXPRESSWAY TO APPROXIMATELY 200FT NORTH OF PROFESSIONAL CENTER DRIVE STREET REHABILITATION</t>
  </si>
  <si>
    <t>SON170016</t>
  </si>
  <si>
    <t>5060374</t>
  </si>
  <si>
    <t>0621000045L</t>
  </si>
  <si>
    <t>SHAW AVENUE FROM CEDAR AVENUE TO CHESTNUT AVENUES INSTALLING LED STREET LIGHTS WITH PEDESTRIAN SCALE LIGHTING, UNDERGROUND CONDUIT. (TC)</t>
  </si>
  <si>
    <t>5096042</t>
  </si>
  <si>
    <t>0623000172L</t>
  </si>
  <si>
    <t>DINUBA AVE FROM THOMPSON AVE TO MCCALL AVE REHABILITATE/RECONSTRUCT ROADWAY, RESTRIPING (TC)</t>
  </si>
  <si>
    <t>5146024</t>
  </si>
  <si>
    <t>0620000107L</t>
  </si>
  <si>
    <t>POLK STREET FROM ELM AVENUE TO 5TH STREET REHABILITATION ASPHALT PAVEMENT, INSTALL SIDEWALK, CURB AND GUTTER (TC)</t>
  </si>
  <si>
    <t>5208175</t>
  </si>
  <si>
    <t>0620000182L</t>
  </si>
  <si>
    <t>FOWLER AVENUE: FROM ALLUVIAL AVENUE TO NEES AVENUE ROAD REHABILITATION INCLUDING GRINDING, PAVING, CONCRETE, INSTALLING TRAFFIC DEVICES AND RESTRIPING</t>
  </si>
  <si>
    <t>5038026</t>
  </si>
  <si>
    <t>0420000029L</t>
  </si>
  <si>
    <t>HILLCREST AVENUE (DAVISON DRIVE TO LONE TREE WAY), GENTRYTOWN DRIVE (JAMES DONLON BOULEVARD TO BUCHANAN ROAD), AND DELTA FAIR BOULEVARD (BUCHANAN ROAD TO SOMERSVILLE ROAD) PAVEMENT REHABILITATION</t>
  </si>
  <si>
    <t>CC170036</t>
  </si>
  <si>
    <t>5920153</t>
  </si>
  <si>
    <t>0416000460L</t>
  </si>
  <si>
    <t>BODEGA HWY FROM SEXTON LANE TO SEBASTOPOL CITY LIMITS ROAD REHABILITATION</t>
  </si>
  <si>
    <t>SON130015</t>
  </si>
  <si>
    <t>5288044</t>
  </si>
  <si>
    <t>0320000079L</t>
  </si>
  <si>
    <t>CITY OF FOLSOM ACTIVE TRANSPORTATION PLAN--MASTER PLAN</t>
  </si>
  <si>
    <t>SAC25258</t>
  </si>
  <si>
    <t>5144072</t>
  </si>
  <si>
    <t>0718000261L</t>
  </si>
  <si>
    <t>COLORADO ST: SAN FERNANDO RD/CENTRAL AVE, COLUMBUS AVE: COLORADO ST/BROADWAY, ROAD REHABILITATION, TOLL CREDIT (TC)</t>
  </si>
  <si>
    <t>LA0G1328</t>
  </si>
  <si>
    <t>5006911</t>
  </si>
  <si>
    <t>0721000006L</t>
  </si>
  <si>
    <t>IN THE CITY OF LOS ANGELES, ALONG THE CORRIDORS IN EL SERENO NEIGHBORHOODS THAT INCLUDES ALHAMBRA AVE BETWEEN VALLEY BLVD./WESTMONT DR.; MARIANANA AVE BETWEEN VALLEY BLVD,/WORTH STREET; HUNTINGTON DR. SOUTH, BETWEEN HUNTINGTON DR/MINOTO CT; AND BEATIE PLACE BETWEEN BOHLING ST/LAFLER  ROAD MOBILITY, PEDESTRIAN ACCESS AND TRANSIT INFRASTRUCTURE IMPROVEMENTS TO INCREASE CONNECTIVITY, RIDERSHIP AND ACCESS TO AND FROM HILLSIDE COMMUNITIES IN EL SERENO ALONG ALHAMBRA,AVE, MARIANA AVE AND HUNTINGTON DR. INCLUDES RECONSTRUCTED SIDE WALKS CURB EXTENSIONS, ACCESS RAMPS, PEDESTRIAN REFUGE ISLANDS, HIGH VISIBILITY CROSS-WALKS, TRAFFIC SIGNAL TIMING IMPROVEMENTS, STREET TREES, PEDESTRIAN LIGHTING, TRANSIT FURNITURE, WAY-FINDING AND BIKE RACKS/REPAIR STATIONS (TC)</t>
  </si>
  <si>
    <t>LAMIP105</t>
  </si>
  <si>
    <t>5060340</t>
  </si>
  <si>
    <t>0618000001L</t>
  </si>
  <si>
    <t>OLIVE AVENUE FROM YOSEMITE AVENUE TO ROOSEVELT AVENUE PEDESTRIAN WALKWAY IMPROVEMENTS: CROSSWALKS, STREETLIGHTS, WIDEN SIDEWALKS AND CURB EXTENSIONS (TC)</t>
  </si>
  <si>
    <t>FRE170024</t>
  </si>
  <si>
    <t>6054101</t>
  </si>
  <si>
    <t>0821000011L</t>
  </si>
  <si>
    <t>MID COUNTY PARKWAY (MCP) PHASE 2 FROM REDLANDS AVENUE AND THE FUTURE ANTELOPE ROAD NEW ROAD (3-4 LANES, 1-2 WB LNS &amp; 2 EB LNS)</t>
  </si>
  <si>
    <t>RIV031218B</t>
  </si>
  <si>
    <t>5144067</t>
  </si>
  <si>
    <t>0717000193L</t>
  </si>
  <si>
    <t>OVER 134 FREEWAY THROUGH DOWNTOWN GLENDALE BETWEEN GLENDALE AND PACIFIC AVE, TO PERFORM PRELIMINARY ENGINEERING FOR A FREEWAY CAP OVER THE 134 FREEWAY (TC)</t>
  </si>
  <si>
    <t>LA11G4</t>
  </si>
  <si>
    <t>5459024</t>
  </si>
  <si>
    <t>0815000078L</t>
  </si>
  <si>
    <t>WINCHESTER ROAD FROM JEFFERSON AVENUE TO YNEZ ROAD ROAD REHABILITATION</t>
  </si>
  <si>
    <t>5920166</t>
  </si>
  <si>
    <t>0419000575L</t>
  </si>
  <si>
    <t>CORBY AVE BETWEEN HEARN AVE AND SANTA ROSA CITY LIMITS, DUTTON AVE BETWEEN HEARN AVE AND SOUTH AVE, AND STONY POINT RD BETWEENHWY 116 AND ROHNERT PARK EXPRESSWAY: PAVEMENT REHABILITATION</t>
  </si>
  <si>
    <t>SON170013</t>
  </si>
  <si>
    <t>5933146</t>
  </si>
  <si>
    <t>0418000397L</t>
  </si>
  <si>
    <t>UNINCORPORATED ALAMEDA COUNTY: VARIOUS ROADWAYS: STANLEY BLVD, BRUNS RD, AND KELSO RD. ROAD REHABILITATION</t>
  </si>
  <si>
    <t>ALA130018</t>
  </si>
  <si>
    <t>KER180505</t>
  </si>
  <si>
    <t>5241073</t>
  </si>
  <si>
    <t>1021000090L</t>
  </si>
  <si>
    <t>BLAKER RD - HACKETT RD TO WHITMORE AVE CENTRAL AVE - INDUSTRIAL WAY TO SERVICE RD ASPHALT CONCRETE OVERLAY</t>
  </si>
  <si>
    <t>5208177</t>
  </si>
  <si>
    <t>0621000128L</t>
  </si>
  <si>
    <t>FOWLER AVENUE, FROM ASHLAN AVENUE TO CITY LIMIT ROAD REHABILITATION INCLUDING GRINDING, PAVING, CONCRETE, INSTALLING TRAFFIC DEVICES AND RESTRIPING (TC)</t>
  </si>
  <si>
    <t>6207072</t>
  </si>
  <si>
    <t>0700021119L</t>
  </si>
  <si>
    <t>ON STATE ROUTE: 5. IN LOS ANGELES COUNTY FROM MAGNOLIA BLVD. TO JUST NORTH OF BUENA VISTA CONSTRUCT HOV LANES AND IC MODIFICATIONS</t>
  </si>
  <si>
    <t>LA000358</t>
  </si>
  <si>
    <t>5006906</t>
  </si>
  <si>
    <t>0721000001L</t>
  </si>
  <si>
    <t>IN THE CITY OF LOS ANGELES, ALONG CORRIDORS IN THE NORTHEAST LOS ANGELES COMMUNITY THAT INCLUDES MARENGO STREET BETWEEN MISSION ROAD AND SOTO ROAD; N FIGUEROA STREET, BETWEEN YORK BLVD AND COLORADO BLVD.; YORK BLVD, BETWEEN EAGLE ROCK BLVD AND SAN PASCUAL AVE; YOSEMITE DR. BETWEEN EAGLE ROCK BLVD/N. FIGUEROA STREE;T AND THE ARROYO SECO BIKE PATH BETWEEN ARROYO VERDE STREET AND ARROYO SECO GOLF COURSE MOBILITY AND ACCESS IMPROVEMENT TO INCREASE TRANSIT CONNECTIVITY, RIDERSHIP AND ACCESS TO KEY DESTINATIONS IN NE OF LOS ANGELES ALONG MARENGO ST., N FIGUEROA ST., YORK BLVD., YOSEMITE DR., AND ARROYO SECO BIKE PATH. INCLUDES RE-CONSTRUCTED SIDEWALKS, CURB-EXTENSIONS, ACCESS-RAMPS, PEDESTRIAN REFUGE ISLAND, HIGH VISIBILITY CROSSWALKS, TRAFFIC SIGNAL TIMING IMPROVEMENTS, STREET TREES, PEDESTRIAN LIGHTING, TRANSIT FURNITURES, WAY-FINDING, BIKE-RACKS/REPAIR STATIONS AND AND IMPROVEMENT TO /EXTENSION OF THE ARROYO SECO BIKE-PATH (TC)</t>
  </si>
  <si>
    <t>LAMIP106</t>
  </si>
  <si>
    <t>5163039</t>
  </si>
  <si>
    <t>0320000222L</t>
  </si>
  <si>
    <t>COMPLETE THE ENVIRONMENTAL AND DESIGN PHASESFOR ROADWAY IMPROVEMENTS THAT WILL SUPPORT BIKING, WALKING, TRAFFIC VOLUMES, AND CONSISTENCY WITH THE FACILITY'S EASTERN SEGMENT CONNECTING TOTHE 5TH ST. BRIDGE. ON BRIDGE ST. BETWEEN SR-99 AND GRAY AVENUE AND BETWEEN COOPER AVE AND SECOND STREET</t>
  </si>
  <si>
    <t>SUT56276</t>
  </si>
  <si>
    <t>5005168</t>
  </si>
  <si>
    <t>0422000246L</t>
  </si>
  <si>
    <t>BASCOM AVENUE BETWEEN FRUITDALE AVENUE AND HAMILTON AVENUE BASCOM AVENUE: THE PROJECT WILL ENHANCE THE EXISTING CLASS II BIKE-WAY ON BASCOM AVENUE TO A ONE MILE CLASS IV PROTECTED BIKE WAY. BIKEWAY PROJECT ELEMENTS INCLUDE PAINTED BIKE LANES, PLASTIC POSTS, AND EXTRUDED CONCRETE CURBS. IN MANY LOCATIONS ALONG THE CORRIDOR, THE PROTECTED BIKE LANE IS DESIGNED TO RUN ADJACENT TO A ROW OF PARKED CARS TO PROVIDE ADDITIONAL PROTECTION FROM MOTOR VEHICLE TRAFFIC. SEVERAL COUNCIL APPROVED PLANNING EFFORTS SUPPORT THE IMPLEMENTATION OF THIS PROJECT. THIS INCLUDES THE CITY OF SAN JOSE'S BETTER BIKE PLAN 2025, BASCOM AVE URBAN VILLAGE PLAN, VTA COMPLETE STREETS CORRIDOR STUDY, AND THE BASCOM GATEWAY MIXED-USE DEVELOPMENT PROJECT. (TC)</t>
  </si>
  <si>
    <t>SCL210014</t>
  </si>
  <si>
    <t>LA9918802</t>
  </si>
  <si>
    <t>5953798</t>
  </si>
  <si>
    <t>0724000006L</t>
  </si>
  <si>
    <t>WASHINGTON BLVD, ET AL. THIS PROJECT IMPROVES 1.2 MILES OF ROADWAY ON WASHINGTON BLVD (150' W/O BROADWAY AVE TO 150' E/O CROWNDALE AVE) AND MEYER RD (FROM 150' NORTH OF TO 300' SOUTH OF PAINTER AVE AND FROM PLACID DR TO IMPERIAL HWY). IN ADDITION, HARDSCAPING OF THE MEDIAN ON WASHINGTON BLVD (FROM APPLEDALE AVE TO CROWNDALE AVE) IS INCLUDED (TC)</t>
  </si>
  <si>
    <t>LA9919080</t>
  </si>
  <si>
    <t>5006941</t>
  </si>
  <si>
    <t>0723000139L</t>
  </si>
  <si>
    <t>VARIOUS FEDERAL-AID ELIGIBLE STREETS, CITYWIDE WITHIN THE CITY OF LOS ANGELES. STPL FORCE ACCOUNT RESURFACING PROJECT XXII. CITYWIDE RE-SURFACING AND CONSTRUCTION OF ADA COMPLIANT ACCESS RAMPS AND TRUNCATED DOMES, AS NEEDED BY THE FORCE ACCOUNT ON FEDERALLY CLASSIFIED STREET. TOLL CREDIT OD $1.319M IN FY 2023IS USED, AS A MATCH TO STPL.(TC)</t>
  </si>
  <si>
    <t>LA0G1446</t>
  </si>
  <si>
    <t>6208032</t>
  </si>
  <si>
    <t>0816000076L</t>
  </si>
  <si>
    <t>ON STATE ROUTE: 10. I-10 CORRIDOR EXPRESS LANE WIDENING FROM SAN ANTONIO AVENUE IN THE CITY OF POMONA TO THE I-10/I-15 INTERCHANGE IN THE CITY OF ONTARIO, PHASE 1 QUALITY ASSURANCE AND PROJECT OVERSIGHT FOR NEW DESIGN-BUILD TOLL EXPRESS LANES (TC)</t>
  </si>
  <si>
    <t>Q101375</t>
  </si>
  <si>
    <t>0513000023S</t>
  </si>
  <si>
    <t>ON STATE ROUTE: 101. SANTA BARBARA COUNTY IN AND NEAR BUELLTON FROM 0.2 MILES SOUTH OF SANTA ROSA ROAD OVERCROSSING TO 0.3 MILES NORTH OF NORTH BUELLTON OVERCROSSING. PAVE GORE AREA, UPGRADE GUARDRAIL, AND MODIFY DRAINAGE.</t>
  </si>
  <si>
    <t>Z231</t>
  </si>
  <si>
    <t>STBG 5-200K POP FAST</t>
  </si>
  <si>
    <t>S033092</t>
  </si>
  <si>
    <t>0615000043S</t>
  </si>
  <si>
    <t>ON STATE ROUTE: 33. FRESNO COUNTY IN FIREBAUGH AT VARIOUS LOCATIONS FROM MORRIS KYLE DRIVE TO CLYDE FANNON DRIVE. CONSTRUCT ADA COMPLIANT CURB RAMPS AND SIDEWALKS. WIDEN ROADWAY AND CONSTRUCT CULVERTS AND DRAINAGE INLETS.</t>
  </si>
  <si>
    <t>FRE091001</t>
  </si>
  <si>
    <t>Q101345</t>
  </si>
  <si>
    <t>0518000112S</t>
  </si>
  <si>
    <t>SANTA BARBARA COUNTY, IN CARPINTERIA, FROM 0.2 MILE SOUTH OF BAILARD AVENUE TO 0.5 MILE SOUTH OF S. PADARO LANE. CONSTRUCT HOV LANES</t>
  </si>
  <si>
    <t>CT123</t>
  </si>
  <si>
    <t>X085062</t>
  </si>
  <si>
    <t>0419000216S</t>
  </si>
  <si>
    <t>ON STATE ROUTE: 25, 152, 156. SANTA CLARA COUNTY AT VARIOUS LOCATIONS COLD PLANE ASPHALT CONCRETE PAVEMENT AND OVERLAY WITH RHMA (G)</t>
  </si>
  <si>
    <t>S036115</t>
  </si>
  <si>
    <t>0216000122S</t>
  </si>
  <si>
    <t>ON STATE ROUTE: 36. IN LASSEN COUNTY NEAR WESTWOOD FROM 1.3 MILES WEST OF GOODRICH CREEK BRIDGE TO 1.0 MILE WEST OF WILLARD CREEK ROAD. REHABILITATE ROADWAY AND REPLACE BRIDGE</t>
  </si>
  <si>
    <t>000C498</t>
  </si>
  <si>
    <t>0513000021S</t>
  </si>
  <si>
    <t>ON STATE ROUTE: 1, 129, 152. MONTEREY AND SANTA CRUZ COUNTIES AT VARIOUS LOCATIONS PAVE GORE AREAS, MAINTENANCE VEHICLE PULLOUTS AND UPGRADE GUARDRAIL.</t>
  </si>
  <si>
    <t>6801085</t>
  </si>
  <si>
    <t>0413000462S</t>
  </si>
  <si>
    <t>ON STATE ROUTE: 680. CONTRA COSTA COUNTY AT ALAMO FROM 0.3 MILE SOUTH OF LIVORNA ROAD UNDERCROSSING TO 0.6 MILE SOUTH OF RUDGEAR ROAD UNDERCROSSING. CONSTRUCT SOIL NAIL WALLS AND GEOSYNTHETIC REINFORCED EMBANKMENTS.</t>
  </si>
  <si>
    <t>P036111</t>
  </si>
  <si>
    <t>IN LASSEN COUNTY NEAR WESTWOOD FROM 1.3 MILES WEST OF GOODRICH CREEK BRIDGE TO 1.0 MILE WEST OF WILLARD CREEK ROAD. REHABILITATE ROADWAY AND REPLACE BRIDGE</t>
  </si>
  <si>
    <t>P193013</t>
  </si>
  <si>
    <t>0316000188S</t>
  </si>
  <si>
    <t>NEAR PLACERVILLE, AT 1.1 MILES NORTH OF THE SOUTH FORK AMERICAN RIVER BRIDGE (PM 22.9); ALSO AT 2.5 MILES NORTH OF THE SOUTH FORK AMERICAN RIVER BRIDGE (PM 24.3). RESTORE EMBANKMENT SLOPE SLIPOUTS. TO BE CONSIDERED IN THE MAJOR DAMAGE PERMANENT RESTORATION PROGRAM, THIS PROJECT RESTORES THE FACILITY TO ITS PRE-DAMAGE CONSTRUCTION. THIS PROJECT PROPOSES TO CONSTRUCT A SOLDIER PILE WALL AT THE TOP OF SLOPE WITHIN THE STATE RIGHT OF WAY. AT TWO TO SEPARATE LOCATIONS, SOLDIER PILE WALLS WILL BE CONSTRUCTED AND THE EMBANKMENT WILL BE REBUILT. ALSO, THE STRUCTURAL SECTION WILL BE REMOVED AND REPAIRED. MIDWEST GUARD RAIL ALONG FILL TO BE INSTALLED ALONG THE TOP OF THE NEW SOLDIER PILE WALL WITH NEW TERMINAL END SECTIONS.</t>
  </si>
  <si>
    <t>Z232</t>
  </si>
  <si>
    <t>STBG &lt;5K POP - FAST</t>
  </si>
  <si>
    <t>P001660</t>
  </si>
  <si>
    <t>0116000031S</t>
  </si>
  <si>
    <t>ON STATE ROUTE: 1. IN MENDOCINO COUNTY NEAR FORT BRAGG FROM 0.1 MILE NORTH OF PUDDING CREEK BRIDGE TO 0.6 MI NORTH OF WAGES CREEK BRIDGE PAVEMENT REHABILITATION</t>
  </si>
  <si>
    <t>P089120</t>
  </si>
  <si>
    <t>0213000005S</t>
  </si>
  <si>
    <t>ON STATE ROUTE: 89. IN SISKIYOU COUNTY NEAR MCCLOUD FROM 0.2 MILE SOUTH TO 0.2 MILE NORTH OF MUD CREEK BRIDGE. BRIDGE REPLACEMENT (TC)</t>
  </si>
  <si>
    <t>P003035</t>
  </si>
  <si>
    <t>0213000094S</t>
  </si>
  <si>
    <t>ON STATE ROUTE: 3. IN TRINITY COUNTY NEAR WEAVERVILLE AT VARIOUS LOCATIONS FROM 0.1 MILE NORTH OF EAST WEAVER ROAD TO 0.4 MILE NORTH OF RUSH CREEK CAMPGROUND ROAD. DRAINAGE IMPROVEMENT(TC)</t>
  </si>
  <si>
    <t>P152099</t>
  </si>
  <si>
    <t>0417000025S</t>
  </si>
  <si>
    <t>ON STATE ROUTE: 152. SANTA CLARA COUNTY IN THE CITY OF GILROY AT VARIOUS LOCATIONS FROM LLAGAS CREEK TO THE SANTA CLARA / MERCED COUNTY LINE CONSTRUCT MAINTENANCE VEHICLE  PULLOUTS AND VEGETATION CONTROL</t>
  </si>
  <si>
    <t>000C504</t>
  </si>
  <si>
    <t>0214000028S</t>
  </si>
  <si>
    <t>ON STATE ROUTE: 299. IN SHASTA AND TRINITY COUNTIES AT VARIOUS LOCATIONS. WORKER SAFETY IMPROVEMENTS</t>
  </si>
  <si>
    <t>0055152</t>
  </si>
  <si>
    <t>0615000040S</t>
  </si>
  <si>
    <t>ON STATE ROUTE: 5. KINGS AND FRESNO COUNTIES, FROM 0.2 MILE SOUTH OF AVENAL CUT-OFF ROAD OVERCROSSING TO QUIST UNDERCROSSING. UPGRADE WATER AND WASTEWATER SYSTEMS FOR COALINGA-AVENAL SAFETY ROADSIDE REST AREA.</t>
  </si>
  <si>
    <t>Q101387</t>
  </si>
  <si>
    <t>0112000285S</t>
  </si>
  <si>
    <t>ON STATE ROUTE: 101. IN MENDOCINO COUNTY NEAR LAYTONVILLE AT MOSS COVE SAFETY ROADSIDE REST AREA (SRRA); ALSO AT IRVINE LODGE SRRA AND EMPIRE CAMP SRRA REHAB SAFETY ROADSIDE REST AREA</t>
  </si>
  <si>
    <t>Z233</t>
  </si>
  <si>
    <t>STBG FAST OFF-SYSTEM BRIDGE</t>
  </si>
  <si>
    <t>5935079</t>
  </si>
  <si>
    <t>0418000322L</t>
  </si>
  <si>
    <t>CLOVERDALE ROAD OVER BUTANO CREEK, NORTH OF BUTANO PARK ROAD (BR NO 35C0041) SCOUR COUNTERMEASURES AND TREAT DECK WITH METHACRYLATE (TC)</t>
  </si>
  <si>
    <t>5919073</t>
  </si>
  <si>
    <t>03928815L</t>
  </si>
  <si>
    <t>DOWD ROAD AT MARKHAM RAVINE BR#19C-0118 BRIDGE REPLACEMENT (TC)</t>
  </si>
  <si>
    <t>PLA25474</t>
  </si>
  <si>
    <t>5914092</t>
  </si>
  <si>
    <t>0114000021L</t>
  </si>
  <si>
    <t>CACHE CREEK BRIDGE ON BARTLETT SPRINGS ROAD BRIDGE PREVENTATIVE MAINTENANCE (TC)</t>
  </si>
  <si>
    <t>NON-MPO</t>
  </si>
  <si>
    <t>5904126</t>
  </si>
  <si>
    <t>0112000289L</t>
  </si>
  <si>
    <t>JACOBY CREEK BRIDGE ON BROOKWOOD DRIVE ( BR 04C0124) BRIDGE REHABILITATION (TC)</t>
  </si>
  <si>
    <t>5909080</t>
  </si>
  <si>
    <t>02456554L</t>
  </si>
  <si>
    <t>CR 413 (PM 0.9)OVER SPANISH CREEK NEAR BUCKS LK (BRIDGE 09C-0039) BRIDGE REPLACEMENT (TC)</t>
  </si>
  <si>
    <t>5932079</t>
  </si>
  <si>
    <t>1014000110L</t>
  </si>
  <si>
    <t>HARDIN FLAT ROAD OVER SF TUOLUMNE RIVER (BR 32C0053) BRIDGE REPLACEMENT (TC)</t>
  </si>
  <si>
    <t>5910138</t>
  </si>
  <si>
    <t>0123000103L</t>
  </si>
  <si>
    <t>CAMP 1TEN MILE ROAD (CR 427) BRIDGE OVER SOUTH FORK OF TEN MILE RIVER, 1.88 MILES EAST OF SR1 (BRIDGE # 10C0079) BRIDGE REPLACEMENT</t>
  </si>
  <si>
    <t>5938226</t>
  </si>
  <si>
    <t>1014000217L</t>
  </si>
  <si>
    <t>PLEASANT VALLEY ROAD OVER SOUTH SAN JOAQUIN MAIN CANAL (BRIDGE 38C0154) BRIDGE REPLACEMENT (TC)</t>
  </si>
  <si>
    <t>5942212</t>
  </si>
  <si>
    <t>0612000288L</t>
  </si>
  <si>
    <t>BRIDGE 42C0502 ON EAST LINCOLN AVENUE OVER WAHTOKE CREEK REPLACE 2 LANE BRIDGE WITH 2 LANE BRIDGE (TC)</t>
  </si>
  <si>
    <t>5935081</t>
  </si>
  <si>
    <t>0419000108L</t>
  </si>
  <si>
    <t>10 STREETS IN COUNTY OF SAN MATEO: SPRING ST (WILLOW ST TO DOUGLAS AVE); RINGWOOD AVE (BAY RD TO MIDDLEFIELD RD); FIFTH AVE (EL CAMINO REAL TO SPRING ST); 87TH ST (PARK PLAZA DR TO SULLIVAN ST); INDUSTRIAL RD (HARBOR BLVD TO S. HARBOR); ALAMEDA DE LAS PULGAS (WOODSIDE TO STOCKBRIDGE AVE); LEXINGTON AVE (BUNKER HILL DR TO TICONEROGA DR); ELMER ST (O'NEILL AVE TO HARBOR BLVD), WASHINGTON ST (87TH ST TO ANNIE ST); AND CANYON ST (SKYLINE TO COUNTY BOUNDRY, N/O SUMMIT DR) PAVEMENT MAINTENANCE INCLUDING CAPE SEALING, ADA RAMP IMPROVEMENTS, TRAFFIC STRIPING AND MARKINGS, PAVEMENT REPAIR AND OTHER MISC WORK</t>
  </si>
  <si>
    <t>Z23E</t>
  </si>
  <si>
    <t>SM-170014</t>
  </si>
  <si>
    <t>STBG-URBANIZED &gt;200K FAST EXT</t>
  </si>
  <si>
    <t>5450099</t>
  </si>
  <si>
    <t>0720000141L</t>
  </si>
  <si>
    <t>RAILROAD AVENUE FROM 15TH STREET TO MAGIC MOUNTAIN PKWY STREET OVERLAY WILL BE REHABILITATED BY MEANS OF COLD -IN-PLACE RECYCLING (CIR) TREATMENT. THE CIR WILL REMOVE AND REUSE EXISTING ASPHALT SECTION AS DEEP AS 5-1/2 INCHES BELOW THE GROUND SURFACE.</t>
  </si>
  <si>
    <t>LA0G1638</t>
  </si>
  <si>
    <t>5225030</t>
  </si>
  <si>
    <t>0420000294L</t>
  </si>
  <si>
    <t>WALNUT CREEK: YGNACIO VALLEY RD FROM CIVIC DR TO SAN CARLOS DR: REHAB PAVEMENT, STRIPING, ADJUST COVERS, ADA UPGRADES AND INSTALL VIDEO DETECTION AT SELECT INTERSECTIONS. IN WALNUT CREEK: ON YGNACIO VALLEY RD BETWEEN CIVIC DR AND SAN CARLOS DR: REHABILITATE THE ASPHALT ROADWAY. THE ROADWAY REHABILITATION ON YGNACIO VALLEY ROAD WILL REPAIR ROADWAY SECTIONS THAT ARE STARTING TO FAIL, AND THE ENTIRE ROADWAY WILL BE MILLED DOWN 2 TO 4 INCHES AND REPAVED WITH HOT MIX ASPHALT. ADA UPGRADES AS WELL AS SIDEWALK REPAIRS WILL BE PERFORMED AS NECESSARY. UTILITIES WILL BE ADJUSTED AS NECESSARY AND TRAFFIC STRIPING WILL BE REPLACED. SIGNALIZED INTERSECTIONS INSIDE THE WORK LIMIT WILL BE UPGRADED WITH VIDEO DETECTION AND MONITORING EQUIPMENT TO IMPROVE DETECTION FOR VEHICLES AS WELL AS BICYCLES. THE TRAFFIC MONITORING EQUIPMENT ALLOWS FOR INCIDENT DETECTION AND SIGNAL TIMING ADJUSTMENT FOR OPTIMIZING TRAFFIC FLOW.</t>
  </si>
  <si>
    <t>CC170038</t>
  </si>
  <si>
    <t>5354042</t>
  </si>
  <si>
    <t>0419000368L</t>
  </si>
  <si>
    <t>DYER STREET FROM DEBORAH STREET TO ALVARADO BLVD. STREET PAVEMENT REHABILITATION</t>
  </si>
  <si>
    <t>ALA170071</t>
  </si>
  <si>
    <t>5950479</t>
  </si>
  <si>
    <t>0620000148L</t>
  </si>
  <si>
    <t>EDISON ROAD FROM SR223 TO DI GIORGIO ROAD ROAD REHABILITATION, SHOULDER BACKING, DRIVE WAY MODIFICATIONS, AND CURB RAMPS</t>
  </si>
  <si>
    <t>5950480</t>
  </si>
  <si>
    <t>0620000150L</t>
  </si>
  <si>
    <t>SOUTH UNION AVE FROM PANAMA ROAD TO BAKERSFIELD CITY LIMIT. ROAD REHABILITIATION</t>
  </si>
  <si>
    <t>6211145</t>
  </si>
  <si>
    <t>1120000082L</t>
  </si>
  <si>
    <t>FROM THE US-MEXICAN BORDER ALONG SR-11, SR-905, I-5 AND I-805 TO SR-94 THEN ALONG I-805 AND SR-15/I-15 TO SR-52, THEN ALONG I-805 TO THE I-5/I-805 MERGE. THIS PROJECT IS A COMPREHENSIVE INTEGRATED MANAGEMENT PLAN FOR INCREASING TRANSPORTATION OPTIONS, DECREASING CONGESTION, AND IMPROVING TRAVEL TIMES IN THE SOUTH BAY TO SORRENTO CORRIDOR. THE PROJECT WILL DEVELOP A COMPREHENSIVE MULTIMODAL CORRIDOR PLAN (CMCP), WHICH INCLUDES ALL TRAVEL MODES IN THE CORRIDOR - HIGHWAYS AND FREEWAYS, PARALLEL AND CONNECTIVE ROADWAYS, PUBLIC TRANSIT (E.G., BUS, BUS RAPID TRANSIT, LIGHT RAIL, INTERCITY RAIL) AND BIKEWAYS. THE COMPLETED CMCP WILL MAKE FUTURE PROJECTS IN THE CORRIDOR ELIGIBLE TO APPLY FOR FUNDS UNDER THE SOLUTIONS FOR CONGESTED CORRIDORS PROGRAM. TC</t>
  </si>
  <si>
    <t>5096045</t>
  </si>
  <si>
    <t>0623000175L</t>
  </si>
  <si>
    <t>DINUBA AVE FROM MCCALL AVE TO DOCKERY ST REHABILITATE/RECONSTRUCT ROADWAY, RESTRIPING (TC)</t>
  </si>
  <si>
    <t>5281034</t>
  </si>
  <si>
    <t>0623000024L</t>
  </si>
  <si>
    <t>7TH STANDARD RD FROM FRIANT KERN CANAL TO ZACHARY AVE ROAD RECONSTRUCTION</t>
  </si>
  <si>
    <t>204-0000-0961</t>
  </si>
  <si>
    <t>5006646</t>
  </si>
  <si>
    <t>0700020611L</t>
  </si>
  <si>
    <t>ALONG BURBANK BLVD. BETWEEN LANKERSHIM BLVD. AND CLEON AVE., LOS ANGELES (APPROXIMATELY 0.7 MILES) THIS PROJECT WILL WIDEN APPROXIMATELY 0.7 MILES OF BURBANK BLVD. BY 12 FT. ON BOTH DIRECTION, TO A MODIFIED BOULEVARD II STANDARDS WITH CURB EXTENSION. IMPROVEMENTS INCLUDE CONSTRUCTION OF CONCRETE CURB GUTTER AND SIDE-WALK. AC PAVEMENT, STORM DRAIN AND SANITARY SEWER FACILITIES, STREET TREES, STREET LIGHTING, TRAFFIC SIGNALS, CROSS WALKS, DRYWELLS AS GREEN-STREET ELEMENTS</t>
  </si>
  <si>
    <t>LA0C8046</t>
  </si>
  <si>
    <t>PLA25663</t>
  </si>
  <si>
    <t>6066172</t>
  </si>
  <si>
    <t>1121000034L</t>
  </si>
  <si>
    <t>SR-78: NORTH SAN DIEGO COUNTY CORRIDOR COMPREHENSIVE INTEGRATED MANAGEMENT PLAN FOR INCREASING TRANSPORTATION OPTIONS, DECREASING CONGESTION, AND IMPROVING TRAVEL TIMES IN THE NORTH COUNTY CORRIDOR.THE PROJECT WILL DEVELOP A COMPREHENSIVE MULTIMODAL CORRIDOR PLAN (CMCP) WHICH INCLUDES ALL TRAVEL MODES IN THE CORRIDOR. TOLL CREDITS (TC).</t>
  </si>
  <si>
    <t>5178016</t>
  </si>
  <si>
    <t>0415000396L</t>
  </si>
  <si>
    <t>SAN PABLO AVE BETWEEN BRIGHTON AVE AND PORTLAND AVE. PHASE 1 PEDESTRIAN IMPROVEMENTS INCLUDING MEDIANS. BULB OUT, SIGNAL MODIFICATION , STRIPING OF HIGH VISIBILITY CROSSWALK.</t>
  </si>
  <si>
    <t>ALA170088</t>
  </si>
  <si>
    <t>5925149</t>
  </si>
  <si>
    <t>0317000147L</t>
  </si>
  <si>
    <t>SILVA VALLEY PARKWAY AND HARVARD WAY INTERSECTION IMPROVEMENTS ENHANCE TRAFFIC FLOW AND REDUCE CONGESTION.  IMPROVEMENTS ARE A RIGHT-TURN POCKET, INCREASED LEFT-TURN POCKET, ADDITIONAL THRU-LANE, BIKE LANE AND DETECTOR, PEDESTRIAN/BIKE SENSORS AND OPTIMIZE SIGNAL.  (TC)</t>
  </si>
  <si>
    <t>ELD19504</t>
  </si>
  <si>
    <t>5364011</t>
  </si>
  <si>
    <t>0721000071L</t>
  </si>
  <si>
    <t>IMPERIAL HWY FROM VALLEY VIEW AVENUE TO WICKER DRIVE. ROAD REHABILITATION (TC)</t>
  </si>
  <si>
    <t>5348033</t>
  </si>
  <si>
    <t>0723000109L</t>
  </si>
  <si>
    <t>ALONDRA BLVD. FROM BELLFLOWER BLVD. TO WEST CITY LIMIT. RESURFACING ALONDRA BLVD.FROM BELLFLOWER BLVD TO HAYTER AVE. WORK INCLUDES 2" GRIND AND OVERLAY WITH ARHM, STRIPING AND LOOP DETECTORS.</t>
  </si>
  <si>
    <t>P090015</t>
  </si>
  <si>
    <t>1213000036S</t>
  </si>
  <si>
    <t>IN ORANGE COUNTY FROM LA HABRA HILLS IN LA HABRA TO ROSE DRIVE IN PLACENTIA REPLACE CURB RAMPS, DRIVEWAYS &amp; SIDEWALKS, MODIFY ELECTRICAL SYSTEM  (ADA IMPROVEMENTS) (TC)</t>
  </si>
  <si>
    <t>Z240</t>
  </si>
  <si>
    <t>109-0000-3527</t>
  </si>
  <si>
    <t>SURFACE TRANSP BLOCK GRTS-FLEX</t>
  </si>
  <si>
    <t>5005147</t>
  </si>
  <si>
    <t>0417000238L</t>
  </si>
  <si>
    <t>NORTH 1ST STREET URBAN VILLAGE AREA SYSTEM/TRAVEL DEMAND MANAGEMENT PLAN</t>
  </si>
  <si>
    <t>SCL150020</t>
  </si>
  <si>
    <t>000C511</t>
  </si>
  <si>
    <t>0414000025S</t>
  </si>
  <si>
    <t>ON STATE ROUTE: 12. MARIN AND SONOMA COUNTIES AT VARIOUS LOCATIONS PAVE GORES AND ROADSIDE AREAS, CONSTRUCT MVPS</t>
  </si>
  <si>
    <t>5301022</t>
  </si>
  <si>
    <t>0618000227L</t>
  </si>
  <si>
    <t>IN ORANGE COVE, ON ADAMS AVE FROM JACOBS AVE TO 4TH STREET PAVEMENT RESURFACING AND REHABILITATION</t>
  </si>
  <si>
    <t>FRE170008</t>
  </si>
  <si>
    <t>5184037</t>
  </si>
  <si>
    <t>0921000001L</t>
  </si>
  <si>
    <t>SNYDER AVENUE FROM TEHACHAPI BOULEVARD TO VALLEY BOULEVARD ROAD REHABILITATION</t>
  </si>
  <si>
    <t>5066040</t>
  </si>
  <si>
    <t>1119000125L</t>
  </si>
  <si>
    <t>8 INTERSECTION CITYWIDE IN NATIONAL CITY. INSTALL PEDESTRIAN CROSSINGS AND UPGRADE FACILITIES TO CURRENT ADA STANDARDS AT 8 INTERSECTIONS. INSTALLATION OR REPLACEMENT OF CROSSWALK STRIPING,; THE REPLACEMENT OF EXISTING CURB RAMPS WITH ADA COMPLIANT RAMPS; AND THE IMPROVEMENT OF EXISTING TRAFFIC SIGNAL EQUIPMENT. TRENCHING TO OCCUR WILL BE OF A DEPTH BETWEEN 30-60 INCHES.</t>
  </si>
  <si>
    <t>CAL105 / CAL416</t>
  </si>
  <si>
    <t>5373025</t>
  </si>
  <si>
    <t>0718000203L</t>
  </si>
  <si>
    <t>INTERSECTION OF EASTERN AVE AT LUBEC ST AND GARFIELD AVE. AT LOVELAND ST. INSTALL PROTECTED-PERMISSIVE LEFT TURN PHASES AND SIGNAL HEADS ETC.</t>
  </si>
  <si>
    <t>5929296</t>
  </si>
  <si>
    <t>1018000004L</t>
  </si>
  <si>
    <t>FRENCH CAMP ROAD FROM 1,190 FEET WEST OF EL DORADO STREET TO AIRPORT WAY ROADWAY RESURFACING TC</t>
  </si>
  <si>
    <t>5956272</t>
  </si>
  <si>
    <t>0819000082L</t>
  </si>
  <si>
    <t>CAJALCO ROAD FROM TEMESCAL CANYON ROAD TO LA SIERRA AVENUE UPGRADE GUARDRAIL AND END TREATMENTS TO CURRENT STANDARDS</t>
  </si>
  <si>
    <t>X067078</t>
  </si>
  <si>
    <t>0315000199S</t>
  </si>
  <si>
    <t>ON STATE ROUTE: 51. IN SACRAMENTO COUNTIYON VARIOUS ROUTES AT VARIOUS LOCATIONS (SEE LOCATION MAP ATTACHED) UPGRADE SIGN PANELS AND LIGHTING TO BRING THEM UP TO STANDARDS - (TC).</t>
  </si>
  <si>
    <t>5066039</t>
  </si>
  <si>
    <t>1119000124L</t>
  </si>
  <si>
    <t>29 INTERSECTIONS CITYWIDE IN NATIONAL CITY UPGRADE THE FIBER OPTICS TRAFFIC SIGNAL COMMUNICATION SYSTEM AT 29 INTERSECTIONS. INSTALLATION OF CONDUIT, CABLES, RADIO, CONTROLLERS, AND TRENCHING OF A DEPTH BETWEEN 30-60 INCHES.</t>
  </si>
  <si>
    <t>CAL105/ CAL414</t>
  </si>
  <si>
    <t>P001669</t>
  </si>
  <si>
    <t>0717000118S</t>
  </si>
  <si>
    <t>ON STATE ROUTE: 1. IN LOS ANGELES COUNTY, RTE 001 , PM 46.9 / 50.4   , SLURRY SEAL, DIGOUTS, SLABS, IN AND NEAR MALIBU, FROM MALIBU LAGOON BRIDGE TO SOLISTICE CANYON CREEK BRIDGE. SLURRY SEAL ,  DIGOUTS ,  SLABS</t>
  </si>
  <si>
    <t>LA0G441</t>
  </si>
  <si>
    <t>P299199</t>
  </si>
  <si>
    <t>0200020196S</t>
  </si>
  <si>
    <t>ON STATE ROUTE: 299. IN SHASTA COUNTY NEAR BURNEY FROM  0.2 MILE WEST OF SONOMA STREET TO 0.3 MILE WEST OF ROUTE 89. PULVERIZE PAVEMENT AND SHOULDER WIDENING (TC)</t>
  </si>
  <si>
    <t>S074069</t>
  </si>
  <si>
    <t>0812000334S</t>
  </si>
  <si>
    <t>ON STATE ROUTE: 74. RIVERSIDE COUNTY IN LAKE ELSINORE FROM 0.2 MILE EAST OF SOUTH MAIN DIVIDE TO 0.2 MILE EAST OF LAKESHORE DRIVE EROSION CONTROL AND SEDIMENT STABILIZATION</t>
  </si>
  <si>
    <t>000C477</t>
  </si>
  <si>
    <t>0213000032S</t>
  </si>
  <si>
    <t>ON STATE ROUTE: 5. IN BUTTE, LASSEN, PLUMAS, SHASTA, SISKIYOU, AND TRINITY COUNTIES AT VARIOUS LOCATIONS. IMPROVE CHAIN CONTROL AREAS (TC)</t>
  </si>
  <si>
    <t>RIVLS09</t>
  </si>
  <si>
    <t>5354040</t>
  </si>
  <si>
    <t>0417000420L</t>
  </si>
  <si>
    <t>INTERSECTIONS OF ALVARADO-NILES ROAD AT MANN AVE/UNION SQUARE AND ALVARADO BLVD AT GALAXY WAY.. REMOVE PEDESTRIAN MOUNTED SIGNAL HEADS, INSTALL NEW MAST ARMS, AND RELATED IMPROVEMENTS</t>
  </si>
  <si>
    <t>5291028</t>
  </si>
  <si>
    <t>0619000165L</t>
  </si>
  <si>
    <t>KEARNEY BLVD FROM MADERA AVE (SR145) TO VINELAND AVE PAVEMENT REHAB AND PARTIAL RECONSTRUCTION, INCLUDING CURB, GUTTER, SIDEWALK, ADA RAMPS, SIGNAGE STRIPING, AND PED CROSSING AT 8TH AND KEARNEY BLVD.</t>
  </si>
  <si>
    <t>5008190</t>
  </si>
  <si>
    <t>1020000124L</t>
  </si>
  <si>
    <t>ARCH AIRPORT ROAD FROM B STREET TO SPERRY RD/PERFORMANCE DR ROAD REHABILITATION TC</t>
  </si>
  <si>
    <t>P001637</t>
  </si>
  <si>
    <t>0712000094S</t>
  </si>
  <si>
    <t>IN LOS ANGELES IN CITY OF MALIBU AT TRANCAS CREEK BRIDGE BRIDGE REPLACEMENT  (TC)</t>
  </si>
  <si>
    <t>P110024</t>
  </si>
  <si>
    <t>0718000272S</t>
  </si>
  <si>
    <t>ON STATE ROUTE: 110. ROUTE 110 IN THE CITY OF LOS ANGELES AT THIRD STREET OVERCROSSING (BRIDGE NO. 53-0684). THE BRIDGE RAIL AND SIDEWALK ON THE NORTH SIDE WILL BE REPLACED WITH CONCRETE BARRIER TYPE 732SW (MOD) AND SIDEWALK. THE BRIDGE RAILING ON THE SOUTH SIDE OF THE BRIDGE WILL BE REPLACED WITH CONCRETE BARRIER TYPE 836 (MOD) AND THE SIDEWALK WILL BE REMOVED. NEW CHAIN LINK RAILING (TYPE 7) WILL BE INSTALLED ON BRIDGE RAILS AND LUMINARIES ON THE BRIDGE WILL BE REPLACED.</t>
  </si>
  <si>
    <t>Q101362</t>
  </si>
  <si>
    <t>0513000024S</t>
  </si>
  <si>
    <t>ON STATE ROUTE: 101. SANTA BARBARA COUNTY NEAR GAVIOTA AT THE NORTHBOUND AND SOUTHBOUND GAVIOTA SAFETY ROADSIDE REST AREAS REPLACE THE EXISTING WASTEWATER TREATMENT SYSTEM</t>
  </si>
  <si>
    <t>CT61</t>
  </si>
  <si>
    <t>6206027</t>
  </si>
  <si>
    <t>0615000065L</t>
  </si>
  <si>
    <t>ON STATE ROUTE: 137. SR 137 AT SR 99 SIGNALIZATION OF ON/OFF RAMPS</t>
  </si>
  <si>
    <t>6208034</t>
  </si>
  <si>
    <t>0816000080L</t>
  </si>
  <si>
    <t>UNION PACIFIC RAILROAD PACHAPPA UNDERPASS AT CENTRAL AVENUE EAST OF STATE ROUTE 91 REMOVE EXISTING RETAINING WALL AND SHOOFLY TRACK (TC)</t>
  </si>
  <si>
    <t>RIV151221</t>
  </si>
  <si>
    <t>0081327</t>
  </si>
  <si>
    <t>1115000133S</t>
  </si>
  <si>
    <t>ON STATE ROUTE: 8. IN SAN DIEGO COUNTY IN SAN DIEGO AND LA MESA AT VARIOUS LOCATIONS FROM 0.4 MILE WEST OF FAIRMOUNT AVENUE UNDERCROSSING TO 0.2 MILE WEST OF JACKSON DRIVE UNDERCROSSING. ROADSIDE SAFETY IMPROVEMENTS.</t>
  </si>
  <si>
    <t>0055157</t>
  </si>
  <si>
    <t>0618000048S</t>
  </si>
  <si>
    <t>ON STATE ROUTE: 5. FRESNO COUNTY FROM 1.2 MILES SOUTH OF KAMM AVENUE OVERCROSSING TO 0.2 MILE SOUTH OF PANOCHE ROAD OVERCROSSING PAVEMENT REHABILITATION, REPAIR CULVERTS AND UPGRADE TRANSPORTATION MANAGEMENT SYSTEMS</t>
  </si>
  <si>
    <t>FRE071007</t>
  </si>
  <si>
    <t>S066010</t>
  </si>
  <si>
    <t>0714000177S</t>
  </si>
  <si>
    <t>ON STATE ROUTE: 66. ROUTE 66: IN LA VERNE AND POMONA, FROM BASELINE ROAD TO TOWNE AVENUE. CONSTRUCT AND UPGRADE CURB RAMPS AND SIDEWALKS TO COMPLY WITH ADA STANDARDS. THIS PROJECT IS PROPOSED TO RECONSTRUCT, INSTALL AND UPGRADE CURB RAMPS WITHIN EXISTING RIGHT-OF-WAY (R/W). PEDESTRIAN PUSH BUTTON FOR THE CURB RAMPS WILL BE UPGRADED AND RECONSTRUCTED TO BE IN COMPLIANCE WITH ADA..</t>
  </si>
  <si>
    <t>5241080</t>
  </si>
  <si>
    <t>1023000254L</t>
  </si>
  <si>
    <t>IN CITY OF CERES, MOFFET ROAD FROM WHITMORE AVENUE TO HATCH ROAD IMPROVEMENTS INCLUDE INSTALLATION OF AC OVERLAY, REMOVAL/REPLACEMENT OF ISOLATED AREAS FOR BASE REPAIR, RECONSTRUCTION OF CURB RAMPS, REPLACEMENT OF PAVEMENT STRIPING, MARKINGS AND SIGNAGE.</t>
  </si>
  <si>
    <t>5406035</t>
  </si>
  <si>
    <t>1023000116L</t>
  </si>
  <si>
    <t>SKYLINE BLVD FROM WEST OF BENTLEY STREET TO YOSEMITE BLVD ROAD REHABILITATION (TC)</t>
  </si>
  <si>
    <t>13000003063</t>
  </si>
  <si>
    <t>Z24E</t>
  </si>
  <si>
    <t>SURFACE TRANS BLOCK-FLEX EXT</t>
  </si>
  <si>
    <t>6211143</t>
  </si>
  <si>
    <t>1120000090L</t>
  </si>
  <si>
    <t>SAN DIEGO COUNTY THIS PROJECT WILL DEVELOP A COMPREHENSIVE MULTIMODAL CORRIDOR PLAN (CMCP). THE CMCP IS AN INTEGRATED MANAGEMENT PLAN FOR INCREASING TRANSPORTATION OPTIONS, DECREASING CONGESTION, AND IMPROVING TRAVEL TIMES IN THE SAN VICENTE CORRIDOR ON SR-67. (TC).</t>
  </si>
  <si>
    <t>5032034</t>
  </si>
  <si>
    <t>0420000019L</t>
  </si>
  <si>
    <t>RAILROAD AVE FROM MARINA BLVD TO SUNSET AVE REHABILITATE PAVEMENT, UPGRADE  BIKE LANES, REPLACE  STRIPING AND UPGRADE CURB RAMPS (TC)</t>
  </si>
  <si>
    <t>SOL170014</t>
  </si>
  <si>
    <t>6211142</t>
  </si>
  <si>
    <t>1120000094L</t>
  </si>
  <si>
    <t>SAN DIEGO COUNTY ON SR-78 FROM PM 0.0 TO PM 16.5 COMPREHENSIVE INTEGRATED MANAGEMENT PLAN FOR INCREASING TRANSPORTATION OPTIONS, DECREASING CONGESTION, AND IMPROVING TRAVEL TIMES IN THE NORTH COUNTY CORRIDOR. THE PROJECT WILL DEVELOP A COMPREHENSIVE MULTI-MODAL CORRIDOR PLAN(CMCP) WHICH INCLUDES ALL TRAVEL MODES IN THE CORRIDOR. TOLL CREDITS (TC).</t>
  </si>
  <si>
    <t>5173033</t>
  </si>
  <si>
    <t>0619000133L</t>
  </si>
  <si>
    <t>ADAM AVE. FROM 5TH ST. TO MERCED ST. REHABILITATION OF PAVEMENT AND PEDESTRIAN FACILITIES</t>
  </si>
  <si>
    <t>5173035</t>
  </si>
  <si>
    <t>0619000137L</t>
  </si>
  <si>
    <t>ADAM AVE. FROM MERCED ST. TO TEMPERANCE AVE. PAVEMENT AND PEDESTRIAN FACILITY REHABILITATION (TC)</t>
  </si>
  <si>
    <t>Q101378</t>
  </si>
  <si>
    <t>0516000013S</t>
  </si>
  <si>
    <t>ON STATE ROUTE: 101. MONTEREY COUNTY NEAR BRADLEY AT THE CAMP ROBERTS SAFETY ROADSIDE REST AREAS. REPLACE WATER/WASTEWATER SYSTEMS</t>
  </si>
  <si>
    <t>P020190</t>
  </si>
  <si>
    <t>0115000038S</t>
  </si>
  <si>
    <t>ON STATE ROUTE: 1. IN MENDOCINO COUNTY NEAR FORT BRAGG FROM 0.5 MILES WEST OF ROAD 200A TO 0.1 MILES WEST OF ROAD 200A CURVE IMPROVEMENT AND SHOULDER WIDENING</t>
  </si>
  <si>
    <t>Z2E2</t>
  </si>
  <si>
    <t>STBG &lt;5K POP - FAST EXT</t>
  </si>
  <si>
    <t>Z2E3</t>
  </si>
  <si>
    <t>STBG FAST OFF-SYS BRIDGE EXT</t>
  </si>
  <si>
    <t>Z300</t>
  </si>
  <si>
    <t>TRANSP ALTERNATIVES FLEX FAST</t>
  </si>
  <si>
    <t>5182084</t>
  </si>
  <si>
    <t>0322000182L</t>
  </si>
  <si>
    <t>IN ROSEVILLE, ALONG DRY CREEK, CIRBY CREEK AND LINDA CREEK, CONSTRUCT CLASS 1 BIKE TRAIL FROM RIVERSIDE AVENUE/DARLING WAY TO ROCKY RIDGE DRIVE. THE NI PORTION OF THE PROJECT IS TO EDUCATE THE PUBLIC AND SCHOOLS OF USING THE MULTI-USE PATH AS AN ALTERNATIVE MODE OF TRANSPORTATION, TRAFFIC SAFETY AND SRTS ROUTES.</t>
  </si>
  <si>
    <t>5142036</t>
  </si>
  <si>
    <t>0318000259L</t>
  </si>
  <si>
    <t>HWY 162 IN OROVILLE BETWEEN FEATHER RIVER BOULEVARD AND FOOTHILL BOULEVARD. CONSTRUCT A COMPREHENSIVE SET OF ACTIVE TRANSPORTATION INFRASTRUCTURE CONNECTIVITY AND SAFETY IMPROVEMENTS (TC).</t>
  </si>
  <si>
    <t>CMAQ16_05</t>
  </si>
  <si>
    <t>5108182</t>
  </si>
  <si>
    <t>0718000185L</t>
  </si>
  <si>
    <t>THE WEST SIDE OF HARRY BRIDGES MEMORIAL PARK, CONTINUING SOUTH ON HARBOR PLAZA TO AN ACCESS ROAD EAST OF QUEENS HIGHWAY, CONTINUING THROUGH THE QUEEN MARY SEAPORT PARKING LOT, THEN CONTINUING ON THE MEDIANS BETWEEN WINDSOR WAY AND  HARBOR SCENIC DRIVE, CONTINUING ON THE EAST SIDE OF SOUTH HARBOR SCENIC DRIVE, TO APPROX. 2,800 FEET SOUTH. SOUTH WATERFRONT/PIER J BIKE &amp; PEDESTRIAN PATH INCLUDES RETAINING WALLS; STREET LIGHTING; WATER PIPELINE; SEWER PIPELINE AND MANHOLE; STORM DRAIN PIPE, MANHOLE AND CATCH BASINS; TWO OBSERVATION PLATFORMS, MODULAR RESTROOMS; CONCRETE IMPROVEMENTS, ASPHALT PAVING, TREE RELOCATIONS, STREET FURNITURE, LANDSCAPE AND IRRIGATION; SIGNING AND STRIPING</t>
  </si>
  <si>
    <t>Z301</t>
  </si>
  <si>
    <t>LATP16M011</t>
  </si>
  <si>
    <t>TRANS ALTERNATIVES &gt;200K FAST</t>
  </si>
  <si>
    <t>5006809</t>
  </si>
  <si>
    <t>0715000106L</t>
  </si>
  <si>
    <t>VARIOUS LOCATIONS IN THE CITY OF LOS ANGELES DEVELOP AND IMPLEMENT A THREE-STEP SCHOOL TRAVEL PLAN. DEVELOP A METHODOLOGY, CONDUCT SCHOOL SAFETY ASSESSMENT AND DEVELOP TRAVEL PLANS.  (TC)</t>
  </si>
  <si>
    <t>5006805</t>
  </si>
  <si>
    <t>0715000102L</t>
  </si>
  <si>
    <t>VARIOUS LOCATIONS IN THE CITY OF LOS ANGELES NON INFRASTRUCTURE SRTS</t>
  </si>
  <si>
    <t>5058097</t>
  </si>
  <si>
    <t>0815000128L</t>
  </si>
  <si>
    <t>GAYLORD STREET, JONES AVENUE, CHADBOURNE AVENUE, AND BUSHNELL AVENUE IN THE LA SIERRA ACRES NEIGHBORHOOD IN THE CITY OF RIVERSIDE SIDEWALK</t>
  </si>
  <si>
    <t>5328079</t>
  </si>
  <si>
    <t>1217000107L</t>
  </si>
  <si>
    <t>VARIOUS ELEMENTARY AND INTERMEDIATE SCHOOL LOCATION CITY WIDE, INCLUDING SURROUNDING LOW-INCOME NEIGHBORHOODS, PARKS, CHURCHES AND OTHER BIKE/PEDESTRIAN FRIENDLY SITES. EDUCATION AND ENCOURAGEMENT ACTIVITIES TO COMPLEMENT THE PEDESTRIAN AND BICYCLE TRAIL EXTENSION (TC)</t>
  </si>
  <si>
    <t>ORA150104</t>
  </si>
  <si>
    <t>5008158</t>
  </si>
  <si>
    <t>1017000111L</t>
  </si>
  <si>
    <t>IN STOCKTON. MINER AVENUE COMPLETE STREET IMPROVEMENTS PHASE 1, BETWEEN CENTER AVE AND SUTTER STREET. COMPLETE STREET IMPROVEMENTS. CONVERT A FOUR-WAY VEHICLE TRAVEL LANE TO TWO-WAY VEHICLE LANE, ADD BICYCLE LANES, AND IMPROVE DEFICIENT SIDEWALKS AND ADA RAMPS. TC</t>
  </si>
  <si>
    <t>SJ14-8001</t>
  </si>
  <si>
    <t>RIV140844</t>
  </si>
  <si>
    <t>5229017</t>
  </si>
  <si>
    <t>1218000060L</t>
  </si>
  <si>
    <t>LAMPSON AVENUE FROM SEAL BEACH BOULEVARD TO BASSWOOD STREET IN THE CITY OF SEAL BEACH WIDEN &amp; MODIFY LAMPSON AVE. TO ACCOMMODATE CLASS II BIKE LANES WITH SIGNAGE &amp; STRIPING IMPROVEMENTS, MODIFY PEDESTRIAN WALKWAYS, SIGNALS &amp; PEDESTRIAN COUNTDOWN HEADS, PUSH BUTTONS, MEDIAN LANDSCAPE REVISIONS, CATCH BASIN REMOVAL &amp; REPLACEMENT, LANDSCAPING, UTILITIES, &amp; ADA IMPROVEMENTS.</t>
  </si>
  <si>
    <t>Z302</t>
  </si>
  <si>
    <t>TRANS ALTERNATIVES 5-200K FAST</t>
  </si>
  <si>
    <t>2020101</t>
  </si>
  <si>
    <t>0021000101S</t>
  </si>
  <si>
    <t>STATEWIDE STATE TRANSPORTATION INNOVATION COUNCIL (STIC) INCENTIVE PROGRAM FUNDING TO PROVIDE RESOURCES TO HOST CALTRANS FIRST ANNUAL "INNOVATION IN ACTION" VIRTUAL CONFERENCE.</t>
  </si>
  <si>
    <t>Z37E</t>
  </si>
  <si>
    <t>TECH INNOVAT DEPLOY STIC FAST</t>
  </si>
  <si>
    <t>0019414</t>
  </si>
  <si>
    <t>0019000414S</t>
  </si>
  <si>
    <t>STATEWIDE STATE TRANSPORTATION INNOVATION COUNCIL (STIC) PROJECT ENTITLED "ADVANCE UAS PROGRAM"</t>
  </si>
  <si>
    <t>0019413</t>
  </si>
  <si>
    <t>0019000413S</t>
  </si>
  <si>
    <t>STATEWIDE STATE TRANSPORTATION INNOVATION COUNCIL (STIC) PROJECT ENTITLED "ROAD DEPARTURE WORKSHOPS"</t>
  </si>
  <si>
    <t>TDF2000</t>
  </si>
  <si>
    <t>0021000218S</t>
  </si>
  <si>
    <t>STATEWIDE PURCHASE UNMANNED AIRCRAFT SYSTEMS (UAS) FOR EVALUATING TRANSPORTATION ASSETS AND TO DEVELOP WEBSITE INNOVATION RESOURCE CENTER.</t>
  </si>
  <si>
    <t>Z37F</t>
  </si>
  <si>
    <t>TECH INNOV DEPLOYMENT FAST T2</t>
  </si>
  <si>
    <t>5055163</t>
  </si>
  <si>
    <t>1213000151L</t>
  </si>
  <si>
    <t>EAST AND WEST SIDE OF WEST STREET FROM PEARL STREET TO NORTH STREET, AND ALONG THE WEST SIDE OF CITRON STREET FROM SYCAMORE STREET TO LA PALMA AVENUE IN THE CITY OF ANAHEIM IN ORANGE COUNTY CONSTRUCTION OF SIDEWALK GAP CLOSURES TO CREATE NEW 5-FT-WIDE SDEWALK, CURB AND GUTTER, AND DRAINAGE FACILITIES ALONG WEST AND CITRON STREETS, AS WELL AS NON-INFRASTRUCTURE ACTIVITIES.(TC)</t>
  </si>
  <si>
    <t>Z3E1</t>
  </si>
  <si>
    <t>TRANS ALTERN &gt;200K FAST EXT</t>
  </si>
  <si>
    <t>5109252</t>
  </si>
  <si>
    <t>0619000090L</t>
  </si>
  <si>
    <t>BUENA VISTA RD. (STOCKDALE HWY TO WHITE LN), ALLEN RD (WESTSIDE PKWY WB RAMP TO STOCKDALE HWY), CALLOWAY DR (BRIMHALL RD TO STOCKDALE HWY); SIGNAL COORDINATION (INTERCONNECT) INTERCONNECT SIGNALS</t>
  </si>
  <si>
    <t>Z400</t>
  </si>
  <si>
    <t>CONGESTION MITIGATION FAST</t>
  </si>
  <si>
    <t>5343014</t>
  </si>
  <si>
    <t>0619000096L</t>
  </si>
  <si>
    <t>CITY OF MCFARLAND YARD LOCATED AT 100 E. INDUSTRIAL STREET CONSTRUCT ELECTIC VEHICLE CHARGING STATION.</t>
  </si>
  <si>
    <t>KER180504</t>
  </si>
  <si>
    <t>5063182</t>
  </si>
  <si>
    <t>1217000073L</t>
  </si>
  <si>
    <t>HAZARD AVENUE FROM EUCLID STREET TO HARBOR BOULEVARD PROTECTED AND CLASS III BICYCLE LANES, BUFFER ISLANDS, LOOP DETECTORS, STRIPING, &amp; SIGNAGE</t>
  </si>
  <si>
    <t>ORA152214</t>
  </si>
  <si>
    <t>5063183</t>
  </si>
  <si>
    <t>1217000075L</t>
  </si>
  <si>
    <t>BRISTOL STREET FROM EDINGER AVENUE TO 1ST STREET PROTECTED BICYCLE LANES INCLUDING RAISED MEDIANS, ADA RAMPS, BUS SHELTERS, TRAFFIC SIGNAL MODIFICATIONS, STRIPING, SIGNAGE, &amp; TRAFFIC LOOP DETECTORS</t>
  </si>
  <si>
    <t>ORA152212</t>
  </si>
  <si>
    <t>5252028</t>
  </si>
  <si>
    <t>0620000019L</t>
  </si>
  <si>
    <t>ALLEY SOUTH OF CHAVEZ ELEMENTARY SCHOOL BETWEEN J STREET AND H STREET ALLEY PAVING AND VALLEY GUTTER INSTALLATION (TC)</t>
  </si>
  <si>
    <t>5063180</t>
  </si>
  <si>
    <t>1217000064L</t>
  </si>
  <si>
    <t>BRISTOL STREET FROM SUNFLOWER AVENUE TO CENTRAL AVENUE AND EDINGER AVENUE FROM BRISTOL STREET TO FLOWER STREET CLASS II PROTECTED BICYCLE LANES</t>
  </si>
  <si>
    <t>ORA152210</t>
  </si>
  <si>
    <t>5216055</t>
  </si>
  <si>
    <t>0620000015L</t>
  </si>
  <si>
    <t>MANNING AVENUE FROM FRANKWOOD AVENUE TO REED AVENUE INSTALL SIDEWALKS ON THE NORTH SIDE OF THE STREET: INCLUDING ADA RAMP AND DRIVEWAY IMPROVEMENTS</t>
  </si>
  <si>
    <t>FRE170015</t>
  </si>
  <si>
    <t>6087069</t>
  </si>
  <si>
    <t>0621000092L</t>
  </si>
  <si>
    <t>KERN COUNTY RIDESHARE PROGRAM</t>
  </si>
  <si>
    <t>KER200501</t>
  </si>
  <si>
    <t>5165094</t>
  </si>
  <si>
    <t>1019000036L</t>
  </si>
  <si>
    <t>INTERSECTION OF TULLY ROAD AND TUOLUMNE ROAD INSTALL A STAND-ALONE TRAFFIC SIGNAL, ACCESS RAMPS, AND VARIOUS STRIPING IMPROVEMENTS (TC)</t>
  </si>
  <si>
    <t>5245018</t>
  </si>
  <si>
    <t>0619000211L</t>
  </si>
  <si>
    <t>MAIN ST. AT VARIOUS LOCATIONS BETWEEN MANNING AND CALIFORNIA AVENUES.  AT SAN JOAQUIN ELEMENTARY SCHOOL, SAN JOAQUIN SPORTS PARK AND ON MAIN STREET BETWEEN COLORADO AND NEVADA AVENUES. CONSTRUCT CONCRETE SIDEWALKS AND BICYCLE PARKING FACILITIES. (TC)</t>
  </si>
  <si>
    <t>5950490</t>
  </si>
  <si>
    <t>0621000066L</t>
  </si>
  <si>
    <t>LYTLE AVENUE FROM WEST CECIL AVE TO COUNTY LINE ROAD PAVE DIRT ROAD</t>
  </si>
  <si>
    <t>5146020</t>
  </si>
  <si>
    <t>0618000142L</t>
  </si>
  <si>
    <t>AREA BOUNDED BY SUNSET STREET, JOAQUIN STREET, CAMBRIDGE AVEANUE, AND POLK STREET. INSTALLATION OF SIDEWALKS, ADA CURB RAMPS, BULB-OUTS, AND CROSSWALKS.</t>
  </si>
  <si>
    <t>5223020</t>
  </si>
  <si>
    <t>0620000132L</t>
  </si>
  <si>
    <t>ALONG LETTS AVE BETWEEN OREGON AVE AND JEPSEN AVE, INTERSECTION OF DAIRY AVE AND BELL AVE, ON WHITLEY AVE BETWEEN 6 1/2 AVE AND DAIRY AVE CONSTRUCT ADA RAMPS AND 2 PEDESTRIAN CROSSWALKS</t>
  </si>
  <si>
    <t>5037028</t>
  </si>
  <si>
    <t>0316000098L</t>
  </si>
  <si>
    <t>ALONG EAST SIDE OF SR99 FROM BUSINESS LANE TO SKYWAY ON-RAMP (OUTSIDE STATE RW). PHASE 4 CLASS 1 BIKE PATH</t>
  </si>
  <si>
    <t>ATP2_05</t>
  </si>
  <si>
    <t>5949171</t>
  </si>
  <si>
    <t>0518000019L</t>
  </si>
  <si>
    <t>LOS RANCHOS ROAD AT SR 227 IN THE COUNTY OF SAN LUIS OBISPO OPERATIONAL IMPROVEMENTS (ROUNDABOUT)</t>
  </si>
  <si>
    <t>2230000836</t>
  </si>
  <si>
    <t>6471014</t>
  </si>
  <si>
    <t>1118000017L</t>
  </si>
  <si>
    <t>SOUTH SIDE OF 3RD STREET BETWEEN HEFFERNAN AVENUE AND HEBER AVENUE IN CITY OF CALEXICO NEW INTERMODAL TRANSPORTATION CENTER IN THE CITY OF CALEXICO, ADA AND PEDESTRIAN ACCESS IMPROVEMENTS SUCH AS SIDEWALK AND ADA CURB RETURNS.</t>
  </si>
  <si>
    <t>IMP 160410</t>
  </si>
  <si>
    <t>5950482</t>
  </si>
  <si>
    <t>0620000188L</t>
  </si>
  <si>
    <t>INTERSECTION OF ELIZABETH NORRIS RD AND LAKE ISABELLA BLVD CONSTRUCT A TRAFFIC SIGNAL AND ANCILLARY FACILITIES</t>
  </si>
  <si>
    <t>5165093</t>
  </si>
  <si>
    <t>1019000035L</t>
  </si>
  <si>
    <t>IN TURLOCK: INTERSECTION OF MONTE VISTA AVENUE AND FOSBERG ROAD NEW TRAFFIC SIGNAL (TC).</t>
  </si>
  <si>
    <t>6088072</t>
  </si>
  <si>
    <t>1020000203L</t>
  </si>
  <si>
    <t>THROUGHOUT SAN JOAQUIN AND MERCED COUNTIES TRAVEL DEMAND MANAGEMENT PROGRAM (DEVELOP AND IMPLEMENT RIDE SHARING PROGRAM). TC</t>
  </si>
  <si>
    <t>5129087</t>
  </si>
  <si>
    <t>0715000047L</t>
  </si>
  <si>
    <t>ON C STREET FROM VINEYARD AVENUE TO HUENEME ROAD &amp; ON GUAVA STREET/HEMLOCK AVENUE  AND ALONG HILL STREET. CONSTRUCT CLASS II AND CLASS III BIKE LANES. WORK INCLUDES STRIPPING, SIGNAGE AND BICYCLE DETENTION.</t>
  </si>
  <si>
    <t>VEN130102</t>
  </si>
  <si>
    <t>GP-BIKE</t>
  </si>
  <si>
    <t>5925168</t>
  </si>
  <si>
    <t>0319000056L</t>
  </si>
  <si>
    <t>SOUTH TAHOE GREENWAY SHARED USE TRAIL, PHASE 1B AND 2, BETWEEN GLENWOOD WAY AND SIERRA BLVD CONSTRUCT BIKE/PEDESTRIAN TRAIL</t>
  </si>
  <si>
    <t>GROUP1</t>
  </si>
  <si>
    <t>5197038</t>
  </si>
  <si>
    <t>0619000095L</t>
  </si>
  <si>
    <t>N/S OF CHERRY AVE FROM PARK AVE TO P ST; W/S OF P ST FROM CHERRY AVE TO 230' N/O CHERRY AVE; E/S OF PARK AVE FROM CHERRY AVE TO 180' N/O CHERRY AVE; E/S OF FALLER AVE FROM EDGAR AVE TO 750' S/O EDGAR AVE; S/S OF EDGAR AVE FROM FALLER AVE TO 240' E/O FALLER AVE; E/S OF FALLER AVE FROM I ST TO 470' S/O I ST; FALLER AVE FROM I ST TO 240' N/O I ST; W/S OF FALLER AVE FROM ANNADALE TO 140' S/O ANNADALE AVE. CONSTRUCT SIDEWALK AND CURB RAMPS</t>
  </si>
  <si>
    <t>5241070</t>
  </si>
  <si>
    <t>1019000112L</t>
  </si>
  <si>
    <t>INTERSECTION OF EL CAMINO AVENUE AND PINE STREET / PARK STREET REPLACE EXISTING 4-WAY STOP INTERSECTION WITH ROUNDABOUT</t>
  </si>
  <si>
    <t>5949178</t>
  </si>
  <si>
    <t>0519000155L</t>
  </si>
  <si>
    <t>BUCKLEY ROAD AT SR 227 OPERATIONAL IMPROVEMENTS IN THE COUNTY OF SAN LUIS OBISPO OPERATIONAL IMPROVEMENTS (ROUNDABOUT)</t>
  </si>
  <si>
    <t>6211130</t>
  </si>
  <si>
    <t>1114000058L</t>
  </si>
  <si>
    <t>SAN DIEGO COUNTY IN SOLANA BEACH FROM LOMAS SANTA FE UC TO SR-78 OVERCROSSING IN OCEANSIDE HOV LANE (TC)</t>
  </si>
  <si>
    <t>5060337</t>
  </si>
  <si>
    <t>0617000271L</t>
  </si>
  <si>
    <t>BLACKSTONE AVE./FRIANT RD. FROM MCKINLEY AVE. TO SHEPHERD AVE. ITS INSTALLATION AND SYNCHRONIZATION (TC)</t>
  </si>
  <si>
    <t>5241069</t>
  </si>
  <si>
    <t>1019000040L</t>
  </si>
  <si>
    <t>ALONG WHITMORE AVENUE, SERVICE ROAD, AND CROWS LANDING ROAD TRAFFIC SIGNAL TIMING OPTIMIZATION (TC)</t>
  </si>
  <si>
    <t>5157121</t>
  </si>
  <si>
    <t>0621000122L</t>
  </si>
  <si>
    <t>INTERSECTION OF HOWARD AVE AND PINE STREET AND INTERSECTION OF Q STREET AND YOSEMITE AVE. TRAFFIC SIGNAL MODIFICATIONS AND INTERSECTIONS IMPROVEMENTS AT HOWARD ROAD, OLIVE AVENUE, PINE STREET, YOSEMITE AVENUE &amp; Q STREET. PURCHASE AND INSTALL ADAPTIVE SIGNAL CONTROL TECHNOLOGY.</t>
  </si>
  <si>
    <t>MAD202095</t>
  </si>
  <si>
    <t>5109281</t>
  </si>
  <si>
    <t>0623000138L</t>
  </si>
  <si>
    <t>MT. VERNON AVENUE FROM BERNARD STREET TO PANORAMA DRIVE INSTALL ADAPTIVE SIGNAL COORDINATION</t>
  </si>
  <si>
    <t>5305019</t>
  </si>
  <si>
    <t>0621000110L</t>
  </si>
  <si>
    <t>LASSEN AVENUE AT HURON AVE., 9TH ST, AND RAILROAD AVE. CONSTRUCT BULB-OUTS AND PEDESTRIAN HYBRID BEACONS (TC)</t>
  </si>
  <si>
    <t>5425038</t>
  </si>
  <si>
    <t>0317000262L</t>
  </si>
  <si>
    <t>FIR ST (SKYWAY TO BLACK OLIVE), BIRCH ST (SKYWAY TO BLACK OLIVE), IN ADDITION TO PORTIONS OF FOSTER RD (PEARSON TO BIRCH), BLACK OLIVE DR PEARSON TO FIR) AND ELLIOTT RD (SKYWAY TO ALMOND) CONSTRUCT NEW SIDEWALKS, CURBS AND GUTTERS, CLASS II BICYCLE LANES(TC)</t>
  </si>
  <si>
    <t>CMAQ16_04</t>
  </si>
  <si>
    <t>5109264</t>
  </si>
  <si>
    <t>0621000024L</t>
  </si>
  <si>
    <t>WIBLE RD AT MCKEE RD; TRAFFIC SIGNAL &amp; WIBLE RD BETWEEN MCKEE RD AND HOSKING AVE; SYNCHRONIZATION NEW SIGNALS, INTERCONNECT, STREET LIGHT, STRIPING AND MARKING, ACCESS RAMPS AND DIKE</t>
  </si>
  <si>
    <t>Z40E</t>
  </si>
  <si>
    <t>CONGESTION MITIGAT FAST EXT</t>
  </si>
  <si>
    <t>5285024</t>
  </si>
  <si>
    <t>0621000097L</t>
  </si>
  <si>
    <t>FIVE ALLEYS BETWEEN MARIE ST AND LOLITA ST AND BETWEEN DIVISADERO ST AND 9TH ST (4L, 5L, 7L) AND TWO ALLEYS BETWEEN 8TH ST AND UNIDA ST (7U &amp; 7U1). PAVE DIRT ALLEYWAYS WITH HMA, CONCRETE RIBBON GUTTERS AND ALLEY APPROACHES.</t>
  </si>
  <si>
    <t>5459031</t>
  </si>
  <si>
    <t>0821000008L</t>
  </si>
  <si>
    <t>I-15 FROM WINCHESTER RD IC LOOP ENTRY RAMPS TO JEFFERSON AVE. WINCHESTER RD IC NB ENTRY RAMP POST MILES: BEGIN 6.40 END 9.70 FRENCH VALLEY PKWY IC/ARTERIAL PHASES: PH II - CONSTRUCT 2 LN NB CD (N/O WINCHESTER IC ON-RAMPS TO JUST N/O RTE 15/215 JCT WITH CONNECTORS TO RTE 15 AND RTE 215 (I-215 PM: 8.4 TO 9.3) (EA:43272) (PPNO. 0021K). (PH III: RIV031215B).</t>
  </si>
  <si>
    <t>Z430</t>
  </si>
  <si>
    <t>NAT SIG FREIGHT AND HWY PROJ</t>
  </si>
  <si>
    <t>RIV031215</t>
  </si>
  <si>
    <t>6065254</t>
  </si>
  <si>
    <t>0722000238L</t>
  </si>
  <si>
    <t>IN LOS ANGELES COUNTY, SR-57/60 PROJECT IS IN DIAMOND BAR AND CITY OF INDUSTRY. ON SR-60 FROM EB 60 TO SB 57 CONNECTOR OVERCROSSING TO NEAR GOLDEN SPRINGS DRIVE UNDERCROSSING, AND SR-57 FROM NB 57 TO WB 60 CONNECTOR OVERCROSSING TO SOUTH 57/60 SEPARATION. CONSTRUCTION OF EB OFF-RAMP BYPASS LANE FROM SR-60, A NEW EB TRAVEL LANE, AN EB SR-60 ON-RAMP BYPASS; RECONFIGURATION OF GRAND AVE. EB ON-AND OFF-RAMPS AND COMPLETION OF WB ON-RAMP, WIDENING OF GRAND AVE AND RECONFIGURATION OF BRIDGE OVERCROSSING, RECONSTRUCTION OF EB SR-60 DIAMOND BAR ON-RAMP.</t>
  </si>
  <si>
    <t>Z43E</t>
  </si>
  <si>
    <t>NAT SIG FREIGHT &amp; HWY PROJ EXT</t>
  </si>
  <si>
    <t>Z441</t>
  </si>
  <si>
    <t>LTAP TRAINING &amp; EDUC FAST ACT</t>
  </si>
  <si>
    <t>6200046</t>
  </si>
  <si>
    <t>0024000012L</t>
  </si>
  <si>
    <t>CAL POLY - SAN LUIS OBISPO LOCAL TECHNICAL ASSISTANCE PROGRAM - LTAP</t>
  </si>
  <si>
    <t>Z442</t>
  </si>
  <si>
    <t>LTAP TRAINING &amp; EDUC FAST EXT</t>
  </si>
  <si>
    <t>0016000</t>
  </si>
  <si>
    <t>0016000001S</t>
  </si>
  <si>
    <t>STATEWIDE ROAD USE CHARGE PILOT STUDY</t>
  </si>
  <si>
    <t>Z44C</t>
  </si>
  <si>
    <t>HWY RESEARCH OPERATIONS EXT</t>
  </si>
  <si>
    <t>T223001</t>
  </si>
  <si>
    <t>0023000177S</t>
  </si>
  <si>
    <t>STATEWIDE. PURCHASE OF IDEAL CT/RT TESTING EQUIPMENT FOR RESEARCH TO SUPPORT PERFORMANCE BASED DESIGN OF ASPHALT MIXTURE.</t>
  </si>
  <si>
    <t>Z44E</t>
  </si>
  <si>
    <t>HWY RSCH &amp; DEV DFS FAST EXT</t>
  </si>
  <si>
    <t>Z460</t>
  </si>
  <si>
    <t>NATIONAL HWY FREIGHT PROGRAM</t>
  </si>
  <si>
    <t>5108189</t>
  </si>
  <si>
    <t>0719000095L</t>
  </si>
  <si>
    <t>PORT OF LONG BEACH-PIER G TO J DOUBLE TRACK ACCESS FRO PIER G TO J, CREATING 9,000 FOOT DEPARTURE TRACK FOR TRAIN SERVING FOUR MARINE TERMINALS ALONG THE EAST BASIN; REMOVE PORTIONS OF TRACK FROM PIER G SOUTH RAIL YARD TOTALING 1,800 FOOT.</t>
  </si>
  <si>
    <t>Z470</t>
  </si>
  <si>
    <t>LA0G1448</t>
  </si>
  <si>
    <t>FREIGHT INTERMODAL RAIL</t>
  </si>
  <si>
    <t>2102000</t>
  </si>
  <si>
    <t>0021000325S</t>
  </si>
  <si>
    <t>STATEWIDE 2020 DBE SUPPORTIVE SERVICES CENTRAL REGION</t>
  </si>
  <si>
    <t>Z480</t>
  </si>
  <si>
    <t>DBE TRAINING FAST</t>
  </si>
  <si>
    <t>2103000</t>
  </si>
  <si>
    <t>0021000324S</t>
  </si>
  <si>
    <t>STATEWIDE 2020 DBE SUPPORTIVE SERVICES SOUTHERN REGION</t>
  </si>
  <si>
    <t>2101000</t>
  </si>
  <si>
    <t>0021000323S</t>
  </si>
  <si>
    <t>STATEWIDE 2020 DBE SUPPORTIVE SERVICES NORTHERN REGION</t>
  </si>
  <si>
    <t>1715000</t>
  </si>
  <si>
    <t>0018000181S</t>
  </si>
  <si>
    <t>STATEWIDE OJT/SS ON THE JOB TRAINING SUPPORTIVE SERVICES (OJT/SS)</t>
  </si>
  <si>
    <t>Z49A</t>
  </si>
  <si>
    <t>SKILLS TRAINING PROGRAM MAP-21</t>
  </si>
  <si>
    <t>2010001</t>
  </si>
  <si>
    <t>0021000086S</t>
  </si>
  <si>
    <t>STATEWIDE OJT/SS OJT/SS FY-2020</t>
  </si>
  <si>
    <t>JT22001</t>
  </si>
  <si>
    <t>0088220010S</t>
  </si>
  <si>
    <t>STATEWIDE OJT/SS OJT/SS FY-2022</t>
  </si>
  <si>
    <t>0010166</t>
  </si>
  <si>
    <t>0021000030S</t>
  </si>
  <si>
    <t>FY 20/21 SPR GRANT - CITY OF PALMDALE STATE PLANNING RESEARCH GRANT (SPR) PART I PROJECT FOR THE CITY OF PALMDALE.  AWARDED FISCAL YEAR 20/21</t>
  </si>
  <si>
    <t>Z550</t>
  </si>
  <si>
    <t>STATEWIDE PLANNING FAST</t>
  </si>
  <si>
    <t>0010043</t>
  </si>
  <si>
    <t>7400010043S</t>
  </si>
  <si>
    <t>STATEWIDE STATE PLANNING AND RESEARCH PROGRAM, PART I FY 19/20</t>
  </si>
  <si>
    <t>0010144</t>
  </si>
  <si>
    <t>6500010144S</t>
  </si>
  <si>
    <t>STATEWIDE STATE PLANNING AND RESEARCH PROGRAM, PART II FY 19/20</t>
  </si>
  <si>
    <t>Z560</t>
  </si>
  <si>
    <t>RESEARCH DEVT AND TECH FAST</t>
  </si>
  <si>
    <t>Z905</t>
  </si>
  <si>
    <t>Z906</t>
  </si>
  <si>
    <t>5917106</t>
  </si>
  <si>
    <t>0320000022L</t>
  </si>
  <si>
    <t>PURDON BRIDGE OVER SOUTH YUBA RIVER REPAIR AND REPLACEMENT OF DAMAGED BRIDGE STRINGERS, DECK, AND GUARDRAIL ON THE PURDON BRIDGE OVER THE SOUTH YUBA RIVER. THE PROJECT WORK IS COMPLETELY ON THE BRIDGE WITH NO EARTH DISTURBANCE (TC)</t>
  </si>
  <si>
    <t>Z907</t>
  </si>
  <si>
    <t>HIP-NEV</t>
  </si>
  <si>
    <t>HIGHWAY INFRA 5K AND UNDER</t>
  </si>
  <si>
    <t>5129078</t>
  </si>
  <si>
    <t>0713000103L</t>
  </si>
  <si>
    <t>NORTH SIDE OF VENTURA BLVD BETWEEN BALBOA STREET AND ROSE AVENUE INSTALL NEW 7' WIDE SIDEWALK, CURB &amp;GUTTER, DRIVEWAYS, DRAINAGE FACILITIES AND MODIFYING EXISTING STRIPING TO INCLUDE BIKE LANES AND STREET LIGHTS.</t>
  </si>
  <si>
    <t>Z910</t>
  </si>
  <si>
    <t>6212029</t>
  </si>
  <si>
    <t>1213000149L</t>
  </si>
  <si>
    <t>ON SR-55 FROM I-5 TO SR-91 ADD MIX-FLOW LANE IN EACH DIRECTION AND FIX CHOCKPOINTS FROM I-5 TO SR-22 AND OTHER IMPROVEMENTS THROUGH PROJECT LIMITS(TC)</t>
  </si>
  <si>
    <t>ORA131301</t>
  </si>
  <si>
    <t>6071169</t>
  </si>
  <si>
    <t>1222000101L</t>
  </si>
  <si>
    <t>STATE ROUTE 55 FROM INTERSTATE 5 TO STATE ROUTE 91 ADD A MIXED-FLOW LANE IN EACH DIRECTION AND FIX CHOKEPOINTS FROM I-5 TO SR-22 AND OTHER IMPROVEMENTS THROUGHOUT PROJECT LIMITS</t>
  </si>
  <si>
    <t>5919147</t>
  </si>
  <si>
    <t>0321000015L</t>
  </si>
  <si>
    <t>THE NORTH TAHOE REGIONAL PARK (TAHOE VISTA) TO THE CURRENT TRAIL TERMINUS AT DOLLAR HILL (TAHOE CITY). CONSTRUCTION OF CLASS 1 BIKE TRAIL</t>
  </si>
  <si>
    <t>6065262</t>
  </si>
  <si>
    <t>0723000179L</t>
  </si>
  <si>
    <t>THE I-605 PROJECT BEVERLY INTERCHANGE PROJECT IN THE CITIES OF PICO RIVERA AND WHITTIER, PM R14.0/R14.6 SB I-605 LOOP ON AND OFF RAMP REMOVAL AND RECONFIGURATION OF THE EXISTING INTERCHANGE AT BEVERLY BLVD. THE SOUTHBOUND I-605 COLLECTOR-DISTRIBUTOR ROAD WILL BE REMOVED FROM THE MAINLINE AND THE NEW RAMPS WILL MERGE/DIVERGE DIRECTLY FROM THE MAINLINE.</t>
  </si>
  <si>
    <t>LA0G1451</t>
  </si>
  <si>
    <t>Z911</t>
  </si>
  <si>
    <t>Q101384</t>
  </si>
  <si>
    <t>0112000156S</t>
  </si>
  <si>
    <t>ON STATE ROUTE: 101. IN HUMBOLDT COUNTY IN EUREKA FROM 0.4 MILE NORTH OF THE HERRICK AVENUE OVERCROSSING TO 0.1 MILE SOUTH OF 14TH STREET ADA IMPROVEMENTS</t>
  </si>
  <si>
    <t>230-0000-0134</t>
  </si>
  <si>
    <t>5068064</t>
  </si>
  <si>
    <t>0221000156L</t>
  </si>
  <si>
    <t>ALONG VICTOR AVENUE, CYPRESS AVENUE, AND ALFREDA WAY CONSTRUCT SHARED USE PATHS, SIDEWALKS, CURB/GUTTER/CURB RAMPS, BIKE LANES, AND PROTECTED INTERSECTIONS(TC)</t>
  </si>
  <si>
    <t>GP-ATP</t>
  </si>
  <si>
    <t>Z912</t>
  </si>
  <si>
    <t>HIGHWAY INFRA UNDER 5K POP</t>
  </si>
  <si>
    <t>5941104</t>
  </si>
  <si>
    <t>0615000093L</t>
  </si>
  <si>
    <t>BRIDGE 41C0099 COUNTY ROAD 5 1/2 OVER CHOWCHILLA CREEK REPLACE 2 LANE BRIDGE WITH 2 LANE BRIDGE (TC)</t>
  </si>
  <si>
    <t>MAD410001</t>
  </si>
  <si>
    <t>5941081</t>
  </si>
  <si>
    <t>06928483L</t>
  </si>
  <si>
    <t>BRIDGE 41C0123 ON RD. 427 OVER OAK CREEK REPLACE 2 LANE BRIDGE WITH 2 LANE BRIDGE (TC)</t>
  </si>
  <si>
    <t>5021023</t>
  </si>
  <si>
    <t>0121000030L</t>
  </si>
  <si>
    <t>OLD ARCATA ROAD, HUMBOLDT COUNTY, CA REHABILITATION AND PEDESTRIAN/BIKEWAY IMPROVEMENTS</t>
  </si>
  <si>
    <t>5909093</t>
  </si>
  <si>
    <t>0200020312L</t>
  </si>
  <si>
    <t>CLIO-STATE 40A ROAD BRIDGE (09C0057) OVER MIDDLE FORK FEATHER RIVER , 0.1 MILES N/O SR 89 IN CLIO BRIDGE PAINTING AND REHABILITATION, (TC)</t>
  </si>
  <si>
    <t>5914043</t>
  </si>
  <si>
    <t>01281724L</t>
  </si>
  <si>
    <t>SODA BAY RD, FROM SR 175 EXT. TO MANNING CK. ROADWAY REHAB AND BIKELANES (TC)</t>
  </si>
  <si>
    <t>130-0000-1260</t>
  </si>
  <si>
    <t>5910134</t>
  </si>
  <si>
    <t>0120000133L</t>
  </si>
  <si>
    <t>NORTH STATE STREET, CR 104, MP .17 TO &lt;58 ROUNDABOUTS AT INTERSECTIONS (TC)</t>
  </si>
  <si>
    <t>130-0000-2540</t>
  </si>
  <si>
    <t>5949161</t>
  </si>
  <si>
    <t>0516000170L</t>
  </si>
  <si>
    <t>AVILA BEACH DRIVE AT US HWY 101 INTERCHANGE (CT CAPITAL OVERSIGHT) INTERCHANGE RAMP IMPROVEMENTS (ROUNDABOUT)</t>
  </si>
  <si>
    <t>22300000663</t>
  </si>
  <si>
    <t>Z918</t>
  </si>
  <si>
    <t>HIGHWAY INFRASTRUCTURE ANY</t>
  </si>
  <si>
    <t>Z919</t>
  </si>
  <si>
    <t>Z920</t>
  </si>
  <si>
    <t>Z921</t>
  </si>
  <si>
    <t>5909095</t>
  </si>
  <si>
    <t>0200020251L</t>
  </si>
  <si>
    <t>BECKWOURTH-GREENVILLE ROAD (BRIDGE # 09C-0012), C.R. 112 AT INTERSECTION OF DIAMOND MTN ROAD OVER LIGHTS CREEK. BRIDGE PAINTING AND REHABILITATION (TC)</t>
  </si>
  <si>
    <t>RT29006</t>
  </si>
  <si>
    <t>Sugarloaf Mountain Trail. Construct approximately one mile of new trail and a parking lot in Nevada City.</t>
  </si>
  <si>
    <t>Z940</t>
  </si>
  <si>
    <t>RECREATIONAL TRAILS FAST</t>
  </si>
  <si>
    <t>RM21003</t>
  </si>
  <si>
    <t xml:space="preserve">Development. Construction of approximately 20 miles of new, motorized, multi-use single track trail in the Mount Hough Trail System. </t>
  </si>
  <si>
    <t>230-0000-0036</t>
  </si>
  <si>
    <t>RM21001</t>
  </si>
  <si>
    <t>Development Robinson Flat Bridges. Construction of two 65’ trail bridges along the China Wall to Robinson Flat, 24-mile trail connector and blasting projects in the Beacroft, 23 Corners, Rock Lobster and multiple unidentified/subsurface areas along the China Wall to Robinson Flat route.</t>
  </si>
  <si>
    <t>RM21004</t>
  </si>
  <si>
    <t>Development EZ OHV Trailheads Phase 1. Construction of three parking/staging areas – Weasel, Bullseye, and Boca Dam (approximately ½ acre, 1 ½ acres, and ½ acre respectively) and installation of two double-vault toilets, and steel-twin panel informational kiosks.</t>
  </si>
  <si>
    <t>RM21007</t>
  </si>
  <si>
    <t xml:space="preserve">Maintenance Trails Baldy Mesa. Maintain 15 miles of motorized trails and routes (3N24, 3N21, 6W25, and 6W24) to restore the integrity of the off highway vehicle routes. </t>
  </si>
  <si>
    <t>RM21005</t>
  </si>
  <si>
    <t>Greater Jawbone Area OHV Maintenance: Ground operations maintenance activities within the 7,000-acre Jawbone Canyon and 5,000-acre Dove Springs OHV Open Recreation area.</t>
  </si>
  <si>
    <t>KER221001</t>
  </si>
  <si>
    <t>RT36012</t>
  </si>
  <si>
    <t>2016 Recreational Trails Project: San Sevaine Trail, Segment 2. Construct an approximately 1.25-mile-long new paved multi-use trail with trailside amenities along the San Sevaine Channel between the Pacific Electric Inland Empire Trail and Banyan Street in the Cities of Fontana and Rancho Cucamonga.</t>
  </si>
  <si>
    <t>SCAG 2019 2013506</t>
  </si>
  <si>
    <t>RT49012</t>
  </si>
  <si>
    <t xml:space="preserve">Taylor Mountain Trails - County of Sonoma: Construct approximately 8 miles of multi-use trail including a bridge, interpretive signage, and new trail access points near Santa Rosa. </t>
  </si>
  <si>
    <t>VAR170016</t>
  </si>
  <si>
    <t>Z94E</t>
  </si>
  <si>
    <t>RECREATIONAL TRAILS FAST EXT</t>
  </si>
  <si>
    <t>Z950</t>
  </si>
  <si>
    <t>FERRY BOATS &amp; TERMINALS FAST</t>
  </si>
  <si>
    <t>Z95C</t>
  </si>
  <si>
    <t>FERRY BOATS &amp; TERMNL REDI FY22</t>
  </si>
  <si>
    <t>Z95E</t>
  </si>
  <si>
    <t>FERRY BOATS &amp; TERMNLS FAST EXT</t>
  </si>
  <si>
    <t>Z970</t>
  </si>
  <si>
    <t>HWY INFRA COVID SUPPLEMENTAL</t>
  </si>
  <si>
    <t>X077028</t>
  </si>
  <si>
    <t>1016000026S</t>
  </si>
  <si>
    <t>ON STATE ROUTE: 4. SAN JOAQUIN COUNTY IN STOCKTON ON ROUTE 4 FROM 0.2 MILE EAST OF FRESNO AVENUE TO EL DORADO STREET AND ON ROUTE  5 FROM TAYLOR STREET OVERHEAD TO STOCKTON CHANNEL. CONSTRUCT JPCP, CRCP, AND APPROACH SLABS</t>
  </si>
  <si>
    <t>0803334</t>
  </si>
  <si>
    <t>0318000085S</t>
  </si>
  <si>
    <t>ON I-80 JUST WEST OF DAVIS IN BOTH DIRECTIONS FROM THE KIDWELL RD IC IN SOLANO COUNTY (D4) TO THE US-50/I-5 INTERCHANGE AND I-80/WEST EL CAMINO INTERCHANGE IN SACRAMENTO. CONSTRUCT IMPROVEMENTS CONSISTING OF MANAGED LANES, PEDESTRIAN/BICYCLE FACILITIES AND INTELLIGENT TRANSPORTATION SYSTEM ELEMENTS.</t>
  </si>
  <si>
    <t>5925162</t>
  </si>
  <si>
    <t>0318000068L</t>
  </si>
  <si>
    <t>EAST SAN BERNARDINO AVE FROM WEST OF UPPER TRUCKEE RIVER TO TAHOE PARADISE PARK IN THE COMMUNITY OF MYERS CONSTRUCT APPROXIMATELY 0.37 MILES OF CLASS I BIKE PATH (TC)</t>
  </si>
  <si>
    <t>Q101403</t>
  </si>
  <si>
    <t>0419000068S</t>
  </si>
  <si>
    <t>ON STATE ROUTE: 101. MARIN COUNTY IN AND NEAR NOVATO FROM 0.1 MILE SOUTH OF FRANKLIN AVENUE OVERHEADTO 0.5 MILE SOUTH OF SAN ANTONIO CREEK BRIDGE CIP BRIDGES, CONSTRUCT ROADWAY, RETAINING WALLS AND MODIFY ELECTRICAL</t>
  </si>
  <si>
    <t>X029152</t>
  </si>
  <si>
    <t>0614000033S</t>
  </si>
  <si>
    <t>IN BAKERSFIELD NEAR THE STATE ROUTE 99 AND 204 INTERCHANGE. EXTEND HAGEMAN ROAD EASTERLY ACROSS STATE ROUTE 99 AND CONNECT WITH STATE ROUTE 204.</t>
  </si>
  <si>
    <t>121-0000-0315</t>
  </si>
  <si>
    <t>5932083</t>
  </si>
  <si>
    <t>1014000193L</t>
  </si>
  <si>
    <t>ON PARROTS FERRY ROAD-BROADWAY STREET BETWEEN SR49 &amp; UNION HILL ROAD. WIDEN ROAD, UPGRADE RIGHT TURN LANE, INSTALL LEFT TURN LANE (TC)</t>
  </si>
  <si>
    <t>0102280</t>
  </si>
  <si>
    <t>0820000147S</t>
  </si>
  <si>
    <t>I-10 CORRIDOR FREIGHT AND EXPRESS LANE PROJECT - CONTRACT 2 (LOCATION: THIS PROJECT IS LOCATED ON THE I-10 CORRIDOR, JUST EAST OF I-15 TO PEPPER AVENUE IN COLTON.  DESCRIPTION: THIS PROJECT WILL PROVIDE ONE EXPRESS LANE IN EACH DIRECTION FROM JUST EAST OF I-15 TO PEPPER AVENUE IN COLTON, CONNECTING TO THE I-10 CORRIDOR CONTRACT 1 EXPRESS LANES CURRENTLY UNDER CONSTRUCTION. ADD 1 EXPRESS LANE IN EACH DIRECTION JUST EAST OF I-15 TO PEPPER AVENUE IN COLTON, CONNECTING TO THE</t>
  </si>
  <si>
    <t>P099678</t>
  </si>
  <si>
    <t>0622000006S</t>
  </si>
  <si>
    <t>IN FRESNO COUNTY, IN AND NEAR FRESNO, FROM 0.4 MILE SOUTH OF AMERICAN AVENUE TO CENTRAL AVENUE OVERCROSSING. MODIFY INTERCHANGE.</t>
  </si>
  <si>
    <t>P091151</t>
  </si>
  <si>
    <t>0800000137S</t>
  </si>
  <si>
    <t>IN THE CITY OF CORONA AT THE JUNCTION OF SR-91 AND SR-71 NEAR THE ORANGE COUNTY LINE. REPLACE THE EB 91 TO NB 71 CONNECTOR WITH A DIRECT CONNECTOR AND RECONSTRUCT THE GREEN RIVER ROAD EB ON-RAMP</t>
  </si>
  <si>
    <t>5913081</t>
  </si>
  <si>
    <t>0323000132L</t>
  </si>
  <si>
    <t>SMITHNECK ROAD REHABILITATION W/BIKE LANE. EXTENDING 4.5 MILES SOUTH OF THE INTERSECTION OF HIGHWAY 49 AND COUNTY ROAD 860 (SMITHNECKROAD) PULVERIZE, GRADE AND COMPACT THE EXISTING ROADWAY SECTION TO A DEPTH OF 6 INCHES AND PLACE 0.35 FEET OF ASPHALT CONCRETE 28 FEET WIDE, INCLUDING PAINT AND SIGNS AS NECESSARY.</t>
  </si>
  <si>
    <t>130-0000-3517</t>
  </si>
  <si>
    <t>0402069</t>
  </si>
  <si>
    <t>0816000079S</t>
  </si>
  <si>
    <t>ON STATE ROUTE: 40. IN SAN BERNARDINO COUNTY AT ESSEX FROM 1.1 MILES EAST OF ESSEX ROAD OVERCROSSING TO 0.5 MILE EAST OF HALFWAY HILLS WASH BRIDGE. REPLACE BRIDGES AND REPLACE AND EXPAND ROCK SLOPE PROTECTION LIMITS</t>
  </si>
  <si>
    <t>Q101394</t>
  </si>
  <si>
    <t>0100000127S</t>
  </si>
  <si>
    <t>ON STATE ROUTE: 101. IN HUMBOLDT COUNTY NEAR EUREKA FROM EUREKA SLOUGH BRIDGE TO BAYSIDE CUTOFF UPGRADE 4-LANE FACILITY</t>
  </si>
  <si>
    <t>P039041</t>
  </si>
  <si>
    <t>0716000113S</t>
  </si>
  <si>
    <t>ON STATE ROUTE: 39. IN AZUSA AT THE SAN GABRIEL RIVER BRIDGE NO. 53-0113 (17.81); SEISMIC RETROFIT, BARRIER REPLACEMENT, AND PAINT SAN GABRIEL RIVER BRIDGE. THIS PROJECT WILL PROVIDE SEISMIC RETROFIT, BARRIER REPLACEMENT AND UPGRADE, AND PAINT WORK ON THE SAN GABRIEL RIVER BRIDGE.</t>
  </si>
  <si>
    <t>5213074</t>
  </si>
  <si>
    <t>0422000415L</t>
  </si>
  <si>
    <t>SUNNYVALE BICYCLE, PEDESTRIAN AND SRTS SAFETY IMPROVEMENTS SUNNYVALE: NEAR SCHOOLS THROUGHOUT THE CITY: CONSTRUCT QUICK-BUILD BICYCLE, PEDESTRIAN AND SAFE ROUTES TO SCHOOL IMPROVEMENTS WITH LOW-COST MEASURES TO IMPROVE MULTI-MODAL CONNECTIVITY THROUGH THE CITY, INCLUDING IN THE CITY'S COMMUNITY OF CONCERN. THE PROJECT WILL CONSTRUCT QUICK BUILD SAFE ROUTES TO SCHOOL (SRTS) IMPROVEMENTS AT 9 ELEMENTARY SCHOOLS AND 3 MIDDLE SCHOOLS IN.SUNNYVALE: BISHOP ELEMENTARY, CHERRY CHASE ELEMENTARY, CUMBERLAND ELEMENTARY, ELLIS ELEMENTARY, FAIRWOOD ELEMENTARY, LAKEWOOD ELEMENTARY, NIMITZ ELEMENTARY, STOCKLMEIR ELEMENTARY, VARGAS ELEMENTARY, CUPERTINO MIDDLE, PETERSON MIDDLE, AND SUNNYVALE MIDDLE SCHOOL. IT WILL ALSO CONSTRUCT PEDESTRIAN AND BICYCLE SAFETY IMPROVEMENTS AT 6 LOCATIONS IN SUNNYVALE WHERE THEY WERE EITHER IDENTIFIED FROM THE DEVELOPMENT OF THE SUNNYVALE VISION ZERO PLAN, ROADWAY SAFETY PLAN, OR REQUESTS FROM RESIDENTS. THESE IMPROVEMENTS ARE LOCATED AT DARTSHIRE WAY (B/W FLICKER WAY AND WOLFE RD), KINGFISHER WAY (B/W CARLISLE WAY AND DARTSHIRE</t>
  </si>
  <si>
    <t>Z972</t>
  </si>
  <si>
    <t>SCL210023</t>
  </si>
  <si>
    <t>HWY INFRA COVID &gt;200K POP SUPP</t>
  </si>
  <si>
    <t>0056358</t>
  </si>
  <si>
    <t>0318000336S</t>
  </si>
  <si>
    <t>IN SACRAMENTO COUNTY ON I-5 FROM I5/US50 IC TO SACRAMENTO RIVER BRIDGE (BR#22-0025). CONSTRUCT IMPROVEMENTS CONSISTING OF MANAGED LANES IN EACH DIRECTION, AUXILIARY LANES, AND INTELLIGENT TRANSPORTATION (ITS) ELEMENTS.</t>
  </si>
  <si>
    <t>CAL21275</t>
  </si>
  <si>
    <t>5026071</t>
  </si>
  <si>
    <t>0722000299L</t>
  </si>
  <si>
    <t>BRISTOL ROAD FROM JOHNSON DRIVE TO ERMINE AVENUE. ROAD RESURFACING.</t>
  </si>
  <si>
    <t>5451036</t>
  </si>
  <si>
    <t>1222000086L</t>
  </si>
  <si>
    <t>MELINDA ROAD FROM OLYMPIAD ROAD TO SANTA MARGARITA PARKWAY WITHIN CITY RIGHT-OF-WAY THE PROJECT INVOLVES RECONSTRUCTION OF FAILED PAVEMENT AREAS, COLD MILLING AC PAVEMENT, RESURFACING WITH ARHM OVERLAY, RECONSTRUCTION OF PCC ACCESS RAMPS, CURB, GUTTER, AND SIDEWALK, ADJUSTING UTILITY STRUCTURES TO NEW GRADE, REPLACING TRAFFIC SIGNAL LOOPS, STRIPING, AND PAVEMENT MARKINGS ON MELINDA ROAD FROM OLYMPIAD ROAD TO SANTA MARGARITA PARKWAY.</t>
  </si>
  <si>
    <t>ORA211901</t>
  </si>
  <si>
    <t>0052026</t>
  </si>
  <si>
    <t>1218000006S</t>
  </si>
  <si>
    <t>IN AND NEAR THE CITIES OF TUSTIN, ORANGE, SANTA ANA, ANAHEIM, FULLERTON, AND BUENA PARK. I-5 MANAGED LANES FROM RED HILL AVE. TO 0.5 NORTH OF ORA/LA COUNTY LINE. PROJECT STUDIES ON OPERATIONAL IMPROVEMENTS BY IMPLEMENTING PRICED MANAGED LANES STRATEGIES. ADDRESS HOV LANE DEGRADATION.</t>
  </si>
  <si>
    <t>ORA210604</t>
  </si>
  <si>
    <t>5181195</t>
  </si>
  <si>
    <t>1222000121L</t>
  </si>
  <si>
    <t>SAYBROOK LANE FROM HEIL AVE TO EDINGER AVE ROAD REHABILITATION</t>
  </si>
  <si>
    <t>5363013</t>
  </si>
  <si>
    <t>1223000048L</t>
  </si>
  <si>
    <t>ALONG BLOOMFIELD FROM KATELLA AVENUE TO FLORISTA STREET GRIND AND OVERLAY BLOOMFIELD STREET BETWEEN KATELLA AVENUE AND FLORISTA STREET. REPLACE DAMAGED CURB AND GUTTER AND LIFTED SIDEWALK AND REPLACE CURB RAMPS TO MEET CURRENT ADA STANDARDS WITHIN PROJECT LIMITS.</t>
  </si>
  <si>
    <t>5133041</t>
  </si>
  <si>
    <t>1212000165L</t>
  </si>
  <si>
    <t>ASSOCIATED ROAD FROM YORBA LINDA BLVD TO BASTANCHURY RD REMOVAL OF EXISTING ASPHALT (2" GRIND) AND REPLACE WITH NEW ASPHALT (2" OVERLAY). REPAIR OF CONCRETE FEATURES, UTILITY VALVE/MANHOLE ADJUSTMENT TO FINISH GRADE, AND LANE STRIPING.</t>
  </si>
  <si>
    <t>5073096</t>
  </si>
  <si>
    <t>1222000112L</t>
  </si>
  <si>
    <t>SANTIAGO CANYON ROAD BETWEEN JAMBOREE AND NEWPORT ROAD REHABILITATION, INCLUDING REHABILITATION OF PAVEMENT SURFACING, REPLACEMENT OF FAILED PAVEMENT AREAS, REPLACEMENT OF BROKEN CURB AND GUTTER, AND RECONSTRUCTION OF CORNER RAMPS TO CONFORM TO ADA GUIDELINES.</t>
  </si>
  <si>
    <t>5293023</t>
  </si>
  <si>
    <t>0323000105L</t>
  </si>
  <si>
    <t>IN THE CITY OF GALT AT 140 ENTERPRISE COURT, GALT, CA 95632. PURCHASE OF 50,400 SF BUILDING ON 3.78 ACRES IN THE COUNTY OF SACRAMENTO IN THE CITY OF GALT.   THIS IS DEBT PAYMENT FOR THE PURCHASE OF THIS BUILDING (TC).</t>
  </si>
  <si>
    <t>SAC25291</t>
  </si>
  <si>
    <t>5005167</t>
  </si>
  <si>
    <t>0422000245L</t>
  </si>
  <si>
    <t xml:space="preserve">SAN JOSE: VARIOUS LOCATIONS IN EAST SAN JOSE: 21ST STREET FROM ROOSEVELT PARK TO EAST WILLIAM STREET, EAST WILLIAM STREET FROM BROOKWOOD AVENUE TO BONITA STREET, 28TH STREET FROM EAST SANTA CLARA STREET TO EAST WILLIAM COURT, 33RD STREET FROM MELODY LANE TO EAST SAN ANTONIO SREET, SUNSET AVENUE FROM MCKEE ROAD TO I-680, KRAMMERER AVENUE FROM KING ROAD TO SOUTH JACKSON AVENUE, AND JOSE FIGUERES FROM MCKEE ROAD TO ALUM ROCK AVENUE VARIOUS LOCATIONS IN EAST SAN JOSE: BUILD BIKE BOULEVARD CORRIDORS THAT WILL PROVIDE SAFE AND COMFORTABLE CONNECTIONS TO EXISTING AND PLANNED </t>
  </si>
  <si>
    <t>SCL210015</t>
  </si>
  <si>
    <t>5372017</t>
  </si>
  <si>
    <t>1222000117L</t>
  </si>
  <si>
    <t>CAMINO CAPISTRANO BETWEEN JUNIPERO SERRA AND TRABUCO CREEK BRIDGE PAVEMENT REHABILITATION INCLUDING PAVEMENT GRIND AND OVERLAY, INSTALLATION OF NEW STRIPING AND TRAFFIC SIGNAL LOOPS TO IMPROVE ROADWAY QUALITY AND ENHANCE OVERALL SAFETY OF PEDESTRIANS AND VEHICLES</t>
  </si>
  <si>
    <t>5070043</t>
  </si>
  <si>
    <t>0722000066L</t>
  </si>
  <si>
    <t>ADA CURB RAMPS AND PATH OF TRAVEL - CITYWIDE (FY 2021-22) NCN29 - SIDEWALKS/CURB CUTS-NE</t>
  </si>
  <si>
    <t>LA9919060</t>
  </si>
  <si>
    <t>5129109</t>
  </si>
  <si>
    <t>0723000267L</t>
  </si>
  <si>
    <t>CITY WIDE. CITY WILL UTILIZE A CONSULTING FIRM TO DEVELOP A TRAFFIC MODEL FOR THE ENTIRE CITY OF OXNARD THAT IS CONSISTENT WITH SCAG AND VCTC TRAFFIC MODELS.</t>
  </si>
  <si>
    <t>VEN220404</t>
  </si>
  <si>
    <t>5055198</t>
  </si>
  <si>
    <t>1222000123L</t>
  </si>
  <si>
    <t>KNOTT AVENUE FROM NORTH SIDE OF BALL ROAD TO SOUTH SIDE OF ORANGE AVENUE ROAD REHABILITATION - COLD PLANING, CRACK SEALING/FILLING, RESURFACING THE ROAD WITH AN ASPHALT CONCRETE OVERLAY, LOCALIZED STREET REPAIRS, REPLACING BROKEN CURB, GUTTER, SIDEWALK, DRIVEWAY APPROACHES, UPGRADE ADA RAMPS, REPLACEMENT AND ADJUSTMENT OF CITY-OWNED WATER VALVE BOXES AND COVERS TO GRADE, REPLACEMENT OF TRAFFIC STRIPING, REPLACEMENT OF TRAFFIC DETECTION DEVICES, PAVEMENT MARKINGS, AND ALL ADDITIONAL WORK NECESSARY TO PROPERLY CONSTRUCT THE PROPOSED IMPROVEMENTS.</t>
  </si>
  <si>
    <t>5478018</t>
  </si>
  <si>
    <t>1223000024L</t>
  </si>
  <si>
    <t>ANTONIO PARKWAY BETWEEN AVENIDA DE LAS BANDERAS AND BREEZY MEADOWS ROAD REHABILITATION ALONG ANTONIO PARKWAY. WORK WILL INCLUDE CRACK SEALING, UTILITY ADJUSTMENTS, 2" COLD MILLING, AND 2" ARHM OVERLAY.</t>
  </si>
  <si>
    <t>5069013</t>
  </si>
  <si>
    <t>0714000134L</t>
  </si>
  <si>
    <t>HUNTINGTON DR./ 5TH AVE; FOOTHILL BLVD./SUNSET PL &amp; FOOTHILL BLVD/ CALIFORNIA AVE INSTALL PED SAFETY DEVICES AND CROSSWALK LIGHTING SYSTEM, UPGRADE TRAFFIC SIGNALS</t>
  </si>
  <si>
    <t>LA9919220/LA11G1</t>
  </si>
  <si>
    <t>P004162</t>
  </si>
  <si>
    <t>1016000077S</t>
  </si>
  <si>
    <t>ON STATE ROUTE: 4. SAN JOAQUIN COUNTY IN STOCKTON AT VARIOUS LOCATIONS FROM 0.3 MILE EAST OF ROUTE 4/5SEPARATION TO 0.4 MILE WEST OF ROUTE 4/99 SEPARATION INSTALL RAMP METERS, TRAFFIC MONITORING SYSTEMS, CLOSED CIRCUIT TELEVISION (CCTV), AND SYNCHRONIZE INTERSECTION SIGNALS WITH RAMP METERING.</t>
  </si>
  <si>
    <t>P184017</t>
  </si>
  <si>
    <t>0616000033S</t>
  </si>
  <si>
    <t>ON STATE ROUTE: 184. IN AND NEAR BAKERSFIELD FROM 0.1 MI NORTH OF EDISON HIGHWAY TO 0.1 MI NORTH OF CHASE AVENUE ROADWAY REHABILITATION (3R)</t>
  </si>
  <si>
    <t>31PZ002</t>
  </si>
  <si>
    <t>IN BUTTE COUNTY NEAR PARADISE FROM 0.8 MILE WEST OF SHADY REST AREA TO 0.2 MILE EAST OF SHADY REST AREA. RESTORE AND REPAIR DAMAGED ROADWAY BY RAISING THE EXISTING VERTICAL ALIGNMENT BY APPROX. FIVE FEET AND PROTECTING THE EMBANKMENT AGAINST FUTURE FLOODING WITH ROCK SLOPE PROTECTION (RSP) OR A RETAINING STRUCTURE.</t>
  </si>
  <si>
    <t>Z9W0</t>
  </si>
  <si>
    <t>EMERGENCY RELIEF FMIS FAST ACT</t>
  </si>
  <si>
    <t>32L0029</t>
  </si>
  <si>
    <t>0117000110L</t>
  </si>
  <si>
    <t>MOUNTAIN VIEW ROAD, CR 510 PM 14.50 PERMANENT RESTORATION</t>
  </si>
  <si>
    <t>31PX001</t>
  </si>
  <si>
    <t>0317000236S</t>
  </si>
  <si>
    <t>IN YOLO COUNTY ON ROUTE 16 APPROXIMATELY 1.2 MILES WEST OF THE COLUSA/YOLO COUNTY LINE. CONSTRUCT SOLDIER PILE WALL</t>
  </si>
  <si>
    <t>31LN001</t>
  </si>
  <si>
    <t>0117000127S</t>
  </si>
  <si>
    <t>ON STATE ROUTE: 96. IN HUMBOLDT COUNTY NEAR ORLEANS FROM 0.9 MILE EAST OF WEITCHPEC ROAD 7P100 TO 0.8 MILE WEST OF HUMBOLDT-SISKIYOU COUNTY LINE STORM DAMAGE REPAIRS</t>
  </si>
  <si>
    <t>2021000</t>
  </si>
  <si>
    <t>2021 Rec Trails Project: State Incurred Administrative Expenses</t>
  </si>
  <si>
    <t>ZR10</t>
  </si>
  <si>
    <t>STATE REC TRAILS ADMIN FAST</t>
  </si>
  <si>
    <t>2022000</t>
  </si>
  <si>
    <t>2022 Rec Trails Project: State Parks Incurred Administrative Expenses for Federal FY22 in accordance with 23 U.S.C. 206.</t>
  </si>
  <si>
    <t>P095033</t>
  </si>
  <si>
    <t>0816000073S</t>
  </si>
  <si>
    <t>STATE ROUTE 095 NEAR NEEDLES ON POSTMILE 65.4 TO 66.0 WIDEN SHOULDERS AND INSTALL GROUND-IN RUMBLE STRIPS ALONG CENTERLINE &amp; OUTSIDE SHOULDERS</t>
  </si>
  <si>
    <t>ZS30</t>
  </si>
  <si>
    <t>HIGHWAY SAFETY IMP PROG FAST</t>
  </si>
  <si>
    <t>000C513</t>
  </si>
  <si>
    <t>0515000101S</t>
  </si>
  <si>
    <t>MONTEREY AND SANTA CRUZ COUNTIES AT VARIOUS LOCATIONS ENHANCE CROSSWALKS WITH HIGH VISIBILITY PAVEMENT MARKINGS, SIGNS AND FLASHING BEACONS TO IMPROVE PEDESTRIAN SAFETY.</t>
  </si>
  <si>
    <t>P074063</t>
  </si>
  <si>
    <t>0812000165S</t>
  </si>
  <si>
    <t>ON STATE ROUTE: 74. IN RIVERSIDE COUNTY FR 1.2 MI W/O STRAWVERRYCREEK BRIDGE TO 0.2 MILE WEST OF APPLE CANYON ROAD AND FR 0.7 MILE EAST OF RIBBONWOOD DRIVE TO 1.3 MI W/O CAHUILLA HILLS RD INSTALL MIDWEST GUARDRAIL (MGS) &amp; TERMINAL SYSTEM END TREATMENTS AT VARIOUS LOCATIONS</t>
  </si>
  <si>
    <t>000C508</t>
  </si>
  <si>
    <t>1116000095S</t>
  </si>
  <si>
    <t>ON STATE ROUTE: 7, 8, 78, 79, 86, 94, 98, 111, 115, 186, 188. IN SAN DIEGO AND IMPERIAL COUNTIES, AT VARIOUS LOCATIONS, ON ROUTES 7, 8, 78, 79, 86, 94, 98, 111, 115, 186, AND 188. UPGRADE AND INSTALL CURVE WARNING SIGNS.</t>
  </si>
  <si>
    <t>000C509</t>
  </si>
  <si>
    <t>1116000094S</t>
  </si>
  <si>
    <t>ON STATE ROUTE: 5, 8, 15, 52, 54, 56, 67, 75, 76, 78, 94, 125, 163, 805, 905. IN SAN DIEGO COUNTY AT VARIOUS LOCATIONS ON ROUTES 5, 8, 15, 52, 54, 56, 67, 75, 76, 78, 94, 125, 163, 805, AND 905. UPGRADE AND INSTALL CURVE WARNING SIGNS.</t>
  </si>
  <si>
    <t>CAL486</t>
  </si>
  <si>
    <t>P068027</t>
  </si>
  <si>
    <t>0512000107S</t>
  </si>
  <si>
    <t>ON STATE ROUTE: 68. MONTEREY COUNTY IN AND NEAR MONTEREY AT VARIOUS LOCATIONS FROM 0.1 MILE EAST OF PIEDMONT AVENUE TO 0.1 MILE EAST OF SCENIC DRIVE OVERCROSSING CONSTRUCT RUMBLE STRIPS, WIDEN SHOULDERS, STRIPING, AND UPGRADE GUARDRAIL</t>
  </si>
  <si>
    <t>P094062</t>
  </si>
  <si>
    <t>1100000392S</t>
  </si>
  <si>
    <t>ON STATE ROUTE: 94. NEAR MANZANITA, FROM CHURCH ROAD TO 0.1 MILE WEST OF KUMEYAAY ROAD REALIGN CURVE, WIDEN SHOULDERS, AND REMOVE FIXED OBJECTS FROM CLEAR RECOVERY ZONE, HIGH FRICTION SURFACE TREATMENT AND DRAINAGE UPGRADES (TC)</t>
  </si>
  <si>
    <t>P094066</t>
  </si>
  <si>
    <t>1113000090S</t>
  </si>
  <si>
    <t>IN SAN DIEGO COUNTY NEAR DULZURA FROM 0.3 MILE EAST OF GRANDE CREEK BRIDGE TO 0.1 MILE WEST OF MARRON VALLEY ROAD. ROADWAY REALIGNMENT, CURVE IMPROVEMENT, AND SHOULDER WIDENING.</t>
  </si>
  <si>
    <t>5055189</t>
  </si>
  <si>
    <t>1218000020L</t>
  </si>
  <si>
    <t>VARIOUS LOCATIONS WITHIN ANAHEIM CITY LIMIT, AT 672 INTERSECTIONS. REPLACING EXISTING PED. CROSSING WITH PED COUNTDOWN HEADS.</t>
  </si>
  <si>
    <t>5923118</t>
  </si>
  <si>
    <t>0417000380L</t>
  </si>
  <si>
    <t>VARIOUS LOCATIONS IN UNINCORPORATED AREA OF SOLANO COUNTY. TOTAL 22 LOCATIONS. INSTALL NEW GUARDRAIL AND UPGRADE EXISTING GUARDRAIL</t>
  </si>
  <si>
    <t>5203047</t>
  </si>
  <si>
    <t>1118000025L</t>
  </si>
  <si>
    <t>VARIOUS SIGNAL LOCATIONS WEST OF I-805 AND EAST OF I-5 TO CITY LIMITS AND SIGNALS ALONG MAIN STREET. RE-TIMING TRAFFIC SIGNALS AND INSTALLATION OF FIBER OPTIC/ETHERNET COMMUNICATION SYSTEM</t>
  </si>
  <si>
    <t>CAL105 / CAL445</t>
  </si>
  <si>
    <t>5419056</t>
  </si>
  <si>
    <t>0720000005L</t>
  </si>
  <si>
    <t>INTERSECTION OF AVE. I AND 60TH ST. WEST AND 800 FEET IN EACH DIRECTION FROM INTERSECTION MODIFY THE EXISTING TRAFFIC SIGNAL TO PROVIDE EAST / WEST PROTECTED LEFT TURN AND INS. BEACONS. ETC.</t>
  </si>
  <si>
    <t>P110021</t>
  </si>
  <si>
    <t>0716000117S</t>
  </si>
  <si>
    <t>ON STATE ROUTE: 110. IN LOS ANGELES COUNTY, ON LA-110, BETWEEN POST MILE 28.7 AND 29.4  FROM AVENUE 60 TO AVENUE 64, IN THE CITY OF LOS ANGELES IMPROVE ROADSIDE SAFETY -  HIGH FRICTION SURFACE TREATMENT</t>
  </si>
  <si>
    <t>5334062</t>
  </si>
  <si>
    <t>0717000330L</t>
  </si>
  <si>
    <t>ON STEWART AND GRAY ROAD BETWEEN OLD RIVER SCHOOL ROAD TO FIRESTONE BLVD. INSTALLATION OF TRAFFIC SIGNAL COMMUNICATION, TRAFFIC SIGNAL UPGRADES, STRIPING AND SIGNAGE, RECONSTRUCTION OF CURB RAMPS, TRAFFIC SIGNAL TIMING AND MISCELLANEOUS SAFETY IMPROVEMENTS.</t>
  </si>
  <si>
    <t>P029132</t>
  </si>
  <si>
    <t>0114000116S</t>
  </si>
  <si>
    <t>ON STATE ROUTE: 29. IN LAKE COUNTY NEAR KELSEYVILLE FROM 0.1 MILE SOUTH TO 0.1 MILE NORTH OF CRUICKSHANK ROAD WIDEN LEFT-TURN CHANNELIZATION; SAFETY IMPROVEMENTS (TC)</t>
  </si>
  <si>
    <t>5382037</t>
  </si>
  <si>
    <t>1117000220L</t>
  </si>
  <si>
    <t>SIGNALIZED INTERSECTIONS ON THE FOLLOWING CORRIDORS: NORTH MELROSE DRIVE, SANTA FE AVENUE, CIVIC CENTER DRIVE, VISTA WAY/VISTA VILLAGE DRIVE, AND BOBIER DRIVE/FOOTHILL DRIVE INSTALL TRAFFIC SIGNAL INTERCONNECT SYSTEM INCLUDING: CONDUIT, CABLE, MONITORING DEVICES, CONTROLLERS, AND RELATED COMMUNICATION EQUIPMENT.</t>
  </si>
  <si>
    <t>CAL105/CAL459</t>
  </si>
  <si>
    <t>5429030</t>
  </si>
  <si>
    <t>1117000066L</t>
  </si>
  <si>
    <t>ON MISSION GORGE ROAD FROM SR52 WESTBOUND ON-RAMP TO CARLTON HILLS BOULEVARD INSTALL STREETLIGHTS</t>
  </si>
  <si>
    <t>CAL105/CAL419</t>
  </si>
  <si>
    <t>5944130</t>
  </si>
  <si>
    <t>0518000041L</t>
  </si>
  <si>
    <t>IN MON CO ALONG CARMEL VALLEY RD, CARPENTERIA RD, OUTLOOK DR, LAURELES GRADE, OLD STATE RD, RESERVATION RD AND SAN JUAN RD UPGRADE EXISTING GUARDRAILS</t>
  </si>
  <si>
    <t>S076030</t>
  </si>
  <si>
    <t>1100020265S</t>
  </si>
  <si>
    <t>ON STATE ROUTE: 76. NEAR RINCON, FROM 0.2 MILES WEST OF RINCON SPRINGS TO 0.1 MILES WEST OF WATER MOUNTAIN ROAD. CONSTRUCT ROUNDABOUT AND REALIGN CURVE.</t>
  </si>
  <si>
    <t>P046059</t>
  </si>
  <si>
    <t>0617000214S</t>
  </si>
  <si>
    <t>ON STATE ROUTE: 46. KERN COUNTY NEAR LOST HLLLS FROM 0.7 MILE WEST OF BROWN MATERIAL ROAD TO 0.3 MILEWEST OF BRUNING AVENUE AND FROM 0.3 MILE EAST OF ROUTE 5/46 SEPARATION TO SCOFIELD INSTALL CENTERLINE AND SHOULDER RUMBLE STRIPS AND TRAFFIC STRIPE.</t>
  </si>
  <si>
    <t>KER180202</t>
  </si>
  <si>
    <t>P001646</t>
  </si>
  <si>
    <t>0716000212S</t>
  </si>
  <si>
    <t>ON STATE ROUTE: 1. IN LONG BEACH AT PACIFIC AVE. INSTALL LEFT-TURN PHASING, LADDER STRIPING CROSSWALKS AND UPGRADE SIGNALS AND CURB RAMPS TO MEET CURRENT STANDARDS. UPGRADE SIGNALS AND SAFETY ITEMS; IMPROVED ROADSIDE SAFETY</t>
  </si>
  <si>
    <t>5483007</t>
  </si>
  <si>
    <t>0819000134L</t>
  </si>
  <si>
    <t>ANTELOPE ROAD FROM SUNSTREAM DRIVE TO LA PIEDRA ROAD INSTALL RAISED MEDIAN</t>
  </si>
  <si>
    <t>5487002</t>
  </si>
  <si>
    <t>0817000045L</t>
  </si>
  <si>
    <t>UNSIGNALIZED INTERSECTIONS ON PEDLEY ROAD FROM 60TH STREET TO JURUPA ROAD LEFT-TURN LANES, RELOCATING STORM DRAIN HEADWALLS, AND GUARDRAILS</t>
  </si>
  <si>
    <t>000C502</t>
  </si>
  <si>
    <t>0318000331S</t>
  </si>
  <si>
    <t>IN PLACER, SACRAMENTO, AND NEVADA COUNTIES ON ROUTES 5, 51, 65, AND 174 AT VARIOUS LOCATIONS. APPLY HIGH FRICTION SURFACE TREATMENT (HFST) AND OPEN GRADED ASPHALT CONCRETE (OGAC) AT VARIOUS RAMP LOCATIONS. THIS SAFETY IMPROVEMENT PROJECT PROPOSES TO APPLY HIGH FRICTION SURFACE TREATMENT (HFST) OR OPEN GRADED HOT MIX ASPHALT (HMA-OG)</t>
  </si>
  <si>
    <t>P025031</t>
  </si>
  <si>
    <t>0512000108S</t>
  </si>
  <si>
    <t>ON STATE ROUTE: 25. SAN BENITO COUNTY ABOUT 23 MILES SOUTH OF HOLLISTER FROM 0.06 MILE SOUTH OF LA GLORIA ROAD TO 0.20 MILE SOUTH OF ENTRANCE TO CALIFORNIA DEPARTMENT OF FORESTRY CURVE REALIGNMENT, RETAINING WALL, CULVERT EXTENSION.</t>
  </si>
  <si>
    <t>5073089</t>
  </si>
  <si>
    <t>1218000052L</t>
  </si>
  <si>
    <t>LA VETA AVENUE FROM FLOWER STREET TO BEDFORD STREET, COLLINS AVENUE FROM WANDA ROAD TO BOND ROAD, AND CHAPMAN AVENUE FROM JAMBOREE ROAD TO ORANGE PARK BOULEVARD RADAR FEEDBACK SPEED SIGNS</t>
  </si>
  <si>
    <t>P039037</t>
  </si>
  <si>
    <t>1216000122S</t>
  </si>
  <si>
    <t>ON STATE ROUTE: 39. ORANGE COUNTY IN LA HABRA AT FASHION SQUARE LANE MODIFY TRAFFIC SIGNALS, ADD LIGHTING AND CONSTRUCT ADA CURB RAMPS</t>
  </si>
  <si>
    <t>5079031</t>
  </si>
  <si>
    <t>1117000040L</t>
  </si>
  <si>
    <t>DOUGLAS DRIVE FROM 300 FEET SOUTH OF WESTPORT DRIVE TO FESTIVAL DRIVE CONSTRUCT RAISED MEDIANS</t>
  </si>
  <si>
    <t>5149022</t>
  </si>
  <si>
    <t>0718000308L</t>
  </si>
  <si>
    <t>FRUIT STREET BETWEEN BASELINE ROAD AND FOOTHILL BOULEVARDH8-07-016  (INSTALL PROTECTED LEFT  TURN PHASE IMPROVEMENTS AT BASELINE ROAD AND INSTALL RAISED MEDIANS ALONG FRUIT STREET FROM SOUTH OF INTERSTATE 210 FREEWAY TO NORTH OF FOOTHILL BOULEVARD.) INSTALL PROTECTED LEFT  TURN PHASE IMPROVEMENTS AT BASELINE ROAD AND INSTALL RAISED MEDIANS ALONG</t>
  </si>
  <si>
    <t>5008167</t>
  </si>
  <si>
    <t>1017000209L</t>
  </si>
  <si>
    <t>DR. MARTIN LUTHER KING, JR. BLVD. BETWEEN BIEGHLE ALLEY AND MARIPOSA RD. INSTALL RAISED MEDIAN.</t>
  </si>
  <si>
    <t>5203048</t>
  </si>
  <si>
    <t>1118000026L</t>
  </si>
  <si>
    <t>FIVE INTERSECTIONS: BROADWAY &amp; ANITA ST; THIRD AVE &amp; OXFORD ST; FIFTH AVE &amp; E ST; FIFTH AVE &amp; F ST; FIFTH AVE &amp; G ST PROVIDE FOR PROTECTED LEFT TURN MOVEMENT AT TWO INTERSECTIONS; INSTALL SIGNAL MAST ARMS AT THREE INTERSECTIONS.</t>
  </si>
  <si>
    <t>CAL105 / CAL446</t>
  </si>
  <si>
    <t>5927118</t>
  </si>
  <si>
    <t>0418000094L</t>
  </si>
  <si>
    <t>VARIOUS RURAL ARTERIAL AND COLLECTOR ROADS IN MARIN COUNTY UPGRADE EXISTING GUARDRAILS</t>
  </si>
  <si>
    <t>X081029</t>
  </si>
  <si>
    <t>0415000086S</t>
  </si>
  <si>
    <t>ON STATE ROUTE: 82, 84. IN SAN MATEO COUNTY, ON ROUTES 82 AND 84 AT VARIOUS LOCATIONS. INSTALL CROSSWALK SAFETY ENHANCEMENTS (TC)</t>
  </si>
  <si>
    <t>5932090</t>
  </si>
  <si>
    <t>1017000046L</t>
  </si>
  <si>
    <t>VARIOUS LOCATIONS IN TUOLUMNE COUNTY ROADWAY SAFETY SIGNING AUDIT (RSSA).  SIGNING UPGRADE AND ROADWAY SAFETY SIGNING AUDIT</t>
  </si>
  <si>
    <t>000C460</t>
  </si>
  <si>
    <t>0416000119S</t>
  </si>
  <si>
    <t>IN SAN FRANCISCO COUNTY ON ROUTES 35 AND 82 AT VARIOUS LOCATIONS; ALSO IN SANTA CLARA COUNTY, ON ROUTES 82, 130 AND 152 AT VARIOUS LOCATIONS. INSTALL PEDESTRIAN CROSSWALK SAFETY ENHANCEMENTS (TC)</t>
  </si>
  <si>
    <t>5066044</t>
  </si>
  <si>
    <t>1120000053L</t>
  </si>
  <si>
    <t>SIGNALIZED INTERSECTIONSON CORRIDORS; 8TH ST, 18TH ST, 30TH ST/ SWEETWATER RD, BAY MARINA DR/ MILE OF CARS WY, DIVISION ST, EUCLID AV, NATIONAL CITY BL, PLAZA BLVD/ PARADISE VLY RD INSTALL PEDESTRIAN COUNTDOWN SIGNAL HEADS AND ADA-COMPLIANT PEDESTRIAN PUSH BUTTONS.</t>
  </si>
  <si>
    <t>CAL105 / CAL453</t>
  </si>
  <si>
    <t>X027011</t>
  </si>
  <si>
    <t>0917000032S</t>
  </si>
  <si>
    <t>IN INYO COUNTY AT VARIOUS LOCATIONS. SIGNAL WORK, FLASHING BEACON SIGNS.</t>
  </si>
  <si>
    <t>5005157</t>
  </si>
  <si>
    <t>0419000082L</t>
  </si>
  <si>
    <t>MCLAUGHLIN AVE BETWEEN I-280 AND CAPITOL EXPRESSWAY INSTALL FLASHING BEACONS, BULB-OUTS, ENHANCED CROSSWALKS, MEDIAN ISLANDS, ADDITIONAL STREET LIGHTING</t>
  </si>
  <si>
    <t>5127031</t>
  </si>
  <si>
    <t>0417000121L</t>
  </si>
  <si>
    <t>SUMMARY - WEST LELAND ROAD FROM BAILEY ROAD TO RAIL ROAD AVENUE INCLUDING INTERSECTION APPROACHES AND  TWO SIGNALIZED INTERSECTIONS ON RAILROAD/CALIFORNIA AVE, AND E. LELAND / LOVERIDGE AVE.DETAIL - THREE HSIP PROJECTS HSIP7-04-018, 019, &amp; 020 ARE BEING COMBINED UNDER HSIPL-5127(031).HSIP7-04-018 &gt; ON WEST LELAND ROAD CORRIDOR BETWEEN RAILROAD AVENUE AND MONTEVIDEO DRIVE.HSIP7-04-019 &gt; 9 SIGNALIZED INTERSECTIONS ON WEST LELAND ROAD CORRIDOR BETWEEN RAILROAD AVENUE AND BAILEY ROAD AND 2 SIGNALIZED INTERSECTIONS ON RAILROAD/CALIFORNIA AVE, AND E. LELAND AND LOVERIDGE AVE .HSIP7-04-020 &gt; ON WEST LELAND ROAD CORRIDOR BETWEEN RAILROAD AVENUE AND BAILEY ROAD. THREE HSIP PROJECTS HSIP7-04-018, 019, &amp; 020 ARE BEING COMBINED UNDER HSIPL-5127(031) AS FOLLOWS</t>
  </si>
  <si>
    <t>5066042</t>
  </si>
  <si>
    <t>1120000050L</t>
  </si>
  <si>
    <t>SIGNALIZED INTERSECTIONS OF PALM AVENUE AND E. 4TH STREET, AND EUCLID AVENUE AND E. 4TH STREET. REPLACE EXISTING PERMISSIVE LEFT-TURN PHASES AND SIGNAL HEADS WITH PROTECTED LEFT-TURN PHASES AND SIGNAL HEADS ON EXISTING AND/OR NEW TRAFFIC SIGNAL POLES AND MAST ARMS.</t>
  </si>
  <si>
    <t>CAL105 / CAL454</t>
  </si>
  <si>
    <t>5066045</t>
  </si>
  <si>
    <t>1120000054L</t>
  </si>
  <si>
    <t>32 SIGNALIZED INTERSECTIONS - TIDELANDS AVE/ 19TH ST, PALM AVE/ 16TH ST, AND ON THE FOLLOWING CORRIDORS: 8TH ST, 18TH ST, 30TH ST/ SWEETWATER RD, BAY MARINA DR/ MILE OF CARS WAY/ INSTALL LED LUMINAIRE SAFETY LIGHTING.</t>
  </si>
  <si>
    <t>210-0000-0862</t>
  </si>
  <si>
    <t>P110022</t>
  </si>
  <si>
    <t>0714000264S</t>
  </si>
  <si>
    <t>IN THE CITY OF LOS ANGELES, FROM VERNON AVENUE TO ROUTE 110.  UPGRADE METAL BEAM GUARDRAIL TO MIDWEST GUARDRAIL SYSTEM, END TREATMENTS, AND CRASH ATTENUATORS. THE PROJECT PROPOSES TO REDUCE THE SEVERITY OF THE ACCIDENTS ALONG THE PROJECT CORRIDOR BY UPGRADING EXISTING CRASH ATTENUATORS TO CONFORM TO CURRENT STANDARDS, REPLACING EXISTING METAL BEAM GUARDRAIL WITH MIDWEST GUARDRAIL SYSTEM OR NEW CONCRETE BARRIERS, CONSTRUCTING NEW RAISED CURB ISLANDS, AND REPAVING EXISTING SHOULDER AT VARIOUS LOCATIONS WITHIN THE PROJECT LIMITS.</t>
  </si>
  <si>
    <t>P299203</t>
  </si>
  <si>
    <t>0215000150S</t>
  </si>
  <si>
    <t>ON STATE ROUTE: 299. IN MODOC COUNTY NEAR CEDARVILLE FROM 0.6 MILE WEST OF CEDAR PASS SKI TOW ROAD TO CEDAR PASS SKI TOW ROAD. SUPERELEVATION IMPROVEMENT (TC)</t>
  </si>
  <si>
    <t>5005149</t>
  </si>
  <si>
    <t>0417000522L</t>
  </si>
  <si>
    <t>SENTER ROAD FROM STORY ROAD/KEYES STREET TO SINGLETON ROAD INSTALL BUFFERED BIKE LANES, RAISED MEDIAN ISLAND, FILL IN MISSING SIDEWALK SEGMENTS</t>
  </si>
  <si>
    <t>6801084</t>
  </si>
  <si>
    <t>0416000148S</t>
  </si>
  <si>
    <t>IN AND NEAR WALNUT CREEK, PLEASANT HILL AND CONCORD, FROM OLYMPIC BOULEVARD TO ARTHUR ROAD. INSTALL SAFETY LIGHTING.</t>
  </si>
  <si>
    <t>5008153</t>
  </si>
  <si>
    <t>1016000192L</t>
  </si>
  <si>
    <t>FEATHER RIVER DRIVE/DRIFWOOD PLACE. BROOKSIDE ROAD/MCGAW STREET. BIANCHI ROAD/BIDWELL PALACE, AND MANTHEY ROAD/HENRY LONG BLVD OTHER (INSTALL HIGH FRICTION TREATMENT AND VARIABLE SPEED WARNING SIGNS AT VARIOUS LOCATIONS)</t>
  </si>
  <si>
    <t>P371004</t>
  </si>
  <si>
    <t>0800000467S</t>
  </si>
  <si>
    <t>ON STATE ROUTE: 371. ON STATE ROUTE 371 IN RIVERSIDE COUNTY NEAR CAHUILLA AND ANZA *** SAFETY (SHOULDER WIDENING) (TC)</t>
  </si>
  <si>
    <t>P138055</t>
  </si>
  <si>
    <t>0800020191S</t>
  </si>
  <si>
    <t>ON STATE ROUTE: 138. NEAR HESPERIA FROM 1.9 MI E/O RTE 15 TO 0.1 MI W/O SUMMIT POST OFFICE ROAD REALIGN AND CONSTRUCT 2-LANE PAVED SECTION WITH OUTSIDE SHOULDERS, 3 WILDLIFE CROSSINGS &amp; OFF HIGHWAY VEHICLE CROSSING (TC)</t>
  </si>
  <si>
    <t>CAL321</t>
  </si>
  <si>
    <t>5217026</t>
  </si>
  <si>
    <t>0719000012L</t>
  </si>
  <si>
    <t>INTERSECTION OF SAN GABRIEL BLVD AND ROSES ROAD. INSTALL FLASHING BEACON WITH PEDESTRIAN CROSSING SIGNAGE, CURB RAMPS, PEDESTRIAN AHEAD SIGNAGE</t>
  </si>
  <si>
    <t>SCAG015/HSIP8-07-047</t>
  </si>
  <si>
    <t>5005150</t>
  </si>
  <si>
    <t>0417000523L</t>
  </si>
  <si>
    <t>WHITE ROAD BETWEEN PENITENCIA CREEK ROAD AND ROSE AVENUE INSTALL BUFFERED BIKE LANES, ENHANCED CROSSWALKS, FLASHING BEACONS, LIGHTING, GENERAL IMPROVEMENTS TO ENHANCE SAFETY</t>
  </si>
  <si>
    <t>2/24/2023</t>
  </si>
  <si>
    <t>P074064</t>
  </si>
  <si>
    <t>0813000139S</t>
  </si>
  <si>
    <t>ON STATE ROUTE: 74. IN LAKE ELSINORE FROM RICHARD STREET TO 0.1 MI W/O BAKER STREET LEFT-TURN CHANNELIZATION AND SHOULDER WIDENING</t>
  </si>
  <si>
    <t>X059080</t>
  </si>
  <si>
    <t>1215000022S</t>
  </si>
  <si>
    <t>ON STATE ROUTE: 39. IN ORANGE COUNTY, IN HUNTINGTON BEACH, WESTMINSTER AND GARDEN GROVE, AT THE INTERSECTION OF HEIL AVENUE, MCDONALD STREET AND TRASK AVE. ALSON ON RTE. 90 IN BREA AT THE INTERSECTION OF CASTLEGATE LANE/PLACENTIA AVE. MODIFY EXISTING SIGNALS AND LIGHTING AND UPGRADE AMERICAN WITH DISABILITIES ACT (ADA) FACILITIES TO CURRENT STANDARDS</t>
  </si>
  <si>
    <t>000C495</t>
  </si>
  <si>
    <t>0318000128S</t>
  </si>
  <si>
    <t>ON STATE ROUTE: 5. IN SACRAMENTO, YOLO, PLACER, AND GLENN COUNTIES, ON ROUTES 5, 16, 45, 49, 50, 65, 80, 99, 113, AND 174 AT VARIOUS LOCATIONS. INSTALL TRAFFIC OPERATIONS ELEMENTS SUCH AS QUEUE WARNING SYSTEMS, FLASHING BEACONS, AND LIGHTING, AND MODIFY EXISTING SIGNALS TO NEW STANDARDS.</t>
  </si>
  <si>
    <t>5925171</t>
  </si>
  <si>
    <t>0319000090L</t>
  </si>
  <si>
    <t>VARIOUS LOCATIONS THROUGHOUT UNINCORPORATED EL DORADO COUNTY. INSTALLATION OF HIGH FRICTION SURFACE TREATMENT, AND ANCILLARY EDGE-LINES, CENTER LINES, AND REFLECTIVE PAVEMENT MARKERS.</t>
  </si>
  <si>
    <t>ELD19540</t>
  </si>
  <si>
    <t>0401082</t>
  </si>
  <si>
    <t>0812000026S</t>
  </si>
  <si>
    <t>ON STATE ROUTE: 40. IN SAN BERNARDINO IN AND NEAR ARSTOW FROM JCT 15/40 TO 1.4 MI EAST OF FORT CADY ROAD OVERCROSSING REGRADE MEDIAN CROSS SLOPE(TC)</t>
  </si>
  <si>
    <t>P029107</t>
  </si>
  <si>
    <t>04259402/9S</t>
  </si>
  <si>
    <t>IN NAPA COUNTY ON STATE ROUTE 29 FROM MEE LANE TO N. OF CHARTER OAK LANE ROADWAY REHABILITATION (TC)</t>
  </si>
  <si>
    <t>P241008</t>
  </si>
  <si>
    <t>1217000090S</t>
  </si>
  <si>
    <t>IN ORANGE COUNTY, IN IRVINE, LAKE FOREST, MISSION VIEJO AND RANCHO SANTA MARGARITA ON ROUTE 241 FROM OSO PARKWAY TO PORTOLA PARKWAY OVERCROSSING (IRVINE). UPGRADE GUARDRAIL TO MIDWEST GUARDRAIL SYSTEM (MGS), NEW TERMINAL SYSTEMS, REPLACE AC DIKES AND RELOCATE ELECTROLIERS.</t>
  </si>
  <si>
    <t>5063187</t>
  </si>
  <si>
    <t>1218000004L</t>
  </si>
  <si>
    <t>FLOWER ST. FROM CIVIC CENTER DR. TO WARNER AVE.; INTERSECTIONS OF FLOWER ST. AT MCFADDEN AVE. &amp; FLOWER ST. AT EDINGER AVE.; &amp; MCFADDEN AVE. FROM FLOWER ST. TO MAIN ST. BICYCLE LANES, PROTECTED LEFT-TURN PHASING INTERSECTIONS, &amp; INTERCONNECT CONDUIT</t>
  </si>
  <si>
    <t>P039035</t>
  </si>
  <si>
    <t>1212000096S</t>
  </si>
  <si>
    <t>ON STATE ROUTE: 39. IN ORANGE COUNTY IN HUNTINGTON BEACH, ANAHEIM AND LA HABRA AT VARIOUS LOCATIONS FROMATLANTA AVENUE TO CYPRESS STREET MODIFY TRAFFIC SIGNALS AND ENHANCE LIGHTING, AND UPGRADE PEDESTRIAN FACILITIES TO ADA STANDARDS</t>
  </si>
  <si>
    <t>5037034</t>
  </si>
  <si>
    <t>0317000124L</t>
  </si>
  <si>
    <t>SIXTY (60) INTERSECTIONS THROUGHOUT THE CITY LIMITS. UPGRADE EXISTING PEDESTRIAN SIGNALS TO INCLUDE COUNTDOWN HEADS.</t>
  </si>
  <si>
    <t>08RTP5-12</t>
  </si>
  <si>
    <t>P017115</t>
  </si>
  <si>
    <t>0512000194S</t>
  </si>
  <si>
    <t>ON STATE ROUTE: 17. SANTA CRUZ COUNTY NEAR SANTA CRUZ FROM 0.2 MILE NORTH OF THE ROUTE 1/17 SEPARATION TO 0.2 MILE NORTH OF THE PASATIEMPO DRIVE OVERCROSSING CONSTRUCT RETAINING WALL AND WIDENING SHOULDER</t>
  </si>
  <si>
    <t>5041045</t>
  </si>
  <si>
    <t>0417000160L</t>
  </si>
  <si>
    <t>IN SAN LEANDRO AT THE INTERSECTION OF DAVIS ST AND CARPENTIER ST. INSTALL PEDESTRIAN ACTIVATED HAWK SIGNAL, ACCESSIBLE PEDESTRIAN SIGNAL EQUIPMENT, IMPROVE STREET LIGHTING FEATURES</t>
  </si>
  <si>
    <t>P060156</t>
  </si>
  <si>
    <t>0816000162S</t>
  </si>
  <si>
    <t>ON STATE ROUTE: 60. RIVERSIDE COUNTY IN MORENO VALLEY AT SUNNYMEAD BOULEVARD AND ROUTE 60 EASTBOUND ENTRANCE RAMP CONSTRUCT TRAFFIC SIGNAL</t>
  </si>
  <si>
    <t>Q101371</t>
  </si>
  <si>
    <t>0117000013S</t>
  </si>
  <si>
    <t>ON STATE ROUTE: 101. IN HUMBOLDT COUNTY AT VARIOUS LOCATIONS FROM WEST END ROAD TO SCHOOL ROAD PLACE HFST, RUMBLE STRIPS &amp; MGS</t>
  </si>
  <si>
    <t>5015031</t>
  </si>
  <si>
    <t>0319000100L</t>
  </si>
  <si>
    <t>INTERSECTION OF SPRING STREET WITH PLEASANT STREET. INSTALL NEW CROSSWALK ON SPRING STREET; INSTALL RAPID RECTANGULAR FLASHING BEACON (RRFB) SYSTEM; CONSTRUCT CURB, GUTTER, SIDEWALK AND ADA-COMPLIANT CURB RAMPS;  INSTALL PEDESTRIAN SIGNS AND PAVEMENT MARKINGS; AND PROVIDE CLEARING/GRUBBING FOR VISIBILITY.</t>
  </si>
  <si>
    <t>ELD19539</t>
  </si>
  <si>
    <t>5004210</t>
  </si>
  <si>
    <t>1120000111L</t>
  </si>
  <si>
    <t>215 INTERSECTIONS WITHIN CITY OF SAN DIEGO LIMIT INSTALL PEDESTRIAN COUNTDOWN SIGNAL</t>
  </si>
  <si>
    <t>5138052</t>
  </si>
  <si>
    <t>0516000120L</t>
  </si>
  <si>
    <t>IN THE CITY OF SANTA MARIA ON N. BLOSSER ROAD (FROM W. TAYLOR STREET TO ATLANTIC AVENUE). CONSTRUCT A CENTRAL MEDIAN BARRIER AND COMPLETE THE ROAD DIET FEATURE AT N. BLOSSER ROAD (BETWEEN W. TAYLOR STREET AND ATLANTIC AVENUE).</t>
  </si>
  <si>
    <t>LOCALHSIP</t>
  </si>
  <si>
    <t>P178068</t>
  </si>
  <si>
    <t>0918000053S</t>
  </si>
  <si>
    <t>IN KERN COUNTY NEAR INYOKERN AT BROWN ROAD. WIDEN SHOULDERS</t>
  </si>
  <si>
    <t>5099015</t>
  </si>
  <si>
    <t>0419000563L</t>
  </si>
  <si>
    <t>FOUR LOCATIONS: 1) S. 2ND @ MARINA DRIVE (RIVERVIEW JR HIGH SCHOOL); 2) DH WHITE ELEM. SCHOOL AT THERESA WAY;  3) DH WHITE ELEM. SCHOOL @ LAUREL WAY; 4) S. 7TH STREET @ MAIN STREET PEDESTRIAN ENHANCEMENTS; ADA CURB RAMPS, CURB EXTENSIONS, ADVANCE YIELD SIGNS AND LINES, RRFBS, ETC.</t>
  </si>
  <si>
    <t>5958107</t>
  </si>
  <si>
    <t>1118000045L</t>
  </si>
  <si>
    <t>SR-86 AT E. HEBER ROAD IN IMPERIAL COUNTY ELIMINATE CURVE; INSTALL 4-WAY STOP; INSTALL EASTBOUND LEFT TURN LANE AND DEDICATED NORTHBOUND RIGHT TURN LANE AND ADD INTERSECTION LIGHTING.</t>
  </si>
  <si>
    <t>5920156</t>
  </si>
  <si>
    <t>0418000060L</t>
  </si>
  <si>
    <t>LAKEVILLE ROAD BETWEEN STATE ROUTE 116 AND STATE ROUTE 37 INSTALL NEW LONGITUDINAL CENTER LINE AND EDGE LINE RUMBLE STRIPS; AND UPGRADE EXISTING STRIPING FOR ENHANCED WET NIGHT VISIBILITY.</t>
  </si>
  <si>
    <t>5334061</t>
  </si>
  <si>
    <t>0717000328L</t>
  </si>
  <si>
    <t>PARAMOUNT BOULEVARD - GARDENDALE STREET TO TELEGRAPH ROAD TRAFFIC SIGNAL UPGRADES: LEFT-TURN PHASING, POLE REPLACEMENTS, VEHICLE AND PEDESTRIAN INDICATIONS, CONTROLLER UPGRADES, BATTERY BACK-UP UNITS, SAFETY LIGHTING, STRIPING AND SIGNAGE, FIBER-OPTIC CABLE PEDESTRIAN BARRIERS AND RECONSTRUCTION OF CURB RAMPS</t>
  </si>
  <si>
    <t>5007076</t>
  </si>
  <si>
    <t>0517000148L</t>
  </si>
  <si>
    <t>PERIMETER OF DOWNTOWN SANTA BARBARA INCLUDING PARTS OF DE LA VINA, CHAPALA, SOLA, ANACAPA, AND GUTIERREZ STREETS INSTALLATION OF NEW CORRIDOR AND CROSSWALK LIGHTING, NEW MARKED PEDESTRIAN CROSSWALKS, YIELD LINES, WARNING SIGNS AND EDGE LINES</t>
  </si>
  <si>
    <t>CA-20778</t>
  </si>
  <si>
    <t>5475041</t>
  </si>
  <si>
    <t>0317000126L</t>
  </si>
  <si>
    <t>VARIOUS SIGNALIZED INTERSECTIONS THROUGHOUT THE CITY OF CITRUS HEIGHTS. UPGRADE ALL EXISTING 8" AND COMBINATION VEHICLE SIGNAL INDICATIONS TO 12" INDICATIONS.  RETROFIT ALL PEDESTRIAN SIGNAL HEADS TO "COUNT-DOWN". INSTALL A PEDESTRIAN MEDIAN FENCE ON THREE LEGS OF THE INTERSECTION OF GREENBACK LN/AUBURN BLVD.</t>
  </si>
  <si>
    <t>SAC25053</t>
  </si>
  <si>
    <t>P062044</t>
  </si>
  <si>
    <t>0815000238S</t>
  </si>
  <si>
    <t>ON STATE ROUTE: 62. IN TWENTYNINE PALMS FROM 0.1 MILE WEST TO 0.4 MILE EAST OF UTAH TRAIL INSTALL TRAFFIC SIGNALS MEETING CURRENT ADA STANDARDS, CROSSWALKS AND FLASHING BEACON SYSTEM</t>
  </si>
  <si>
    <t>S129018</t>
  </si>
  <si>
    <t>0513000103S</t>
  </si>
  <si>
    <t>ON STATE ROUTE: 129. SANTA CRUZ COUNTY IN AND NEAR WATSONVILLE FROM 0.3 MILE WEST OF CARLTON ROAD TO0.2 MILE EAST OF CARLTON ROAD INTERSECTION REALIGNMENT AND LEFT-TURN CHANNELIZATION (TC).</t>
  </si>
  <si>
    <t>5012148</t>
  </si>
  <si>
    <t>0417000472L</t>
  </si>
  <si>
    <t>IN OAKLAND AT 27 LOCATIONS:701&amp;777 PANORAMIC WAY, 5727 SHEPHERD CANYON,7535  CLAREMONT AVE, 5895 SKYLINE BLVD, 10701 GOLF LINK RD, 5700 ASCOT DR, 3100 BUTTERS DR, 3551 BRUNELL DR,, GRIZZLE PEAK 3800FT NORTH OF CLAREMONT, 5600 MORAGA AVE, 6081 BALBOA DR TO PASO ROBLES DR, 6830-6900 PASO ROBLES DR, 187 DUNCAN WAY, (4 LOCATIONS) ESHER DR FR SHEPHERD CANYON TO BAGSHOOTE DR., WELLINGTON ST AT CANON AVE, STERLING DR AT MCCROMIC AVE AND CREST AVE, 6354 GIRVIN DR, 5749 BALBOA DR, 2263 SCOUT RD, 2263 SCOUTE RD, (3 LOCATIONS) HAVERFILL DR-LONGCROFT DR TO CHELTON DR, CHELTON DR AT CHELSEA CT. UPGRADE EXISTING GUARDRAILS</t>
  </si>
  <si>
    <t>5318030</t>
  </si>
  <si>
    <t>0420000026L</t>
  </si>
  <si>
    <t>INTERSECTION OF HOMESTEAD ROAD AND N DE ANZA BOULEVARD. UPGRADE EXISTING PEDESTAL-MOUNTED SIGNAL TO SIGNAL ON MAST</t>
  </si>
  <si>
    <t>P079044</t>
  </si>
  <si>
    <t>0816000049S</t>
  </si>
  <si>
    <t>NEAR TEMECULA FROM 3.1 MILES N/O JCT SR-371 TO 1.1 MILES S/O PAUBA ROAD CONSTRUCT 8" PAVED SHOULDERS, INSTALL RUMBLE STRIPS</t>
  </si>
  <si>
    <t>5419053</t>
  </si>
  <si>
    <t>0718000370L</t>
  </si>
  <si>
    <t>10TH ST. WEST FROM LANCASTER BLVD TO AVE. J , AVE. J FROM 10TH ST. WEST TO CHALLENGER WAY. CONSTRUCT SIDEWALK , C&amp;G, RAMPS, STRIPING TO ACCOMMODATE NEW BIKE LANES, ON SITE PARKING ETC.</t>
  </si>
  <si>
    <t>5202019</t>
  </si>
  <si>
    <t>0720000164L</t>
  </si>
  <si>
    <t>NINE (9) INTERSECTIONS ALONG THE METROLINK RAIL CORRIDOR (1ST STREET AT HUBBARD AVE AND MACLAY AVE; SAN FERNANDO RD AT BRAND BLVD; HUBBARD AVE AND MACLAY AVE; AND TRUMAN ST AT BRAND BLVD, HUBBARD AVE, MACLAY AVE AND WOLFSKILL ST. INSTALL LARGER SIGNAL HEADS, ADDITIONAL STREET LIGHTING, AND PROTECTED LEFT-TURN PHASE SIGNALS WHERE LEFT-TURN LANES ALREADY EXISTS.</t>
  </si>
  <si>
    <t>P001652</t>
  </si>
  <si>
    <t>0700000519S</t>
  </si>
  <si>
    <t>ON STATE ROUTE: 1. IN THE CITY OF LOS ANGELES (PACIFIC PALISADES), FROM NORTH OF TEMESCAL CANYON ROAD TO BAY CLUB DRIVE. CONSTRUCT SHOULDERS AND UPGRADE GUARDRAIL. THIS PROJECT PROPOSES TO RELOCATE AND/OR UPGRADE EXISTING METAL BEAM GUARDRAILS (MBGR), AND WIDEN SHOULDERS AND LANES ALONG THE PACIFIC COAST HIGHWAY FROM NORTH OF TEMESCAL CANYON ROAD TO BAY CLUB DRIVE WITHIN THE PACIFIC PALISADES COMMUNITY IN THE CITY OF LOS ANGELES.</t>
  </si>
  <si>
    <t>000C527</t>
  </si>
  <si>
    <t>0917000001S</t>
  </si>
  <si>
    <t>ON STATE ROUTE: 14, 89, 120, 168, 178, 182, 202, 395. IN INYO, KERN, AND MONO COUNTIES AT VARIOUS LOCATIONS. UPGRADE GUARDRAILS, END TREATMENTS, AND BRIDGE TRANSITION RAILINGS TO CURRENT STANDARD</t>
  </si>
  <si>
    <t>P168062</t>
  </si>
  <si>
    <t>0600000301S</t>
  </si>
  <si>
    <t>ON STATE ROUTE: 198. FRESNO COUNTY AT PRATHER FROM 0.1 MILE WEST TO 0.1 MILE EAST OF AUBERRY ROAD. CONSTRUCT ROUNDABOUT AT INTERSECTION</t>
  </si>
  <si>
    <t>FRE07010</t>
  </si>
  <si>
    <t>5217025</t>
  </si>
  <si>
    <t>0718000320L</t>
  </si>
  <si>
    <t>IN THE CITY OF SAN GABRIEL WHICH INCLUDE 4 SPOT LOCATIONS INSTALLATION OF SAFETY ENHANCEMENTS</t>
  </si>
  <si>
    <t>SCAG015/HSIP7-07-027</t>
  </si>
  <si>
    <t>5130022</t>
  </si>
  <si>
    <t>0720000047L</t>
  </si>
  <si>
    <t>VARIOUS SIGNALIZED INTERSECTIONS THROUGHOUT THE CITY OF ALHAMBRA INSTALL PEDESTRIAN COUNTDOWN SIGNAL HEAD SYSTEMS</t>
  </si>
  <si>
    <t>P140038</t>
  </si>
  <si>
    <t>1013000108S</t>
  </si>
  <si>
    <t>ON STATE ROUTE: 140. MERCED COUNTY AT VARIOUS LOCATIONS FROM ROUTE 140/5 SEPARATION TO 1.3 MILES EAST OF ARBOLEDA DRIVE REMOVE AND REPLACE GUARDRAIL, TERMINAL SYSTEM AND END TREATMENTS</t>
  </si>
  <si>
    <t>SHOPP CR</t>
  </si>
  <si>
    <t>5949176</t>
  </si>
  <si>
    <t>0519000138L</t>
  </si>
  <si>
    <t>VARIOUS MBGR LOCATIONS ON LOVR, SOUTH BAY BLVD, NINTH ST, AND PECHO VALLEY ROAD IN LOS OSOS; WINDSOR BLVD, MOONSTONE BEACH DR., AND CHARING LN IN CAMBRIA, CA UPGRADE 0.52 MILES OF EXISTING MBGR AND END TREATMENTS IN COMPLIANCE WITH STATE AND FEDERAL STANDARDS.</t>
  </si>
  <si>
    <t>5060357</t>
  </si>
  <si>
    <t>0619000125L</t>
  </si>
  <si>
    <t>FRESNO STREET AND THOMAS AVENUE INTERSECTIONS, FRESNO STREET AND SAN JOSE AVENUE INTERSECTION, FRESNO AND R STREETS INTERSECTION, FRESNO STREET AND CLINTON AVENUE INTERSECTIONS, AND VARIOUS FRESNO STREET INTERSECTIONS FROM B STREET TO FRIANT ROAD. INSTALLATION OF 2 HAWK SIGNALS, 2 PROTECTED LEFT TURN SIGNALS AND INSTALLATION OF PEDESTRIAN COUNTDOWN EQUIPMENT AT 25 INTERSECTIONS.</t>
  </si>
  <si>
    <t>5352020</t>
  </si>
  <si>
    <t>0720000046L</t>
  </si>
  <si>
    <t>VARIOUS SIGNALIZED INTERSECTIONS THROUGHOUT THE CITY OF SOUTH EL MONTE TRAFFIC SIGNAL IMPROVEMENTS</t>
  </si>
  <si>
    <t>5111069</t>
  </si>
  <si>
    <t>0718000195L</t>
  </si>
  <si>
    <t>SEVEN (7) VARIOUS LOCATIONS OF GUARDRAILS WITHIN THE CITY OF WHITTIER UPGRADE GUARDRAILS</t>
  </si>
  <si>
    <t>0058357</t>
  </si>
  <si>
    <t>0213000001S</t>
  </si>
  <si>
    <t>ON STATE ROUTE: 5. IN SHASTA COUNTY IN AND NEAR REDDING AT VARIOUS LOCATIONS FROM TEHAMA COUNTY LINE TO SISKIYOU COUNTY LINE. COLLISION SEVERITY REDUCTION (TC)</t>
  </si>
  <si>
    <t>5198018</t>
  </si>
  <si>
    <t>0816000120L</t>
  </si>
  <si>
    <t>VARIOUS INTERSECTIONS LOCATED THROUGHOUT THE CITY OF PERRIS PEDESTRIAN COUNTDOWN HEADS, ADA-COMPLIANT CURB RAMPS, TRUNCATED DOMES, STRIPING, AND MARKINGS</t>
  </si>
  <si>
    <t>ZS32</t>
  </si>
  <si>
    <t>SEC 164 PENALTIES HSIP FAST</t>
  </si>
  <si>
    <t>P012124</t>
  </si>
  <si>
    <t>0412000314S</t>
  </si>
  <si>
    <t>ON STATE ROUTE: 12. IN SANTA ROSA, FROM FARMERS LANE TO BRUSH CREEK ROAD. INSTALL CONCRETE MEDIAN BARRIER AND MIDWEST GUARDRAIL SYSTEM.</t>
  </si>
  <si>
    <t>P138064</t>
  </si>
  <si>
    <t>0716000297S</t>
  </si>
  <si>
    <t>ON STATE ROUTE: 138. 07-LA-138-PM 49.473; AT THE INTERSECTION OF STATE ROUTE 138 (47TH STREET EAST) AND AVENUE R-8, IN CITY OF PALMDALE, COUNTY OF LOS ANGELES. UPGRADE TRAFFIC SIGNAL SYSTEM. THIS PROJECT PROPOSES TO CHANGE EXISTING PERMISSIVE LEFT TURN PHASING TO PROTECTED LEFT TURN PHASING ON AVENUE R-8 FOR BOTH DIRECTIONS AND UPGRADE THE TRAFFIC SIGNAL SYSTEM.</t>
  </si>
  <si>
    <t>ZS3E</t>
  </si>
  <si>
    <t>HIGHWAY SFTY IMP PRG FAST EXT</t>
  </si>
  <si>
    <t>5946163</t>
  </si>
  <si>
    <t>0617000022L</t>
  </si>
  <si>
    <t>AVENUE 232 BETWEEN ROAD 36 AND ROAD 76 (PALM ST.). INSTALL LEFT-TURN LANES AND EDGELINE RUMBLE STRIPS/STRIPES.(TC)</t>
  </si>
  <si>
    <t>0804210</t>
  </si>
  <si>
    <t>0317000008S</t>
  </si>
  <si>
    <t>ON STATE ROUTE: 80. NEVADA COUNTY IN AND NEAR TRUCKEE AT VERIOUS LOCATIONS FROM 1.0 MILE EAST OF DONNER LAKE UNDERCROSSING TO 2.2 MILES SOUTH OF SIERRA COUNTY LINE. PLACE CONCRETE BARRIER, FENCE, AND FIBER OPTIC CONDUIT.</t>
  </si>
  <si>
    <t>P044059</t>
  </si>
  <si>
    <t>0217000045S</t>
  </si>
  <si>
    <t>ON STATE ROUTE: 44. IN SHASTA COUNTY NEAR VIOLA FROM 0.4 MILE EAST TO 1.1 MILES EAST OF BRIDGE CREEK ROAD. IMPROVE CURVE</t>
  </si>
  <si>
    <t>5450098</t>
  </si>
  <si>
    <t>0719000190L</t>
  </si>
  <si>
    <t>MCBEAN PARKWAY/ MAGIC MOUNTAIN PARKWAY, MCBEAN PARKWAY/ NEWHALL RANCH ROAD, NEWHALL RANCH ROAD/ RYE CANYON ROAD, SOLEDAD CANYON ROAD/ VALLEY CENTER DRIVE, GOLDEN VALLEY ROAD/ VALLEY CENTER DRIVE, VIA PRINCESSA/ WHITES CANYON ROAD, AND COPPER HILL ROAD/ DECORO DRIVE. INSTALL NEW PEDESTRIAN TRAFFIC SIGNS, ADVANCED YIELD LINES, CONTINENTAL CROSSWALKS, AND ASSOCIATED PAVEMENT STRIPPING, RECONSTRUCT CURB RAMPS FOR ENHANCED VISIBILITY.</t>
  </si>
  <si>
    <t>0804334</t>
  </si>
  <si>
    <t>0316000008S</t>
  </si>
  <si>
    <t>ON STATE ROUTE: 80. PLACER COUNTY AT VARIOUS LOCATIONS FROM 0.7 MILE WEST OF DOUGLAS BOULEVARD TOCISCO OVERCROSSING UPGRADE GUARDRAIL TO CURRENT STANDARDS.</t>
  </si>
  <si>
    <t>000C521</t>
  </si>
  <si>
    <t>0316000010S</t>
  </si>
  <si>
    <t>ON STATE ROUTE: 65. IN BUTTE, NEVADA, PLACER, SACRAMENTO, SUTTER, AND YOLO COUNTIES AT VARIOUS LOCATIONS. UPGRADE CRASH CUSHIONS AND SAND BARREL ARRAYS TO MAKE MORE DURABLE.</t>
  </si>
  <si>
    <t>P001670</t>
  </si>
  <si>
    <t>1216000120S</t>
  </si>
  <si>
    <t>ORANGE COUNTY IN HUNTINGTON BEACH FROM SEAPOINT STREET TO WARNER AVENUE INSTALL CONCRETE BARRIER, RUMBLE STRIP AND PAVEMENT DELINEATION.</t>
  </si>
  <si>
    <t>X053031</t>
  </si>
  <si>
    <t>0519000033S</t>
  </si>
  <si>
    <t>ON STATE ROUTE: 1, 68, 156. MONTEREY COUNTY AT VARIOUS LOCATIONS. CONSTRUCT RUMBLE STRIPS.</t>
  </si>
  <si>
    <t>P710016</t>
  </si>
  <si>
    <t>0719000076S</t>
  </si>
  <si>
    <t>N LOS ANGELES COUNTY IN  ALHAMBRA FROM 0.2 MILE TO 0.6 MILE NORTH OF 710/10 SEPARATION CALTRANS IS PROPOSING TO INSTALL  MIDWEST GUARDRAIL SYSTEM(MGS), CONSTRUCT CONCRETE BARRIER OT SHIELD LIGHT POLES, CONSTRUCT HOT MIXED ASPHALT(HMA) DIKE ALONG MGS AND ALSO MODIFY ELECTRICAL SYSTEM.</t>
  </si>
  <si>
    <t>P057070</t>
  </si>
  <si>
    <t>1217000104S</t>
  </si>
  <si>
    <t>ORANGE COUNTY IN ANAHEIM AT ROUTE 57/91 SEPARATION. COLD PLANE AC PAVEMENT, PLACE RHMA AND HIGH FRICTION SURFACE TREATMENT.</t>
  </si>
  <si>
    <t>P133016</t>
  </si>
  <si>
    <t>1214000077S</t>
  </si>
  <si>
    <t>IN ORANGE COUNTY, IN AND NEAR LAGUNA BEACH AND IRVINE, FROM NORHT OF EL TORO ROAD TO RTE. 241. FLATTEN STEEP EMBANKMENTS, REPLACE AND UPGRADE GUARDRAIL AND TERMINAL SYSTEMS, INSTALL THRIE-BEAM MEDIAN BARRIER AND REPLACE K-RAIL WITH CONCRETE BARRIER.</t>
  </si>
  <si>
    <t>5037029</t>
  </si>
  <si>
    <t>0316000115L</t>
  </si>
  <si>
    <t>VARIOUS LOCATIONS WITHIN CITY OF CHICO LIMITS CITYWIDE SYSTEMIC SAFETY IMPROVEMENTS INCLUDING INSTALLATION OF IMPROVED SIGNAL HARDWARE AT SIGNALIZED INTERSECTIONS, PEDESTRIAN CROSSINGS AT UNCONTROLLED LOCATIONS, AND UPGRADED INTERSECTION PAVEMENT MARKINGS AT NON-SIGNALIZED INTERSECTIONS</t>
  </si>
  <si>
    <t>5950470</t>
  </si>
  <si>
    <t>0619000115L</t>
  </si>
  <si>
    <t>(1) EIGHTY-TWO (82) CROSSWALK LOCATIONS AT 79 INTERSECTIONS THROUGHOUT KERN COUNTY H9-06-010.(2) SAN DIEGO STREET BETWEEN HALL ROAD AND BURGUNDY AVENUE IN LAMONT,H9-06-013 PEDESTRIAN SAFETY IMPROVEMENTS, CROSS WALKS, ADA CURB RAMPS PEDESTRIAN CROSSING SIGNS &amp; MISC. SAFETY IMPROVEMENTS INCLUDING AC TIE INS.</t>
  </si>
  <si>
    <t>P073141</t>
  </si>
  <si>
    <t>1214000093S</t>
  </si>
  <si>
    <t>ON STATE ROUTE: 73. ORANGE COUNTY FROM 0.3 MILE SOUTH OF S73-S5 CONNECTOR VIADUCT IN SAN JUAN CAPISTRANO TO 0.1 MILE NORTH OF N73-N405 CONNECTOR OVERCROSSING IN COSTA MESA REPLACE OUTDATED OR UNNEEDED GUARDRAIL SYSTEMS</t>
  </si>
  <si>
    <t>X107019</t>
  </si>
  <si>
    <t>0618000013S</t>
  </si>
  <si>
    <t>ON STATE ROUTE: 65, 190. IN AND NEAR PORTERVILLE ON ROUTES 65 &amp; 190 AT VARIOUS LOCATIONS CONSTRUCT CENTERLINE AND SHOULDER RUMBLE STRIPS</t>
  </si>
  <si>
    <t>X073144</t>
  </si>
  <si>
    <t>1116000076S</t>
  </si>
  <si>
    <t>ON STATE ROUTE: 5. IN SAN DIEGO COUNTY IN SAN DIEGO ON ROUTE 5 FROM NATIONAL AVENUE OVERCROSSING TO COMMERCIAL STREET OVERHEAD AND ON ROUTE 805 AT ROUTE 94/805 SEPARATION. INSTALL RUMBLE STRIPS, UPGRADE GUARDRAIL, AND PLACE HIGH FRICTION SURFACE TREATMENT (HFST).</t>
  </si>
  <si>
    <t>CAL511</t>
  </si>
  <si>
    <t>S001655</t>
  </si>
  <si>
    <t>0516000097S</t>
  </si>
  <si>
    <t>IN SANTA BARBARA COUNTY, NEAR SANTA MARIA, FROM 0.2 MILE NORTH OF ROUTE 135 JUNCTION TO ROUTE 166 JUNCTION. WIDEN SHOULDERS, CONSTRUCT RUMBLE STRIPE, UPGRADE GUARDRAIL AND RELOCATE OBJECTS OUTSIDE OF CLEAR RECOVERY ZONE.</t>
  </si>
  <si>
    <t>ZS40</t>
  </si>
  <si>
    <t>RAIL HWY CROSS HAZARD ELM FAST</t>
  </si>
  <si>
    <t>7500242</t>
  </si>
  <si>
    <t>0016000185L</t>
  </si>
  <si>
    <t>CITY OF DIXON @ FIRST STREET &amp; UPRR XING GRADE CROSSING HAZARD ELIMINATION (TC).</t>
  </si>
  <si>
    <t>ZS4E</t>
  </si>
  <si>
    <t>RAIL HWY CRS HAZ ELM FAST EXT</t>
  </si>
  <si>
    <t>130L304</t>
  </si>
  <si>
    <t>0424000043L</t>
  </si>
  <si>
    <t>CUTTING BOULEVARD, IN THE CITY OF RICHMOND, CONTRA COSTA COUNTY AND UPRR RAILROAD CROSSING, LOCAL ROAD WORK RAILWAY-HIGHWAY CROSSINGS (SECTION 130) PROGRAM HAZARD ELIMINATION</t>
  </si>
  <si>
    <t>7500280</t>
  </si>
  <si>
    <t>0420000270L</t>
  </si>
  <si>
    <t>IN THE CITY SAN MATEO, CALTRAIN RAILROAD GRADE CROSSING AT 5TH AVE IN THE COUNTY OF SAN MATEO HIGHWAY-RAILROAD GRADE CROSSING SAFETY IMPROVEMENTS AND HAZARD ELIMINATION,  MATCH WITH TOLL CREDITS, TC</t>
  </si>
  <si>
    <t>ZS50</t>
  </si>
  <si>
    <t>RAIL HWY PROTECT DEV FAST</t>
  </si>
  <si>
    <t>7500281</t>
  </si>
  <si>
    <t>0421000022L</t>
  </si>
  <si>
    <t>CITY OF SAN MATEO AT 4TH AVENUE AND THE PENINSULA CORRIDOR JOINT POWERS BOARD, CALIFORNIA SECTION 130 GRADE CROSSING IMPROVEMENT PROJECT. HIGHWAY-RAILROAD GRADE CROSSING HAZARD ELIMINATION, WITH MATCH FROM STATE PROVIDED TOLL CREDITS TC.</t>
  </si>
  <si>
    <t>7500278</t>
  </si>
  <si>
    <t>0019000407L</t>
  </si>
  <si>
    <t>MERCED COUNTY AT WINTON WAY AND BNSF RAILROAD CROSSING SECTION 130 RAILROAD AT-GRADE CROSSING (TC)</t>
  </si>
  <si>
    <t>130RRCRS</t>
  </si>
  <si>
    <t>7500258</t>
  </si>
  <si>
    <t>0017000245L</t>
  </si>
  <si>
    <t>STIMSON AVENUE AT THE UPRR CROSSING GRADE CROSSING HAZARD ELIMINATION (TC)</t>
  </si>
  <si>
    <t>LAOG1400</t>
  </si>
  <si>
    <t>130L300</t>
  </si>
  <si>
    <t>0423000282L</t>
  </si>
  <si>
    <t>H STREET GRADE CROSSING, CITY OF UNION CITY, ALAMEDA COUNTY SECTION 130 ELIMINATION OF HAZARDS AT UPRR HIGHWAY-RAIL AT-GRADE CROSSING.</t>
  </si>
  <si>
    <t>130R304</t>
  </si>
  <si>
    <t>0424000042L</t>
  </si>
  <si>
    <t>CUTTING BOULEVARD IN THE CITY OF RICHMOND, CONTRA COUNTY AT THE UPRR RAILROAD CROSSING, WORK BY UPRR RAILWAY-HIGHWAY CROSSINGS (SECTION 130) PROGRAM HAZARD ELIMINATION</t>
  </si>
  <si>
    <t>6084272</t>
  </si>
  <si>
    <t>0422000011L</t>
  </si>
  <si>
    <t>SAN FRANCISCO BAY AREA REGION WORK ZONE DATA EXCHANGE DEMONSTRATION PROJECT.  PROVIDE FREE MULTI-MODAL TRAVELER INFORMATION VIA MULTIPLE PLATFORMS, FOCUSING ON INCREASING DISSEMINATION OF TRAFFIC AND TRANSIT DATA.</t>
  </si>
  <si>
    <t>ZT20</t>
  </si>
  <si>
    <t>INTELLIGENT TRANS SYSTEM FAST</t>
  </si>
  <si>
    <t>TIP ID/EA</t>
  </si>
  <si>
    <t>State Project No. EANO</t>
  </si>
  <si>
    <t>Agency</t>
  </si>
  <si>
    <t>Project Name</t>
  </si>
  <si>
    <t xml:space="preserve">Description </t>
  </si>
  <si>
    <t>Federal Project No.</t>
  </si>
  <si>
    <t>Obligation Date</t>
  </si>
  <si>
    <t>Obligation Amount</t>
  </si>
  <si>
    <t>Funds Later in TIP</t>
  </si>
  <si>
    <t>System</t>
  </si>
  <si>
    <t>Mode</t>
  </si>
  <si>
    <t>Purpose</t>
  </si>
  <si>
    <t xml:space="preserve">Program </t>
  </si>
  <si>
    <t>Prefix</t>
  </si>
  <si>
    <t>ACTC</t>
  </si>
  <si>
    <t>Alameda County Safe Routes to School</t>
  </si>
  <si>
    <t>County Wide- Approximately 300 Public School Alameda County Safe Routs To School Program Outreach And Education. Work Program Is Focused On Supporting Schools In Program Implementation , Integrating Sr2S Curriculum Into Schools And Education And Outreach.</t>
  </si>
  <si>
    <t>Local Road</t>
  </si>
  <si>
    <t>Bike/Ped</t>
  </si>
  <si>
    <t>Systmgmt</t>
  </si>
  <si>
    <t>STP</t>
  </si>
  <si>
    <t>STPCMLNI</t>
  </si>
  <si>
    <t>STPCMLNI-6480013</t>
  </si>
  <si>
    <t>STPLN</t>
  </si>
  <si>
    <t>STPLN-6480026</t>
  </si>
  <si>
    <t>Clement Avenue Complete Streets</t>
  </si>
  <si>
    <t>On Clement Ave, Between Broadway And Grand Street. Complete Street Improvements Including Class Ii Bike Lanes, Curb Extensions, Flashing Beacons Bus Shelters, Sidewalk/Ramp Improvements, Railroad Track Removal, Resurfacing And Trees.</t>
  </si>
  <si>
    <t>CMAQ</t>
  </si>
  <si>
    <t>STPCML</t>
  </si>
  <si>
    <t>STPCML-5014046</t>
  </si>
  <si>
    <t>Auto</t>
  </si>
  <si>
    <t>Alameda County</t>
  </si>
  <si>
    <t>Alameda Co-Various Streets and Roads Preservation</t>
  </si>
  <si>
    <t>Unincorporated Alameda County: Various Roadways: Stanley Blvd, Bruns Rd, And Kelso Rd. Road Rehabilitation</t>
  </si>
  <si>
    <t>Maint/Rehab</t>
  </si>
  <si>
    <t>STPL</t>
  </si>
  <si>
    <t>STPL-5933146</t>
  </si>
  <si>
    <t>Vasco Road: Dalton Avenue To Mm 3.00 In Unincorporated Alameda County. Pavement Rehabilitation And Safety Improvement.</t>
  </si>
  <si>
    <t>Earmark</t>
  </si>
  <si>
    <t xml:space="preserve">STPL </t>
  </si>
  <si>
    <t>STPL -5933157</t>
  </si>
  <si>
    <t>STPL-5933157</t>
  </si>
  <si>
    <t>Alameda County - Vasco Road Safety Improvements</t>
  </si>
  <si>
    <t>Various Unsignalized Intersections In Unincorporated Area In Alameda County: 1. Alisal Court/E.Lewelling Blvd. 2. Koopman Rd / Pleasanton Sunol Rd. 3. Pine Hurts / Redwood Rd. 4. Stanton Ave. / Sydney Way 5. Altamont Pass Rd. / Carrol Rd. 6. Bockman Rd./ Keller Ave.7. 170 Ave./Foothill Blvd. 8. 5Th St./E St. 9. Hathaway Ave./Louette Ct. 10. Redwood Rd. / James Ave. 11. Barlow Dr. / Lake Chabot Rd. Install/Upgrade Larger Or Additional Stop Signs Or Other Warning /Regulatory Signs; Add Intersection Lighting; Add Pedestrian Crossing With Enhanced Safety Features</t>
  </si>
  <si>
    <t>State Hwy</t>
  </si>
  <si>
    <t>HSIPL</t>
  </si>
  <si>
    <t>HSIPL-5933152</t>
  </si>
  <si>
    <t>Crow Canyon Road, Palomares Road, North Vasco Road, And Altamont Pass Road In Unincorporated Alameda County Widen The Paved Shoulders, Rumble Strips,Install Chevron Signs And Delineators</t>
  </si>
  <si>
    <t>HSIPL-5933154</t>
  </si>
  <si>
    <t>Various Signalized Intersections Throughtout Alameda County And Suburban Context: Castro Valley Blvd At Lake Chabot Rd; Castro Valley Blvd At Redwood Rd; Castro Valley Blvd At Crow Canyon Rd; Grove Way At Redwood Rd; And Lessley Ave At Redwood Rd. Install Mast Arms; Install Signal Hardware Improvements Such As Additional Signal Heads, Reflective Backplates; Install Leading Pedestrian Interval.</t>
  </si>
  <si>
    <t>HSIPL-5933153</t>
  </si>
  <si>
    <t>Albany</t>
  </si>
  <si>
    <t>San Pablo Ave and Buchanan St Pedestrian Imps.</t>
  </si>
  <si>
    <t>San Pablo Ave Between Brighton Ave And Portland Ave. Phase 1 Pedestrian Improvements Including Medians. Bulb Out, Signal Modification , Striping of High Visibility Crosswalk.</t>
  </si>
  <si>
    <t>STPL-5178016</t>
  </si>
  <si>
    <t>Berkeley</t>
  </si>
  <si>
    <t>Shattuck Complete Streets and De-couplet</t>
  </si>
  <si>
    <t>Shattuck Avenue, Shattuck Square, And Berkeley Square From Allston Way To University Avenue. Intersection Reconfigure Travel Lanes And Parking, Repair Pavement, And Other Improvements</t>
  </si>
  <si>
    <t>STPL-5057045</t>
  </si>
  <si>
    <t>Southside Complete Streets and Transit Improvement</t>
  </si>
  <si>
    <t>Dana Street From Dwight Way To Bancroft Way; Bancroft Way From Milvia Street To Piemond Avenue; Fulton Street From Channing Way To Bancroft Way, And Telegraph Avenue From Channing Way To Bancroft Way Berkeley: Various Locations South of Uc Berkeley: Construct Two-Way Cycle Tracks, Signal Mods, Transit Imps And Tsp, Loading Zone Imps, Pedestrian Safety Imps, And Repaving; On Telegraph From Channing To Bancroft: Implement Road Diet For Transit Only Lane</t>
  </si>
  <si>
    <t>CMSTPL</t>
  </si>
  <si>
    <t>CMSTPL-5057051</t>
  </si>
  <si>
    <t>Hayward</t>
  </si>
  <si>
    <t>Alameda County In Fremont From 0.4 Mile South To 0.4 Mile North Of Patterson Slough Bridge Replace Bridge Deck And Approach Slabs.</t>
  </si>
  <si>
    <t>Wanton Ave. - Hesperian Blvd To Santa Clara St. Rehab Pavement, Upgrade Curb Ramps And Streetlights.</t>
  </si>
  <si>
    <t>STPL-5050047</t>
  </si>
  <si>
    <t xml:space="preserve">ALA210031 </t>
  </si>
  <si>
    <t>MTC</t>
  </si>
  <si>
    <t>San Francisco Bay Area Regional Planning Activities And Planning, Programming, And Monitoring (PPM). In Coordination With Mtc, County Transportation Agencies</t>
  </si>
  <si>
    <t>San Francisco Bay Area Regional Planning Activities And Planning, Programming, And Monitoring (Ppm). In Coordination With Mtc, County Transportation Agencies</t>
  </si>
  <si>
    <t>Planning</t>
  </si>
  <si>
    <t>STPLNI</t>
  </si>
  <si>
    <t>STPLNI-6084284</t>
  </si>
  <si>
    <t>511 Traveler Information</t>
  </si>
  <si>
    <t>San Francisco Bay Area 511 Traveler Information</t>
  </si>
  <si>
    <t>Region</t>
  </si>
  <si>
    <t>STPLNI-6084213</t>
  </si>
  <si>
    <t>San Francisco Bay Area Clipper Fare Collection System Phase 3 (TC)</t>
  </si>
  <si>
    <t>Transit</t>
  </si>
  <si>
    <t>Bus</t>
  </si>
  <si>
    <t xml:space="preserve">CML </t>
  </si>
  <si>
    <t>CML -6084190</t>
  </si>
  <si>
    <t>Connected Bay Area</t>
  </si>
  <si>
    <t>Sr92 (I-880 To Sr92 Toll Plaza); I-880 (Dixon Landing To Sr237); Sr237 (I-880 To Zanker Road); I-880 (Sr237 To Us101) Communication Infrastructure Upgrade - Fiber Optic Lines. (TC)</t>
  </si>
  <si>
    <t>STPL-6084269</t>
  </si>
  <si>
    <t>Climate Initiatives Education and Outreach</t>
  </si>
  <si>
    <t>Bay Area: Regionwide Climate Initiatives Education And Outreach: Program Designed To Reduce Greenhouse Gas Emissions And Vehicle Miles Traveled Through Education And Encouragement Programs: Bay Area Bike Mobil, The Eco2School Program, Family Biking Workshop Program, Bike Work Work Day. (TC)</t>
  </si>
  <si>
    <t>CMLNI</t>
  </si>
  <si>
    <t>CMLNI-6084290</t>
  </si>
  <si>
    <t>Priority Conservation Area Grant Implementation</t>
  </si>
  <si>
    <t>SF Bay Area: Regionwide Regionwide: Administration of The Priority Conservation Area (Pca) Grant Program, Which Funds The Planning, Design, And Implementation of Projects That Improve Access To Priority Habitats, Open Spaces, And Recreational Opportunities. (TC)</t>
  </si>
  <si>
    <t>Public Land Trail</t>
  </si>
  <si>
    <t>Other</t>
  </si>
  <si>
    <t>STPLNI-6084293</t>
  </si>
  <si>
    <t>Freeway Performance Program: SR-84</t>
  </si>
  <si>
    <t>Along The Dumbarton Corridor Bike Access Improvements Project:  Planning, Preliminary Engineering, Env Clearance, Public Outreach And Ps&amp;E (TC)</t>
  </si>
  <si>
    <t>STPL-6084291</t>
  </si>
  <si>
    <t>Bay Bridge Forward Preliminary Engineering</t>
  </si>
  <si>
    <t>Sf Bay Area: Various Bridge Corridors And Corridor Approaches Conduct Preliminary Engineering And Planning Studies To Advance Bay Bridge Forward Projects Into Delivery.(TC)</t>
  </si>
  <si>
    <t xml:space="preserve">CMLSTPL	</t>
  </si>
  <si>
    <t>CMLSTPL	-6084282</t>
  </si>
  <si>
    <t>I-880 Optimized Corridor Operations</t>
  </si>
  <si>
    <t>Alameda County, Santa Clara County: Along The I-880 Corridor Implement Near-Term Strategies To Integrate And Optimize Corridor Operations, Including Data Sharing Platform And System Integration (TC).</t>
  </si>
  <si>
    <t>CMLNI-6084297</t>
  </si>
  <si>
    <t>Oakland</t>
  </si>
  <si>
    <t>In Oakland At 27 Locations: 701 and 777 Panoramic Way, 5727 Shepherd Canyon, 7535 Claremont Ave, 5895 Skyline Blvd, 10701 Golf Link Rd, 5700 Ascot Drive</t>
  </si>
  <si>
    <t>In Oakland At 27 Locations:701&amp;777 Panoramic Way, 5727 Shepherd Canyon,7535  Claremont Ave, 5895 Skyline Blvd, 10701 Golf Link Rd, 5700 Ascot Dr, 3100 Butters Dr, 3551 Brunell Dr,, Grizzle Peak 3800Ft North of Claremont, 5600 Moraga Ave, 6081 Balboa Dr To Paso Robles Dr, 6830-6900 Paso Robles Dr, 187 Duncan Way, (4 Locations) Esher Dr Fr Shepherd Canyon To Bagshoote Dr., Wellington St At Canon Ave, Sterling Dr At Mccromic Ave And Crest Ave, 6354 Girvin Dr, 5749 Balboa Dr, 2263 Scout Rd, 2263 Scoute Rd, (3 Locations) Haverfill Dr-Longcroft Dr To Chelton Dr, Chelton Dr At Chelsea Ct. Upgrade Existing Guardrails</t>
  </si>
  <si>
    <t xml:space="preserve">HSIPL </t>
  </si>
  <si>
    <t>HSIPL -5012148</t>
  </si>
  <si>
    <t>Adeline Street Bridge Over Uprr Amtrak, Bridge# 33C0028 Seismic Retrofit</t>
  </si>
  <si>
    <t>HBP</t>
  </si>
  <si>
    <t>BHLO</t>
  </si>
  <si>
    <t>BHLO-5012103</t>
  </si>
  <si>
    <t>Leimert Blvd. Bridge Over Sausal Creek. Bridge # 33C0215 Seismic Retrofit.</t>
  </si>
  <si>
    <t xml:space="preserve">BRIDGE 85% ON/ofF S-LU EXT    </t>
  </si>
  <si>
    <t xml:space="preserve">STPLZ </t>
  </si>
  <si>
    <t>STPLZ -5012124</t>
  </si>
  <si>
    <t xml:space="preserve">BR REP &amp; REH 20% ON/ofF-TEA21 </t>
  </si>
  <si>
    <t xml:space="preserve"> STPLZ </t>
  </si>
  <si>
    <t xml:space="preserve"> STPLZ -5012124</t>
  </si>
  <si>
    <t>Leimert Blvd. Bridge Over Sausal Creek. Br. # 33C0215 Seismic Retrofit.</t>
  </si>
  <si>
    <t>STPLZ</t>
  </si>
  <si>
    <t>STPLZ-5012124</t>
  </si>
  <si>
    <t xml:space="preserve">ALA170075 </t>
  </si>
  <si>
    <t>San Leandro</t>
  </si>
  <si>
    <t>San Leandro Washington Avenue Rehabilitation</t>
  </si>
  <si>
    <t>In San Leandro: Washington Avenue From West Juana Avenue To Castro Street Reconstruct Roadway</t>
  </si>
  <si>
    <t>STPL-5041048</t>
  </si>
  <si>
    <t>In San Leandro At The Intersection of Davis St And Carpentier St. Install Pedestrian Activated Hawk Signal, Accessible Pedestrian Signal Equipment, Improve Street Lighting Features</t>
  </si>
  <si>
    <t>HSIPL-5041045</t>
  </si>
  <si>
    <t>State-Managed</t>
  </si>
  <si>
    <t>Alameda County in Fremont from 0.4 Mile South To 0.4 Mile North of Patterson Slough Bridge Replace Bridge Deck and Approach Slabs.</t>
  </si>
  <si>
    <t>On State Route: 880. Alameda County in Fremont From 0.4 Mile South to 0.4 Mile North of Patterson Slough Bridge Replace Bridge Deck and Approach Slabs.</t>
  </si>
  <si>
    <t>NHPP</t>
  </si>
  <si>
    <t>IM</t>
  </si>
  <si>
    <t>IM-8801910</t>
  </si>
  <si>
    <t>City of Richmond at South Cutting Boulevard &amp; Uprr Street Crossing Grade Crossing Hazard Elimination (TC).</t>
  </si>
  <si>
    <t>Rail</t>
  </si>
  <si>
    <t>RHCP</t>
  </si>
  <si>
    <t>STPLR</t>
  </si>
  <si>
    <t>STPLR-7500235</t>
  </si>
  <si>
    <t>Hayward - SR-238: Carlos Bee To Ind. Const 4-Ln Expwy/2-Ln Frontage</t>
  </si>
  <si>
    <t>Expansion</t>
  </si>
  <si>
    <t>NHS</t>
  </si>
  <si>
    <t>NH</t>
  </si>
  <si>
    <t>NH-S238004</t>
  </si>
  <si>
    <t>On State Route: 13. In Alameda Co., In Oakland, at Calaveras Avenue. Construct Soldier Pile Wall, Regrade Slope</t>
  </si>
  <si>
    <t>Enhancement</t>
  </si>
  <si>
    <t>ER</t>
  </si>
  <si>
    <t>ER-31T4001</t>
  </si>
  <si>
    <t>Calaverras Road 8.65 PM Construction</t>
  </si>
  <si>
    <t>ER-15A5023</t>
  </si>
  <si>
    <t>ALA090028</t>
  </si>
  <si>
    <t xml:space="preserve">On I-580 In Alameda County Near Livermore 1 Mile East Of North Flynn Road Construct Retaining Wall And Climbing Lane (Tc) </t>
  </si>
  <si>
    <t>On State Route: 580. On I-580 In Alameda County Near Livermore 1 Mile East of North Flynn Road Construct Retaining Wall And Climbing Lane (TC)</t>
  </si>
  <si>
    <t>IM-5801051</t>
  </si>
  <si>
    <t xml:space="preserve">MTC050006 </t>
  </si>
  <si>
    <t>In Livermore From 0.5 Mile E/O Vasco Rd To 0.7 Mile W/O Greenville Rd U/C Repair And Extend Pavement At Eb Weigh Station (Tc</t>
  </si>
  <si>
    <t>IM-5801053</t>
  </si>
  <si>
    <t>Greenville Road To Isabel Avenue (Livermore) Construct A Westbound Hov Lane</t>
  </si>
  <si>
    <t>On State Route: 580. Greenville Road To Isabel Avenue (Livermore) Construct A Westbound Hov Lane</t>
  </si>
  <si>
    <t>IM-5801055</t>
  </si>
  <si>
    <t>Alameda And Contra Costa Counties At Various Locations Install Lighting, Mgs And Concrete Median Barrier</t>
  </si>
  <si>
    <t>On State Route: 13, 24. Alameda And Contra Costa Counties At Various Locations Install Lighting, Mgs And Concrete Median Barrier</t>
  </si>
  <si>
    <t xml:space="preserve">HSNH </t>
  </si>
  <si>
    <t>HSNH -000C507</t>
  </si>
  <si>
    <t xml:space="preserve">In Hayward, 1.7 Miles Northeast Of A Street Undercrossing Required Mitigation For Ea 04-17240 (TC) </t>
  </si>
  <si>
    <t>On State Route: 880. In Hayward, 1.7 Miles Northeast of A Street UnderCrossing Required Mitigation For Ea 04-17240 (TC)</t>
  </si>
  <si>
    <t xml:space="preserve">HSNHPI </t>
  </si>
  <si>
    <t>HSNHPI -8801073</t>
  </si>
  <si>
    <t>City of San Leandro at Washington Avenue and Uprr Street Crossing Grade Crossing Hazard Elimination. Toll Credits Inserted (TC)</t>
  </si>
  <si>
    <t>STPLR-7500244</t>
  </si>
  <si>
    <t>City of Oakland, 85th Avenue and Uprr Street - Grade Crossing Construction Improvements, Section 130 Grade Crossing Hazard Elimination Project (TC)</t>
  </si>
  <si>
    <t>STPLR-7500271</t>
  </si>
  <si>
    <t>City of Oakland, 105th Avenue at Uprr Street - Grade Crossing Hazard Elimination (TC)</t>
  </si>
  <si>
    <t>STPLR-7500272</t>
  </si>
  <si>
    <t>City of San Leandro at Washington Avenue and Uprr Street Crossing Grade, Crossing Hazard Elimination. Toll Credits Inserted (TC)</t>
  </si>
  <si>
    <t>In Alameda County At 0.1 Mile North Of Industrial Parkway Overcrossing Install Weigh-In-Motion System</t>
  </si>
  <si>
    <t>On State Route: 880. In Alameda County At 0.1 Mile North of Industrial Parkway OverCrossing Install Weigh-In-Motion System</t>
  </si>
  <si>
    <t>IM-8801085</t>
  </si>
  <si>
    <t>Alameda County In Oakland From 0.2 Miles South Of The 29Th Avenue Overcrossing To 0.2 Mile North Of The 23Rd Avenue Crossing. Rehabilitate Roadway</t>
  </si>
  <si>
    <t>On State Route: 880. Alameda County In Oakland From 0.2 Miles South of The 29Th Avenue OverCrossing To 0.2 Mile North of The 23Rd Avenue Crossing. Rehabilitate Roadway, Concrete Barrier, Mgs, Lighting.</t>
  </si>
  <si>
    <t>IM-8801084</t>
  </si>
  <si>
    <t>Alameda County On Route 112 From Dolittle Drive To East 14Th Street On Route 185 From Fairmont Drive To Farrelly Drive Cold Plan And Overlay, Upgrade</t>
  </si>
  <si>
    <t>On State Route: 112, 185. Alameda County On Route 112 From Dolittle Drive To East 14Th Street On Route 185 From Fairmont Drive To Farrelly Drive Cold Plan and Overlay, Upgrade Curb Ramps</t>
  </si>
  <si>
    <t>NH-X001668</t>
  </si>
  <si>
    <t>Alameda County In Fremont From Route 238 To Route 680 Replace Str Conc Br, Hma, Roadway Exc And Install Signal And Lighting</t>
  </si>
  <si>
    <t>On State Route: 84. Alameda County In Fremont From Route 238 To Route 680 Replace Str Conc Br, Hma, Roadway Exc And Install Signal And Lighting.</t>
  </si>
  <si>
    <t>HSNH -P084055</t>
  </si>
  <si>
    <t>Alameda County In Fremont At Various Location From 0.1 Mile North Of Auto Mall Parkway Overcrossing To 0.1 Mile South Of Fremont Boulevard Overcrossing</t>
  </si>
  <si>
    <t>On State Route: 880. Alameda County In Fremont At Various Location From 0.1 Mile North of Auto Mall Parkway OverCrossing To 0.1 Mile South of Fremont Boulevard OverCrossing. Roadside Safety Improvements</t>
  </si>
  <si>
    <t>IM-8801086</t>
  </si>
  <si>
    <t>Alameda County In Fremont At Various Location From 0.1 Mile North Of Auto Mall Parkway Overcrossing To 0.1 Mile South Of Fremont Boulevard Overcrossi</t>
  </si>
  <si>
    <t>Solano County Near Rio Vista On Route 12 From 0.2 Mile West To 0.2 Mile East of Route 113 And On Route 113 From Route 12 To 0.2 Mile North of Route 12 Install Single Lane Roundabout</t>
  </si>
  <si>
    <t>HSNHG</t>
  </si>
  <si>
    <t>HSNHG-X095032</t>
  </si>
  <si>
    <t>Alameda County In Fremont From North End Of Dumbarton Bridge To 0.1 Mile South Of Toll Plaza Concrete Barrier, Shoulder Widening, Striping, Cold Plan</t>
  </si>
  <si>
    <t>On State Route: 84. Alameda County In Fremont From North End of Dumbarton Bridge To 0.1 Mile South of Toll Plaza Concrete Barrier, Shoulder Widening, Striping, Cold Plan, And Overlay.- (TC)</t>
  </si>
  <si>
    <t>HSNH -P084056</t>
  </si>
  <si>
    <t>Alameda County Near Livermore From Grant Line Road Undercrossing To 0.1 Mile East Of North Flynn Road Install Lighting System</t>
  </si>
  <si>
    <t>On State Route: 580. Alameda County Near Livermore From Grant Line Road UnderCrossing To 0.1 Mile East of North Flynn Road Install Lighting System</t>
  </si>
  <si>
    <t xml:space="preserve">HSIM </t>
  </si>
  <si>
    <t>HSIM -5801081</t>
  </si>
  <si>
    <t>Alameda County at Various Location Extend and Pave Gore Area and Construct Maintenance Vehicle Pullout</t>
  </si>
  <si>
    <t>On State Route: 205, 580. Alameda County at Various Location Extend and Pave Gore Area and Construct Maintenance Vehicle Pullout</t>
  </si>
  <si>
    <t>ACIM</t>
  </si>
  <si>
    <t>ACIM-X001666</t>
  </si>
  <si>
    <t>Alameda County Outter Barrier Separtion between Route 13 and Two Frontage Roads</t>
  </si>
  <si>
    <t>On State Route:13. Alameda County Outter Barrier Separtion Between Route 13 And Two Frontage Roads</t>
  </si>
  <si>
    <t xml:space="preserve">HSNHG </t>
  </si>
  <si>
    <t>HSNHG -P013039</t>
  </si>
  <si>
    <t>Alameda and Contra Costa Counties at Various Location Cold Plane, Place OGFC and High Friction Surface Treatment</t>
  </si>
  <si>
    <t>On State Route: 24, 80, 680, 880. Alameda And Contra Costa Counties At Various Location Cold Plane, Place Ogfc And High Friction Surface Treatment</t>
  </si>
  <si>
    <t>HSNH</t>
  </si>
  <si>
    <t>HSNH-000C547</t>
  </si>
  <si>
    <t>Alameda County At Various Location Extend And Pave Gore Area And Construct Maintenance Vehicle Pullout</t>
  </si>
  <si>
    <t>On State Route: 205, 580. Alameda County At Various Location Extend and Pave Gore Area and Construct Maintenance Vehicle Pullout</t>
  </si>
  <si>
    <t>IM-X001666</t>
  </si>
  <si>
    <t>Alameda And Contra Costa Counties In Albany And Crockett From 0.4 Mile South Of Alameda County Line To 0.2 Mile Rhma (Ogfc), Lighting System, And Con</t>
  </si>
  <si>
    <t>On State Route: 80. Alameda And Contra Costa Counties In Albany And Crockett From 0.4 Mile South of Alameda County Line To 0.2 Mile Rhma (Ogfc), Lighting System, And Concrete Barrier</t>
  </si>
  <si>
    <t xml:space="preserve">HSIMG </t>
  </si>
  <si>
    <t>HSIMG -0801998</t>
  </si>
  <si>
    <t>On State Route: 680. Alameda County, In Fremont, at Route 262 Mission Blvd UnderCrossing. Stabilization of a Storm Damaged Slope</t>
  </si>
  <si>
    <t>ER-31TU004</t>
  </si>
  <si>
    <t>Alameda And Santa Clara Counties At Various Location Upgrade Curb Ramps To Ada Standards</t>
  </si>
  <si>
    <t>On State Route: 80, 85, 580. Alameda and Santa Clara Counties At Various Location Upgrade Curb Ramps To Ada Standards</t>
  </si>
  <si>
    <t>NH-000C506</t>
  </si>
  <si>
    <t>Alameda County In Oakland From 55Th Avenue To 50Th Avenue To Upgrade Existing Pedestrian Facilities To Ada Standards.</t>
  </si>
  <si>
    <t>On State Route: 185. Alameda County In Oakland From 55Th Avenue To 50Th Avenue To Upgrade Existing Pedestrian Facilities To Ada Standards.</t>
  </si>
  <si>
    <t>NH-P185004</t>
  </si>
  <si>
    <t>Alameda And Contra Costa Counties At Sunol And In San Ramon From Koopmann Roadundercrossing To 0.9 Mile North Of Alcosta Boulevard Overcrossing Preca</t>
  </si>
  <si>
    <t>On State Route: 680. Alameda And Contra Costa Counties At Sunol And In San Ramon From Koopmann RoadunderCrossing To 0.9 Mile North of Alcosta Boulevard OverCrossing Precast Conc Pvmt, Electronic Toll System, Jpcp, Cb &amp; Structural Conc. (TC)</t>
  </si>
  <si>
    <t xml:space="preserve">ACIM </t>
  </si>
  <si>
    <t>ACIM -6801990</t>
  </si>
  <si>
    <t>Alameda County in Berkeley at Various Locations from Domingo Avenue to Mabel Street Upgrade Ada Curb Ramps, Hma, and Modify Signal and Lighting.</t>
  </si>
  <si>
    <t>On State Route: 13. Alameda County In Berkeley At Various Locations From Domingo Avenue To Mabel Street Upgrade Ada Curb Ramps, Hma, and Modify Signal &amp; Lighting.</t>
  </si>
  <si>
    <t>NH-P013138</t>
  </si>
  <si>
    <t xml:space="preserve">Alameda and Contra Costa Counties at Sunol and in San Ramon from Koopmann Road undercrossing to 0.9 Mile North of Alcosta Boulevard Overcrossing </t>
  </si>
  <si>
    <t>On State Route: 680. Alameda and Contra Costa Counties At Sunol and In San Ramon From Koopmann RoadunderCrossing To 0.9 Mile North of Alcosta Boulevard OverCrossing Precast Conc Pvmt, Electronic Toll System, Jpcp, Cb &amp; Structural Conc. (TC)</t>
  </si>
  <si>
    <t>IM-6801990</t>
  </si>
  <si>
    <t>In Fremont, From 0.5 Mile South To 0.5 Mile North of Patterson Slough Bridge No. 33-0250 (Pm 11.8) Bridge Rehabilitation.  (G13 Contingency Project) (TC)</t>
  </si>
  <si>
    <t>IM-8801078</t>
  </si>
  <si>
    <t>In Hayward, San Leandro, and Oakland at Tennyson Rd Overcrossing, Washington Ave OC., Damon Slough Southbound Onramp</t>
  </si>
  <si>
    <t>On State Route: 77, 880. In Hayward, San Leandro, and Oakland at Tennyson Rd OverCrossing, Washington Ave Oc. Also on Route 77 In Oakland at San Leandro Upgrade Bridge Rails, Replace Joint Seals.</t>
  </si>
  <si>
    <t>NH-X001669</t>
  </si>
  <si>
    <t>Alameda County Near Fremont At Alameda Creek Bridge Replace Br Paving, Soil Nail Wall, Drainage &amp; Channel Restoration</t>
  </si>
  <si>
    <t>On State Route: 84. Alameda County Near Fremont At Alameda Creek Bridge Replace Br Paving, Soil Nail Wall, Drainage &amp; Channel Restoration</t>
  </si>
  <si>
    <t>NH-P084054</t>
  </si>
  <si>
    <t>Dusterberry Way in the City of Fremont at the Uprr Track Grade Crossing Hazard Elimination (TC)</t>
  </si>
  <si>
    <t>STPLR-7500257</t>
  </si>
  <si>
    <t>H Street Grade Crossing In The City of Union City, Alameda County, Union Pacific Railroad Section 130 Elimination of Hazards At Uprr Highway-Rail At-Grade Crossing.</t>
  </si>
  <si>
    <t>STPLR-130R300</t>
  </si>
  <si>
    <t>H Street Grade Crossing, City of Union City, Alameda County Section 130 Elimination of Hazards At Uprr Highway-Rail At-Grade Crossing.</t>
  </si>
  <si>
    <t>STPLR-130L300</t>
  </si>
  <si>
    <t>Tennyson Road In The City of Hayward, Alameda County And Uprr Railroad Crossing, Local Road Work Railway-Highway Crossings (Section 130) Program Hazard Elimination</t>
  </si>
  <si>
    <t>STPLR-130L301</t>
  </si>
  <si>
    <t>Tennyson Road In The City of Hayward, Alameda County At The Uprr Railroad Crossing, Work By Uprr Railway-Highway Crossings (Section 130) Program Hazard Elimination</t>
  </si>
  <si>
    <t>STPLR-130R301</t>
  </si>
  <si>
    <t>High Street, In The City of Oakland, Alameda County And Uprr Railroad Crossing, Local Road Work Railway-Highway Crossings (Section 130) Program Hazard Elimination</t>
  </si>
  <si>
    <t>STPLR-130L299</t>
  </si>
  <si>
    <t>High Street, In The City of Oakland, Alameda County At The Uprr Railroad Crossing, Work By Uprr Railway-Highway Crossings (Section 130) Program Hazard Elimination</t>
  </si>
  <si>
    <t>STPLR-130R299</t>
  </si>
  <si>
    <t xml:space="preserve">VAR170017 </t>
  </si>
  <si>
    <t xml:space="preserve"> STPLR </t>
  </si>
  <si>
    <t xml:space="preserve"> STPLR -130L301</t>
  </si>
  <si>
    <t>Union City</t>
  </si>
  <si>
    <t>Union City-Dyer Street Pavement Rehabilitation</t>
  </si>
  <si>
    <t>Dyer Street From Deborah Street To Alvarado Blvd. Street Pavement Rehabilitation</t>
  </si>
  <si>
    <t>STPL-5354042</t>
  </si>
  <si>
    <t>Intersections of Alvarado-Niles Road At Mann Ave/Union Square And Alvarado Blvd At Galaxy Way.. Remove Pedestrian Mounted Signal Heads, Install New Mast Arms, And Related Improvements</t>
  </si>
  <si>
    <t>STPL-5354040</t>
  </si>
  <si>
    <t>HSIPL-5354040</t>
  </si>
  <si>
    <t>CC-170036</t>
  </si>
  <si>
    <t>Antioch</t>
  </si>
  <si>
    <t>Antioch Pavement Rehabilitation</t>
  </si>
  <si>
    <t>Hillcrest Avenue (Davison Drive To Lone Tree Way), Gentrytown Drive (James Donlon Boulevard To Buchanan Road), And Delta Fair Boulevard (Buchanan Road To Somersville Road) Pavement Rehabilitation</t>
  </si>
  <si>
    <t>STPL-5038026</t>
  </si>
  <si>
    <t>CCTA</t>
  </si>
  <si>
    <t>At The Intersections of Bollinger Canyon Road And The Iron Horse Trail, San Ramon, Contra Costa County, California The City of San Ramon, At The Intersections of Bollinger Canyon Road And The Iron Horse Trail: Construct Bicycle/Pedestrian OverCrossings.</t>
  </si>
  <si>
    <t xml:space="preserve">RPSTPL </t>
  </si>
  <si>
    <t>RPSTPL -6072028</t>
  </si>
  <si>
    <t>Iron Horse Trail Bike and Pedestrian OverCrossing</t>
  </si>
  <si>
    <t>RSTPL</t>
  </si>
  <si>
    <t>RSTPL-6072028</t>
  </si>
  <si>
    <t xml:space="preserve">CC-170014 </t>
  </si>
  <si>
    <t>Iron Horse Trail Bike and Pedestrian Overcrossing</t>
  </si>
  <si>
    <t>East Bay Integrated Transit Plan</t>
  </si>
  <si>
    <t>Contra Costa County: Countywide: Undertake A Study To Identify Contra Costa County Transit Routes And Services Suited For Potential Regional Classification And Operations.(TC)</t>
  </si>
  <si>
    <t>STPLNI-6072032</t>
  </si>
  <si>
    <t>Concord</t>
  </si>
  <si>
    <t>Commerce Ave Complete Streets</t>
  </si>
  <si>
    <t>Commerce Avenue From Concord Avenue To The End of The Road At The Southern End. Installing A Class Iii Bike Route, Reconstruct Asphalt Pavement, Ada Compliant Sidewalk Improvements, Improved Lighting And Improved Access To Transit</t>
  </si>
  <si>
    <t>STPL-5135054</t>
  </si>
  <si>
    <t>CC-210003</t>
  </si>
  <si>
    <t>East Downtown Concord PDA Access and SR2T</t>
  </si>
  <si>
    <t>East Downtown Concord Pda Access And Sr2T Various Locations In And Around The Downtown Concord Area: Construct New Sidewalks And Class 3 Bicycle Routes That Provide Access To The Bart Station, Pda, Bus Stops, Schools, And Parks, Including On Two Segments of Parkside Drive, Two Segments On The Alameda, One Segment On 6Th Street, One Segment On Bonifacio Street Totaling 4,520 Feet of New Sidewalk In Locations Where No Sidewalk Exists Today. The Project Also Includes 1.4 Miles of New Bicycle Routes On Parkside Drive, The Alameda And 6Th Street, And Also Traffic Signal Modifications On 6Th And Concord Blvd. Construct New Sidewalks And Class 3 Bicycle Routes</t>
  </si>
  <si>
    <t>STPL-5135063</t>
  </si>
  <si>
    <t>Contra Costa County</t>
  </si>
  <si>
    <t>Orwood Bridge (28C-0024) At Indian Slough Bridge Replacement (TC)</t>
  </si>
  <si>
    <t>BR REPL - 15% ofF SYS - STEA03</t>
  </si>
  <si>
    <t xml:space="preserve">BRLO </t>
  </si>
  <si>
    <t>BRLO -5928045</t>
  </si>
  <si>
    <t>STBG FAST ofF-SYSTEM BRIDGE</t>
  </si>
  <si>
    <t>BRLO</t>
  </si>
  <si>
    <t>BRLO-5928045</t>
  </si>
  <si>
    <t>Two Bridges (28C-0143 And 28C-0145) On Marsh Creek Road Over Marsh Creek.(Site 1: 28C0143 (Exist) Now 28C0519 (New); Site 2: 28C0145 (Exist) Now 28C0</t>
  </si>
  <si>
    <t>BRLS</t>
  </si>
  <si>
    <t>BRLS-5928125</t>
  </si>
  <si>
    <t>Two Bridges (28C-0143 And 28C-0145) On Marsh Creek Road Over Marsh Creek.(Site 1: 28C0143 (Exist) Now 28C0519 (New); Site 2: 28C0145 (Exist) Now 28C0520 (New).) Marsh Creek Road Over Marsh Creek, 2 Sites - Site 1: 0.5 Mi West of Mobile Home Park; Site 2: 0.2 Mi West of Camino Diablo Replace Two Structurally Deficient Bridges With New Bridges Built To Current Standard, Reconstruct Approach Roadways, Drainage And Creek</t>
  </si>
  <si>
    <t>Marsh Drive Bridge No. 28C-0442 Over The Walnut Creek Channel Replace Existing Two-Lane Bridge With A New Two-Lane Bridge</t>
  </si>
  <si>
    <t>BRLS-5928128</t>
  </si>
  <si>
    <t>On Pleasant Hill Road Over Taylor Boulevard 0.6 Miles East of Geary Road In Contra Costa County (Br #28C0154) Bridge Rehabilitation</t>
  </si>
  <si>
    <t>BRLS-5928154</t>
  </si>
  <si>
    <t xml:space="preserve">CC-170058 </t>
  </si>
  <si>
    <t>Danville</t>
  </si>
  <si>
    <t>Camino Ramon Improvements</t>
  </si>
  <si>
    <t>On Camino Ramon Between Kelley Lane And Fostoria Way Rehabilitate Roadway. Repairs Include Installing An Ac Overlay With Ancillary Work Including Pavement Grinding,Full Depth Asphalt Repairs, Adjusting Frames And Grates, Replacing Pavement Markings And Traffic Signal Detection Devices, Ada Curb Ramp Upgrades And Construction of New Sidewalk At Bus Stop Locations.</t>
  </si>
  <si>
    <t>STPFERPL</t>
  </si>
  <si>
    <t>STPFERPL-5434026</t>
  </si>
  <si>
    <t>Moraga</t>
  </si>
  <si>
    <t>Moraga Way and Canyon/Camino Pablo Improvements</t>
  </si>
  <si>
    <t>Moraga Way From Moraga Road To Ivy Drive, Canyon Road &amp; Camino Pablo Intersection, Canyon Rd From Constance Place To De La Cruz Way Resurface Moraga Way; Sidewalk Improvements At Canyon Rd And Camino Pablo Ic, Road Diet On Canyon Rd</t>
  </si>
  <si>
    <t>STPCML-5415014</t>
  </si>
  <si>
    <t>Oakley</t>
  </si>
  <si>
    <t>Main Street Over Contra Costa Canal. 0.01 Mi SE/O Oakley Rd. 28C0270 Bridge Rehabilitation</t>
  </si>
  <si>
    <t xml:space="preserve">BRLS </t>
  </si>
  <si>
    <t>BRLS -5477009</t>
  </si>
  <si>
    <t>Main St Over Contra Costa Canal. 0.01 Mi Se/O Oakley Rd. 28C0270 Bridge Rehabilitation</t>
  </si>
  <si>
    <t>BRLS-5477009</t>
  </si>
  <si>
    <t>Pittsburg</t>
  </si>
  <si>
    <t>Pittsburg BART Pedestrian and Bicycle Connectivity</t>
  </si>
  <si>
    <t>In Pittsburg: On California Avenue, Bliss Avenue And Railroad Avenue  In The Vicinity of Pittsburg Center Ebart Station. Construct Class I And Iv Bikeways And Associated Improvements.</t>
  </si>
  <si>
    <t>CML</t>
  </si>
  <si>
    <t>CML-5127036</t>
  </si>
  <si>
    <t>West Leland Road From Bailey Road To Rail Road Avenue Including Intersection Approaches And Two Signalized Intersections On Railroad/Calif</t>
  </si>
  <si>
    <t>Summary - West Leland Road From Bailey Road To Rail Road Avenue Including Intersection Approaches And  Two Signalized Intersections On Railroad/California Ave, And E. Leland / Loveridge Ave.Detail - Three Hsip Projects Hsip7-04-018, 019, &amp; 020 Are Being Combined Under Hsipl-5127(031).Hsip7-04-018 &gt; On West Leland Road Corridor Between Railroad Avenue And Montevideo Drive.Hsip7-04-019 &gt; 9 Signalized Intersections On West Leland Road Corridor Between Railroad Avenue And Bailey Road And 2 Signalized Intersections On Railroad/California Ave, And E. Leland And Loveridge Ave .Hsip7-04-020 &gt; On West Leland Road Corridor Between Railroad Avenue And Bailey Road. Three Hsip Projects Hsip7-04-018, 019, &amp; 020 Are Being Combined Under Hsipl-5127(031) As Follows</t>
  </si>
  <si>
    <t>HSIPL-5127031</t>
  </si>
  <si>
    <t>Richmond</t>
  </si>
  <si>
    <t>I-80/Central Avenue - Local Portion</t>
  </si>
  <si>
    <t>I-80/Central Ave Interchange:I-80/Central Avenue - Local Portioni-80 Central Avenue In Richmond And El Cerrito Connect Pierce St To San Mateo And Relocate Signal At Pierce/Central To San Mateo/Central Intersection.  Improve Traffic Operations, Increase Spacing Between Signalized Intersections East of I-80, Relocate Signal At Pierce St/Central Ave To San Mateo St/Central Ave, Convert Pierce St At Central Ave To "Right In, Right Out" Access, Construct New Roadway Between San Mateo St And Pierce St. Project Elements Include New And Removed Signals, Pavement Resurfacing/Reconstruction, Widened Turn Pocket, Street Parking Reconfiguration, Striping, Undergrounding/Relocation of Power/Telecom Poles As Needed With Local Funds, Underground Utility Adjustments, Relocation of Bus Stops With Possible Bus Shelter, Parking Lot Reconfiguration, Class Iii Bike Route, Landscaping And Bioretention, New And Replacement Street Lighting, And Sidewalk, Curb Ramp, Driveway Apron, And Curb And Gutter Improvements.</t>
  </si>
  <si>
    <t>RPSTPL -5137050</t>
  </si>
  <si>
    <t>CC-170056</t>
  </si>
  <si>
    <t>Lincoln Elementary SRTS Pedestrian Enhancements</t>
  </si>
  <si>
    <t>Along Chanslor, 5Th St And 6Th St Near Lincoln School And At Chanslor Ave And 4Th St And Ohio Ave And 4Th St: Lincoln Elementary Srts Pedestrian Enhancements</t>
  </si>
  <si>
    <t>CML-5137055</t>
  </si>
  <si>
    <t>SCL210016</t>
  </si>
  <si>
    <t>San Jose</t>
  </si>
  <si>
    <t>San Jose Downtown Bikeways - Quick Strike</t>
  </si>
  <si>
    <t xml:space="preserve">Various Locations In The Downtown Area. San Jose: Various Locations In The Downtown Area (Project Limits Include 3Rd St From St. James To Keyes, 4Th St From Julian To Reed, San Salvador St From 4Th To 10Th, 2Nd St From Reed To Keyes, And Taylor/Mabury From 21St To Lenfest): Enhance Existing Facilities To Become A Connected Network of Class Iv (Separated) And Class Iii (Bike Boulevard) All-Ages-And Abilities. The Downtown Bikeways Project Will Take Downtown Bikeways From Temporary To Permanent, Adding More Robust Protection To The Downtown Bicycle Network In San Jose And Filling Network Gaps. This Project Will Build On The Success of The Better Bikewaysj Project. After 3 Years of Interim Design, The Plastic Bollard </t>
  </si>
  <si>
    <t>STPL-5005169</t>
  </si>
  <si>
    <t>San Pablo</t>
  </si>
  <si>
    <t>The Intersections of Church Lane &amp; Willow Road And El Portal Drive &amp; Mission Bell Road Install Pedestrian Crossing Enhancements And Illumination.</t>
  </si>
  <si>
    <t>HSIPL-5303020</t>
  </si>
  <si>
    <t>The Intersections of Church Lane &amp; Willow Road and El Portal Drive &amp; Mission Bell Road Install Pedestrian Crossing Enhancements And Illumination.</t>
  </si>
  <si>
    <t>City of Richmond @ South Cutting Boulevard &amp; Uprr Crossing Grade Crossing Hazard Elimination (TC).</t>
  </si>
  <si>
    <t>In Contra Costa County O.5 Mile W Railroad Ave Widen Freeway</t>
  </si>
  <si>
    <t>NH-P004119</t>
  </si>
  <si>
    <t>Contra Costa County On I-680 From North Main Street To Livorna In The Southbound Direction. Construct An Hov Lane</t>
  </si>
  <si>
    <t>IM-6801082</t>
  </si>
  <si>
    <t>Contra Costa County in and Near Concord and Pittsburg from 0.3 Miles East of Peralta Road Undercrossing To Loveridge Road Overcrossing Individual Con</t>
  </si>
  <si>
    <t>On State Route: 4. Contra Costa County In and Near Concord and Pittsburg From 0.3 Miles East of Peralta Road UnderCrossing To Loveridge Road OverCrossing Individual Conc Slab Repl, Cold Plane Ac Pvmt and Rhma Overlay</t>
  </si>
  <si>
    <t>NH-P004161</t>
  </si>
  <si>
    <t>Contra Costa County In Hercules And Crockett From Route 80/4 Separation To 0.1 Midwest Of Crockett Viaduct Remove PCC And AC; Place PCP and AC Resurface</t>
  </si>
  <si>
    <t>On State Route: 80. Contra Costa County In Hercules and Crockett From Route 80/4 Separation To 0.1 Miwest of Crockett Viaduct Remove Pcc and Ac; Place Pcp and Ac Resurfacing.</t>
  </si>
  <si>
    <t>IM-0801997</t>
  </si>
  <si>
    <t>Contra Costa County In Hercules And Crockett From Route 80/4 Separation To 0.1 Miwest Of Crockett Viaduct Remove Pcc And Ac; Place Pcp And Ac Resurfa</t>
  </si>
  <si>
    <t xml:space="preserve">VAR170006 </t>
  </si>
  <si>
    <t xml:space="preserve"> Contra Costa County In Hercules And Crockett From Route 80/4 Separation To 0.1 Miwest Of Crockett Viaduct Remove Pcc And Ac; Place Pcp And Ac Resurface </t>
  </si>
  <si>
    <t>On State Route: 80. Contra Costa County In Hercules And Crockett From Route 80/4 Separation To 0.1 Miwest of Crockett Viaduct Remove Pcc And Ac; Place Pcp And Ac Resurfacing.</t>
  </si>
  <si>
    <t>ACIM-0801997</t>
  </si>
  <si>
    <t>In And Near Walnut Creek, Pleasant Hill And Concord, From Olympic Boulevard To Arthur Road. Install Safety Lighting.</t>
  </si>
  <si>
    <t>HSIMG</t>
  </si>
  <si>
    <t>HSIMG-6801084</t>
  </si>
  <si>
    <t>Contra Costa County At Various Locations On Route 4 From East Hercules Underpass To 0.2 Mile West of Pine Street OverCrossing. Install Safety Lighting And Apply High Friction Surface Treatment</t>
  </si>
  <si>
    <t>HSNHG-P004159</t>
  </si>
  <si>
    <t>Contra Costa County In And Near Pittsburg From 0.4 Mile West To 0.6 Mile East Of Willow Pass Road Undercrossing And From 0.6 Mile West To 0.6 Mile Ea</t>
  </si>
  <si>
    <t>On State Route: 4. Contra Costa County In And Near Pittsburg From 0.4 Mile West To 0.6 Mile East of Willow Pass Road UnderCrossing And From 0.6 Mile West To 0.6 Mile East of Bailey Install Freeway Lighting And Place High Visibility Traffic Stripes</t>
  </si>
  <si>
    <t>HSNHG-P004154</t>
  </si>
  <si>
    <t>Near Concord, At Various Locations On Route 4 From Route 80 To Route 160; Also On Route 24 East Of Caldecott Tunnel To Route 680</t>
  </si>
  <si>
    <t>On State Route: 4. Near Concord, At Various Locations On Route 4 From Route 80 To Route 160; Also On Route 24 East of Caldecott Tunnel To Route 680 (Pm R0.3 To 9.2) At Various Locations.. Place Vegetation Control, Maintenance Vehicle Pullout (Mvp) and Pave Beyond Gore (TC)</t>
  </si>
  <si>
    <t>NH-X013034</t>
  </si>
  <si>
    <t xml:space="preserve">Contra Costa County at Various Locations From 0.1 Mile West Of Route 4/80Separation To 0.3 Mile East Of Bailey Road Undercrossing Remove And Install </t>
  </si>
  <si>
    <t>On State Route: 4. Contra Costa County At Various Locations From 0.1 Mile West of Route 4/80Separation To 0.3 Mile East of Bailey Road UnderCrossing Remove And Install Guardrails, Construct Concrete Barriers.</t>
  </si>
  <si>
    <t>ACHSNHG</t>
  </si>
  <si>
    <t>ACHSNHG-P004160</t>
  </si>
  <si>
    <t>Contra Costa County At Alamo From 0.3 Mile South Of Livorna Road Undercrossing To 0.6 Mile South Of Rudgear Road Undercrossing.</t>
  </si>
  <si>
    <t>On State Route: 680. Contra Costa County At Alamo From 0.3 Mile South of Livorna Road UnderCrossing To 0.6 Mile South of Rudgear Road UnderCrossing. Construct Soil Nail Walls And Geosynthetic Reinforced Embankments.</t>
  </si>
  <si>
    <t>IM-6801085</t>
  </si>
  <si>
    <t>Cutting Boulevard, In The City of Richmond, Contra Costa County And Uprr Railroad Crossing, Local Road Work Railway-Highway Crossings (Section 130) Program Hazard Elimination</t>
  </si>
  <si>
    <t>STPLR-130L304</t>
  </si>
  <si>
    <t>Cutting Boulevard In The City of Richmond, Contra County At The Uprr Railroad Crossing, Work By Uprr Railway-Highway Crossings (Section 130) Program Hazard Elimination</t>
  </si>
  <si>
    <t>STPLR-130R304</t>
  </si>
  <si>
    <t>CC-170038</t>
  </si>
  <si>
    <t>Walnut Creek</t>
  </si>
  <si>
    <t>Ygancio Valley Road Rehabilitation</t>
  </si>
  <si>
    <t>Walnut Creek: Ygnacio Valley Rd From Civic Dr To San Carlos Dr: Rehab Pavement, Striping, Adjust Covers, Ada Upgrades And Install Video Detection At Select Intersections. In Walnut Creek: On Ygnacio Valley Rd Between Civic Dr And San Carlos Dr: Rehabilitate The Asphalt Roadway. The Roadway Rehabilitation On Ygnacio Valley Road Will Repair Roadway Sections That Are Starting To Fail, And The Entire Roadway Will Be Milled Down 2 To 4 Inches And Repaved With Hot Mix Asphalt. Ada Upgrades As Well As Sidewalk Repairs Will Be Performed As Necessary. Utilities Will Be Adjusted As Necessary And Traffic Striping Will Be Replaced. Signalized Intersections Inside The Work Limit Will Be Upgraded With Video Detection And Monitoring Equipment To Improve Detection For Vehicles As Well As Bicycles. The Traffic Monitoring Equipment Allows For Incident Detection And Signal Timing Adjustment For Optimizing Traffic Flow.</t>
  </si>
  <si>
    <t>STPL-5225030</t>
  </si>
  <si>
    <t>South Main Street Over Las Trampas Creek (Br# 28C0075) Replace Bridge</t>
  </si>
  <si>
    <t>BRLS-5225026</t>
  </si>
  <si>
    <t>Caltrans</t>
  </si>
  <si>
    <t>SR-37 between the Sears Point/SR 121, and Mare Island Implement a High Occupancy Vehicle (Hov) Lane, Implement Tolling.(TC)</t>
  </si>
  <si>
    <t>STPL-6204135</t>
  </si>
  <si>
    <t>Larkspur</t>
  </si>
  <si>
    <t>Old Redwood Highway Multi-Use Path</t>
  </si>
  <si>
    <t>Along Old Redwood Highway From The Greenbrae Pedestrian OverCrossing Up To The Southern Terminus of The Pathway In State Right-of Way Construct A Multi-Use Pathway</t>
  </si>
  <si>
    <t>CML-5166027</t>
  </si>
  <si>
    <t>Marin County</t>
  </si>
  <si>
    <t>Wilson Hill Rd, From Marshall-Petaluma Rd To Chileno Valley Rd Road Rehab: Repair Base Failures And Resurface</t>
  </si>
  <si>
    <t>STPL-5927130</t>
  </si>
  <si>
    <t>Various Rural Arterial And Collector Roads In Marin County Upgrade Existing Guardrails</t>
  </si>
  <si>
    <t>HSIPL-5927118</t>
  </si>
  <si>
    <t>13 Locations On Various Arterials And Major Collector Roadways In The County of Marin Upgrade Nonstandard Guardrail</t>
  </si>
  <si>
    <t>HSIP-5927123</t>
  </si>
  <si>
    <t>Novato</t>
  </si>
  <si>
    <t>Diablo Ave/De Long Ave. Corridor Between Novato Blvd. And Reichert Ave.( Var 170002-Gl, H9-04-020) Improve Pedestrian Crosswalks Throughout The Corridor, Install Advanced Dilemma Zone Detection At Two Key Intersections, And  Provide And Advance Flashing Beacon At Upstream of An Intersection With An Arterial Roadway.</t>
  </si>
  <si>
    <t>HSIP-5361031</t>
  </si>
  <si>
    <t>Grant Avenue over Novato Creek. Bridge # 27C0021 Bridge Rehabilitation and Scour Mitigation</t>
  </si>
  <si>
    <t>BHLS</t>
  </si>
  <si>
    <t>BHLS-5361023</t>
  </si>
  <si>
    <t>San Anselmo</t>
  </si>
  <si>
    <t>Sunny Hill &amp; Red Hill Ridge Trailways Near San Anselmo Construct Trailways For Pedstrian And Bikes.</t>
  </si>
  <si>
    <t>STPL-5159021</t>
  </si>
  <si>
    <t>The City and County Of San Francisco from San Mateo County Line To Holloway Avenue And From Lincoln Way To Ruckman Avenue Undercrossing. Rehabilitate</t>
  </si>
  <si>
    <t>On State Route: 1. The City and County of San Francisco From San Mateo County Line To Holloway Avenue and From Lincoln Way To Ruckman Avenue UnderCrossing. Rehabilitate Roadway and Replace Signals</t>
  </si>
  <si>
    <t>NH-P001654</t>
  </si>
  <si>
    <t>On State Route: 1. In Marin Co., near Stinson Beach, at 1.3 Mi S of Panoramic Hwy North Jct. Construct Soldier Pile Wall</t>
  </si>
  <si>
    <t>ER-31TE001</t>
  </si>
  <si>
    <t>On State Route: 37. In Marin Co., In &amp; near Novato, from Rte 101 Separation oo Novato Creek. Emergency Relief - Emergency Opening Storm Damage Repairs.</t>
  </si>
  <si>
    <t>ER-31SJ001</t>
  </si>
  <si>
    <t>On State Route: 1. In Marin County, near Stinson Beach, from 2.3 to 2.6 Miles North of Muir Wood Road Construct Soldier Pile Walls</t>
  </si>
  <si>
    <t>ER-31T6001</t>
  </si>
  <si>
    <t>In Marin County, near Olema, at Giacomini Creek Construct Sheet Pile Wall, Replace Culvert</t>
  </si>
  <si>
    <t>ER-31TI001</t>
  </si>
  <si>
    <t>In Marin County, near Stinson Beach at 0.6 Mile South of Panoramic Highway North Junction Construct Soldier Pile Wall</t>
  </si>
  <si>
    <t>ER-31TN001</t>
  </si>
  <si>
    <t>In Marin County, Along Highway 101 Remove Debris from Drainage Swale and Regarde Slope to Match Existing Condition</t>
  </si>
  <si>
    <t>ER-39BK005</t>
  </si>
  <si>
    <t>Lucas Valley Rd at MP 3.92 Lucas Valley Rd at Mp 3.92 Roadway Damage. Unincorporated San Rafael California. The Side was Cuased by High Storm Flows On Miller Creek During February 2019 Storms; The Saturated Soil Caused The Embankment On The Westbound Shouder at Apn# 164-310-19 to Erode and Fail</t>
  </si>
  <si>
    <t>ER-40A0087</t>
  </si>
  <si>
    <t>Marshall-Petaluma Rd at MP 8.24. Propose Work is to Reinforce the Void Spaces with Rebar and Concrete Grouting; Installing Geo-Composite Drainage Pannels</t>
  </si>
  <si>
    <t>ER-40A0091</t>
  </si>
  <si>
    <t>MRN050034</t>
  </si>
  <si>
    <t>Marin County In And Near Novato From 0.1 Mile South Of Franklin Avenue Overheadto 0.5 Mile South Of San Antonio Creek Bridge Cip Bridges, Construct</t>
  </si>
  <si>
    <t>On State Route: 101. Marin County In And Near Novato From 0.1 Mile South of Franklin Avenue Overheadto 0.5 Mile South of San Antonio Creek Bridge Cip Bridges, Construct Roadway, Retaining Walls And Modify Electrical</t>
  </si>
  <si>
    <t>NH-Q101403</t>
  </si>
  <si>
    <t>0400020166S</t>
  </si>
  <si>
    <t>In San Francisco Route 101 Postmile 8.3 To 9.8 Presidio Pkwy-Phase II Concessionaire Pmts P3</t>
  </si>
  <si>
    <t>On State Route: 101. In San Francisco Route 101 Postmile 8.3 To 9.8 Presidio Pkwy-Phase II Concessionaire Pmts P3 (TC)</t>
  </si>
  <si>
    <t xml:space="preserve"> ACNH-NH</t>
  </si>
  <si>
    <t xml:space="preserve"> ACNH-NH-X075041</t>
  </si>
  <si>
    <t>ACNH-NH</t>
  </si>
  <si>
    <t>ACNH-NH-X075041</t>
  </si>
  <si>
    <t>In the City and County of San Francisco From Lake Street to General Douglas Macarthur Tunnel.  SF Co. Route 1 Construct Drainage (TC)</t>
  </si>
  <si>
    <t>NHP</t>
  </si>
  <si>
    <t>NHP-P001607</t>
  </si>
  <si>
    <t>Near Sausalito, at 0.1 Mile South of Alexander Avenue. Restore Damaged Drainage Systems.</t>
  </si>
  <si>
    <t>ER-27F2005</t>
  </si>
  <si>
    <t>Near Muir Beach at 0.6 Miles South of Pacific Way. Repair and Extend Retaining Wall, Replace Culvert and Guardreail and Repair Pavement</t>
  </si>
  <si>
    <t>ER-39BF005</t>
  </si>
  <si>
    <t>In Tiburon, East of Trestle Glen Boulevard. Stabilizeroadway by Constructing A Retaining Wall. Install Soldier Pile and Lagging Wall</t>
  </si>
  <si>
    <t>ER-39BL005</t>
  </si>
  <si>
    <t>Marin County near San Rafael, at 0.5 Miles North of Miller Creek Road. Repair Slip Outs by Cutting Back Slopes and Placing Erosion Control.</t>
  </si>
  <si>
    <t>ER-39BN005</t>
  </si>
  <si>
    <t>Marin County, In San Rafael, From Route 101 Northbound Off-Ramp To 2Nd Street. Replace San Rafael Harbor Bridge</t>
  </si>
  <si>
    <t>On State Route: 101. Marin County, In San Rafael, From Route 101 Northbound off-Ramp To 2Nd Street. Replace San Rafael Harbor Bridge.</t>
  </si>
  <si>
    <t>IM-Q101343</t>
  </si>
  <si>
    <t xml:space="preserve">
SB1IM </t>
  </si>
  <si>
    <t xml:space="preserve">
SB1IM -Q101343</t>
  </si>
  <si>
    <t>Napa County</t>
  </si>
  <si>
    <t>1.1 Miles of Guardrail Upgrades Within Napa County, 4 Sections of Silverado Trail, 1 Section On Petrified Forest Rd, 5 Sections On Deer Park Rd, 1 Section On Howell Mountain Rd, And 2 Sections On Tubbs Ln. (H11-04-032) Guardrail And End Treatment Upgrades</t>
  </si>
  <si>
    <t>HSIPL-5921089</t>
  </si>
  <si>
    <t>Chiles-Pope Valley Road Over Chiles Creekbridge No. 21C0075 Bridge Replacement</t>
  </si>
  <si>
    <t>BRLS-5921074</t>
  </si>
  <si>
    <t>In Napa Co., near Napa, at 0.6 Mi. North of Wooden Valley Road. Emergency Relief - Repair Slip Out.</t>
  </si>
  <si>
    <t>ER-29R8001</t>
  </si>
  <si>
    <t>In Napa County, near Rutherford, at 1.2 Miles West of Berryessa Knoxville Road. Grading and Remove Slide Debris.</t>
  </si>
  <si>
    <t>ER-31SW001</t>
  </si>
  <si>
    <t>On State Route: 128. In Napa County, near Healsburg, on Route 128, from Railroad Ave to Napa County Line (Pm 24.761). Repair Fire Damaged Guardrail, Signs, Fence, Drainage Systems, Pavement, and Remove Debris.</t>
  </si>
  <si>
    <t>ER-15B1001</t>
  </si>
  <si>
    <t>On State Route: 12, 29. In Napa County, in and near Calistoga On Route 29 from Lakemead Lane to Lake County Line; and near Santa Rosa In Sonoma County On Route 12, from 0.1 Mile East of Acacia Lane to Hoff Road (Pm 19.3/25.8). Repair Or Replace Damaged Guardrails, Roadside Signs, Culverts and Electrical Facilities, Remove Debris and Burnt Trees, Repair Pavement, and Install Erosion Control In Fire Damaged Areas Caused by Glass Fire Complex.</t>
  </si>
  <si>
    <t>ER-15CA001</t>
  </si>
  <si>
    <t>Berryessa-Knoxville Road, Pope Canyon Road, Butts Canyon Road Guardrail Replacement</t>
  </si>
  <si>
    <t>ER-15A5020</t>
  </si>
  <si>
    <t>Silverado Trail, Sanitarium Road and Deer Park Road 2020 Glass Fire -Replace Guard Rail. Replace Wood Post with Metal Posts</t>
  </si>
  <si>
    <t>ER-15A6006</t>
  </si>
  <si>
    <t>Silverado Trai l- MPMP 24.75 Culvert Replacement</t>
  </si>
  <si>
    <t>ER-15A6007</t>
  </si>
  <si>
    <t>In Napa County On State Route 29 From Mee Lane To N. of Charter Oak Lane Roadway Rehabilitation (TC)</t>
  </si>
  <si>
    <t xml:space="preserve">STPH </t>
  </si>
  <si>
    <t>STPH -P029107</t>
  </si>
  <si>
    <t xml:space="preserve">VAR110003 </t>
  </si>
  <si>
    <t>In/Near St. Helena From Mee Lane To 0.1 Mile South of Sulphur Creek Bridge Left Turn Channelization And Pavement Rehab (TC)</t>
  </si>
  <si>
    <t>On State Route: 29. In/Near St. Helena From Mee Lane To 0.1 Mile South of Sulphur Creek Bridge Left Turn Channelization And Pavement Rehab (TC)</t>
  </si>
  <si>
    <t>STP-P029114</t>
  </si>
  <si>
    <t>On State Route: 12. Napa County near Napa at 0.2 Mile East of Kirkland and Ranch Orad and at 0.7 Mile East of Kirland Ranch Road. Repair Slope Failure Using Rsp &amp; Repair Drainage System.</t>
  </si>
  <si>
    <t>ER-31TR004</t>
  </si>
  <si>
    <t>Five Different Locations along Route 121, from about a Mile West of Wild Horse Valley Road to 1.4 Mile West of Route 128, near the City of Napa, in Napa County. Washout of Roadway Embankment.</t>
  </si>
  <si>
    <t>ER-31TS005</t>
  </si>
  <si>
    <t>In Napa County, on Route 128 Sage Canyon Road 1.5 Miles East of Lake Hennessey Reconstruct Slope, Install Horizontal Drains, Install Soil Nail Wall and Realign Roadway Away from Slope</t>
  </si>
  <si>
    <t>ER-39BE005</t>
  </si>
  <si>
    <t>Near Napa, from 2.8 Miles North of Vichy Avenue to 1.4 Miles South of Route 128 at Various Locations Excavate and Place Rock Slope Protection (Rsp) at Eroded Areas, Misc. Drainage Work, &amp; Culvert Replacement</t>
  </si>
  <si>
    <t>ER-31TS002</t>
  </si>
  <si>
    <t>Napa County In American Canyon And Napa At Various Locations From Kimberly Drive To Salvador Avenue. Upgrade Exist Curb Ramps, Construct 100 Feet of Pcc Sidewalk</t>
  </si>
  <si>
    <t>On State Route: 29. Napa County In American Canyon And Napa At Various Locations From Kimberly Drive To Salvador Avenue. Upgrade Exist Curb Ramps, Construct 100 Feet of Pcc Sidewalk</t>
  </si>
  <si>
    <t>NH-P029151</t>
  </si>
  <si>
    <t>Napa County on Route 121 at Tulucay Creek Bridge Repair Corroded Steel Reinformment and Concrete Spalls</t>
  </si>
  <si>
    <t>On State Route: 121. Napa County on Route 121 At Tulucay Creek Bridge Repair Corroded Steel Reinformment and Concrete Spalls</t>
  </si>
  <si>
    <t>SB1NH</t>
  </si>
  <si>
    <t>SB1NH-P121029</t>
  </si>
  <si>
    <t xml:space="preserve">Regional </t>
  </si>
  <si>
    <t>Near Rio Vista, at the Cache Slough Ferry Crossing. Upgrade the Existing Fender Systems, Concrete Ramps, and Swing Gate Systems, Modify the Ferry Boat Deck Surface, and Install Traffic Counter and Vehicle Detection Systems (VDS).</t>
  </si>
  <si>
    <t>SHOPP</t>
  </si>
  <si>
    <t xml:space="preserve">FBP </t>
  </si>
  <si>
    <t>FBP -P084051</t>
  </si>
  <si>
    <t>On State Route: 121. In Napa and Solano Counties On Routes 121 and 128 at Various Location Repair Culverts, Retaining Walls, and Pavement. Remove Hazardous Trees, Replace Guardrails, and Install Erosion Control In Fire Damaged Areas.</t>
  </si>
  <si>
    <t>ER-15C4001</t>
  </si>
  <si>
    <t>Alameda County at Various Location Widen Ramps and Install Ramp Metering Systems.</t>
  </si>
  <si>
    <t>On State Route: 84, 880. Alameda County At Various Location Widen Ramps and Install Ramp Metering Systems.</t>
  </si>
  <si>
    <t>NH-X001653</t>
  </si>
  <si>
    <t>Marin And Sonoma Counties At Various Locations Pave Gores And Roadside Areas, Construct Mvps</t>
  </si>
  <si>
    <t>On State Route: 12. Marin And Sonoma Counties At Various Locations Pave Gores And Roadside Areas, Construct Mvps</t>
  </si>
  <si>
    <t>ST</t>
  </si>
  <si>
    <t>ST-000C511</t>
  </si>
  <si>
    <t>In The City And County Of San Francisco, On Routes 1, 35, 80, 101 And 280 At Various Locations. Install Accessible Pedestrian Signals And Restripe</t>
  </si>
  <si>
    <t>On State Route: 1. In The City And County of San Francisco, On Routes 1, 35, 80, 101 And 280 At Various Locations. Install Accessible Pedestrian Signals And Restripe Crosswalk At Various Locations</t>
  </si>
  <si>
    <t>HSNHG -X075048</t>
  </si>
  <si>
    <t>Alameda And Contra Costa Counties At Various Locations Crosswalk Safety Enhancement</t>
  </si>
  <si>
    <t>On State Route: 13. Alameda And Contra Costa Counties At Various Locations Crosswalk Safety Enhancement</t>
  </si>
  <si>
    <t>HSNHG -000C524</t>
  </si>
  <si>
    <t>The City and County of San Francisco At Various Locations. Install Vandalism-Resistant Fences and Gates To Reduce Maintenance Repairs and Enhance Hw</t>
  </si>
  <si>
    <t>On State Route: 101, 280. The City and County of San Francisco At Various Locations. Install Vandalism-Resistant Fences and Gates To Reduce Maintenance</t>
  </si>
  <si>
    <t>NH-X075049</t>
  </si>
  <si>
    <t>Alameda And Contra Costa Counties At Various Locations Upgrade Advance Warnings Signs</t>
  </si>
  <si>
    <t>On State Route: 4. Alameda And Contra Costa Counties At Various Locations Upgrade Advance Warnings Signs.</t>
  </si>
  <si>
    <t>HSNH-000C542</t>
  </si>
  <si>
    <t xml:space="preserve">Santa Clara County At Various Locations Modifying Ramp Metering Systems And Place Hma (Type A) </t>
  </si>
  <si>
    <t>On State Route: 9. Santa Clara County At Various Locations Modifying Ramp Metering Systems And Place Hma (Type A)</t>
  </si>
  <si>
    <t xml:space="preserve">HSST </t>
  </si>
  <si>
    <t>HSST -X085065</t>
  </si>
  <si>
    <t>Contra Costa County At Various Location Install Accessible Pedestrian Signals, Crosswalk Marking, Ac Pavement</t>
  </si>
  <si>
    <t>On State Route: 24. Contra Costa County At Various Location Install Accessible Pedestrian Signals, Crosswalk Marking, Ac Pavement</t>
  </si>
  <si>
    <t xml:space="preserve">ACHSNHG </t>
  </si>
  <si>
    <t>ACHSNHG -X013036</t>
  </si>
  <si>
    <t xml:space="preserve">Alameda County At Various Locations Install Radar Speed Feedback Sign Systems And Upgarde Signal Poles </t>
  </si>
  <si>
    <t>On State Route: 61. Alameda County At Various Locations Install Radar Speed Feedback Sign Systems And Upgarde Signal Poles</t>
  </si>
  <si>
    <t>HSNH -X001670</t>
  </si>
  <si>
    <t>Alameda County At Various Locations Install Radar Speed Feedback Sign Systems And Upgarde Signal Poles</t>
  </si>
  <si>
    <t>HSNH-X001670</t>
  </si>
  <si>
    <t>Alameda County On Route 80,580 And 680 At Various Locations High Friction Surface Treatment</t>
  </si>
  <si>
    <t>On State Route: 80, 580. Alameda County On Route 80,580 And 680 At Various Locations High Friction Surface Treatment</t>
  </si>
  <si>
    <t>HSIM</t>
  </si>
  <si>
    <t>HSIM-X001667</t>
  </si>
  <si>
    <t>In Various Cities On Routes 101 and 237 At Various Locations. Bridge Rail Upgrade At 8 Locations (G13 Contingency Project) (TC).</t>
  </si>
  <si>
    <t>NH-X085058</t>
  </si>
  <si>
    <t>Near Rio Vista, At The Cache Slough Ferry Crossing. Upgrade The Existing Fender Systems, Concrete Ramps, And Swing Gate Systems, Modify The Ferry Boat Deck Surface, And Install Traffic Counter And Vehicle Detection Systems (Vds).</t>
  </si>
  <si>
    <t xml:space="preserve">Regional Planning Activities and PPM </t>
  </si>
  <si>
    <t>San Francisco Bay Area Regional Planning Activities And Planning, Programming, And Monitoring (PPM). In Coordination with MTC County Transportation Agencies</t>
  </si>
  <si>
    <t xml:space="preserve">STPLNI </t>
  </si>
  <si>
    <t>STPLNI -6084284</t>
  </si>
  <si>
    <t>San Francisco Bay Area: Region Wide Implement The Bay Area Commuter Benefits Program. Senate Bill 1128, Codified In California Government Code 65081, Authorizes The Bay Area Air Quality Management District And The Metropolitan Transportation Commission To Jointly Continue The Bay Area Commuter Benefits Program. Employers Subject To The Program Are Required By Law To Register Via The Program Website, Select A Commuter Benefit, And offer The Benefit To Their Employees. (TC)</t>
  </si>
  <si>
    <t>CMLNI-6084292</t>
  </si>
  <si>
    <t>Bay Area Commuter Benefits Program</t>
  </si>
  <si>
    <t xml:space="preserve">511 Next Generation </t>
  </si>
  <si>
    <t>SF Bay Area: Regionwide Provide Free Multi-Modal Traveler Information Via Multiple Platforms (TC).</t>
  </si>
  <si>
    <t>STPLNI-6084260</t>
  </si>
  <si>
    <t>San Francisco Bay Area Region Work Zone Data Exchange Demonstration Project.  Provide Free Multi-Modal Traveler Information Via Multiple Platforms, Focusing On Increasing Dissemination of Traffic And Transit Data.</t>
  </si>
  <si>
    <t>Local Bus</t>
  </si>
  <si>
    <t>WZDXL20</t>
  </si>
  <si>
    <t>WZDXL20-6084272</t>
  </si>
  <si>
    <t>Regional Planning - PDA Implementation</t>
  </si>
  <si>
    <t>Sf Bay Area: Regionwide Planning Assistance - Planning  System/Travel Demand Management (TC)</t>
  </si>
  <si>
    <t>STPLNI-6084232</t>
  </si>
  <si>
    <t>PUC</t>
  </si>
  <si>
    <t>Southern Skyline Blvd. Ridge Trail Extension</t>
  </si>
  <si>
    <t>East Side of Sr 35 Between The Intersection of Hwyy 92 &amp; Hwy 35 Southward 6 Miles To Sfpuc Peninsula Watershed Property New 6-10 Foot Wide Multi-Modal (Hiking, Biking, Equestrian Use) Wildland Trail</t>
  </si>
  <si>
    <t>STPL-6216003</t>
  </si>
  <si>
    <t>San Francisco County</t>
  </si>
  <si>
    <t xml:space="preserve">Market Street, 5Th Street To 8Th Street. Work May Extend Off Market Street, Up To 50 Feet At Intersections. Roadway Improvements, Including Roadway </t>
  </si>
  <si>
    <t>Market Street, 5Th Street To 8Th Street. Work May Extend off Market Street, Up To 50 Feet At Intersections. Roadway Improvements, Including Roadway Resurfacing, Streetcar Track Replacement, Replacement and Upgrade of Traffic Signals, and Landscaping and Streetscape Improvements. Non-Federal Funds Will Contribute To Improvements Such As New Water and Sewer Lines, Broadband Conduit Installation, Ada-Accessible Curb Ramps and Streetcar Access Ramps.</t>
  </si>
  <si>
    <t>BUILDL</t>
  </si>
  <si>
    <t>BUILDL-5934185</t>
  </si>
  <si>
    <t>SF- Better Market Street Transportation Elements</t>
  </si>
  <si>
    <t>Market Street, 5Th Street To 8Th Street. Work May Extend off Market Street, Up To 50 Feet At Intersections. Roadway Improvements, Including Roadway Resurfacing, Streetcar Track Replacement, Replacement And Upgrade of Traffic Signals, And Landscaping And Streetscape Improvements. Non-Federal Funds Will Contribute To Improvements Such As New Water And Sewer Lines, Broadband Conduit Installation, Ada-Accessible Curb Ramps And Streetcar Access Ramps.</t>
  </si>
  <si>
    <t>San Francisco - Broadway Chinatown Complete Streets</t>
  </si>
  <si>
    <t>Broadway Street From Columbus To Broadway Tunnel Street Rehab, Median And Sidewalk, Landscape</t>
  </si>
  <si>
    <t>STPL-5934174</t>
  </si>
  <si>
    <t>San Francisco SFMTA</t>
  </si>
  <si>
    <t>SF Safe Routes to School Non-Infrastructure</t>
  </si>
  <si>
    <t>City and County of San Francisco Non-Infrastructure. Coordinate School Transportation Services, Including Planning, Operations, Education And Outreach, And Capital Improvement. It Will Reduce Automobile Trips And Improve The Safety of Students Who Walk And Bike To School.</t>
  </si>
  <si>
    <t>STPLNI-6328105</t>
  </si>
  <si>
    <t>Folsom Street Between 2Nd Street And 11Th Street In San Francisco, Ca The Folsom Streetscape Project Includes A Build Out Of Major Elements And Community Amenities</t>
  </si>
  <si>
    <t xml:space="preserve">Folsom Street Between 2Nd Street And 11Th Street In San Francisco, Ca The Folsom Streetscape Project Includes A Build Out of Major Elements And Community Amenities That Are Proposed To Improve Transportation Safety While Also Improving Neighborhood Livability And Sense of Cultural Identity. Work Includes: </t>
  </si>
  <si>
    <t>ATP-FED</t>
  </si>
  <si>
    <t>CRAATPL</t>
  </si>
  <si>
    <t>CRAATPL-6328098</t>
  </si>
  <si>
    <t xml:space="preserve"> Folsom Street Between 2Nd Street And 11Th Street In San Francisco, Ca The Folsom Streetscape Project Includes A Build Out Of Major Elements</t>
  </si>
  <si>
    <t xml:space="preserve">CRAATPL </t>
  </si>
  <si>
    <t>CRAATPL -6328098</t>
  </si>
  <si>
    <t>San Francisco - Folsom Streetscape</t>
  </si>
  <si>
    <t>SFCTA</t>
  </si>
  <si>
    <t>On Yerba Buena Island, San Francisco - I-80 On And off Ramps Approach Roadway Realignments</t>
  </si>
  <si>
    <t>BRLS-6272047</t>
  </si>
  <si>
    <t>On Treasure Island Road, From North Side of San Francisco-Oakland Bay Bridge (Sfobb) To 2,000 Feet North of SFOBB Bridge Rehabilitation and Replacement (Seismic Retrofit)</t>
  </si>
  <si>
    <t>STPLZ-6272046</t>
  </si>
  <si>
    <t>San Francisco on Route 101 from PM 8.8-9.2, Doyle Dr Repl Replace/Rehabilitate Roadway</t>
  </si>
  <si>
    <t>On State Route: 101. SF on Rte 101 From Pm 8.8-9.2, Doyle Dr Repl Replace/Rehabilitate Roadway</t>
  </si>
  <si>
    <t>SARRA</t>
  </si>
  <si>
    <t>SARRA-Q101153</t>
  </si>
  <si>
    <t xml:space="preserve">In San Mateo County, On Routes 82 And 84 At Various Locations. Install Crosswalk Safety Enhancements (TC) </t>
  </si>
  <si>
    <t>On State Route: 82, 84. In San Mateo County, On Routes 82 And 84 At Various Locations. Install Crosswalk Safety Enhancements (TC)</t>
  </si>
  <si>
    <t xml:space="preserve">HSNHP </t>
  </si>
  <si>
    <t>HSNHP -X081029</t>
  </si>
  <si>
    <t xml:space="preserve">In the City and County of San Francisco at Great Highway Installation of Traffic Signal. </t>
  </si>
  <si>
    <t>On State Route: 35. In The City And County of San Francisco At Great Highway Installation of Traffic Signal.</t>
  </si>
  <si>
    <t>HSNHG-P035013</t>
  </si>
  <si>
    <t xml:space="preserve">VAR170007 </t>
  </si>
  <si>
    <t>In San Francisco County On Routes 35 And 82 At Various Locations; Also In Santa Clara County, On Routes 82, 130 And 152 At Various Locations. Install Pedestrian Crosswalk Safety Enhancements (TC)</t>
  </si>
  <si>
    <t>HSST</t>
  </si>
  <si>
    <t>HSST-000C460</t>
  </si>
  <si>
    <t>In Pacific At San Jose Avenue Pedestrian OverCrossing No. 35-0240. Replace Bridge (TC)</t>
  </si>
  <si>
    <t>BRNH</t>
  </si>
  <si>
    <t>BRNH-P001623</t>
  </si>
  <si>
    <t>The City and County Of San Francisco At Alemany Circle Undercrossing Replace Bridge Deck</t>
  </si>
  <si>
    <t>On State Route: 101. The City and County of San Francisco At Alemany Circle UnderCrossing Replace Bridge Deck</t>
  </si>
  <si>
    <t>ACNH</t>
  </si>
  <si>
    <t>ACNH-Q101366</t>
  </si>
  <si>
    <t xml:space="preserve"> The City And County Of San Francisco At Alemany Circle Undercrossing Replace Bridge Deck </t>
  </si>
  <si>
    <t>On State Route: 101. The City And County of San Francisco At Alemany Circle UnderCrossing Replace Bridge Deck</t>
  </si>
  <si>
    <t xml:space="preserve">ACNH </t>
  </si>
  <si>
    <t>ACNH -Q101366</t>
  </si>
  <si>
    <t>San Mateo County At Various Locations On Route 101 Remove Bridges (Portions), Upgrade Bridge Rail Barriers, Concrete Barriers, And Hma.</t>
  </si>
  <si>
    <t>On State Route: 101. San Mateo County At Various Locations On Route 101 Remove Bridges (Portions), Upgrade Bridge Rail Barriers, Concrete Barriers, And Hma.</t>
  </si>
  <si>
    <t>NH-Q101412</t>
  </si>
  <si>
    <t xml:space="preserve">TIMMA </t>
  </si>
  <si>
    <t>Treasure Island Ferry Terminal Landside Improvements</t>
  </si>
  <si>
    <t>Treasure Island Ferry Terminal On Avenue of The Palms Between Clipper Cove Way And California Ave Landslide Improvements Including Shelters And Public Restrooms</t>
  </si>
  <si>
    <t>Ferry</t>
  </si>
  <si>
    <t>FBD</t>
  </si>
  <si>
    <t xml:space="preserve">FBDL </t>
  </si>
  <si>
    <t>FBDL -6511001</t>
  </si>
  <si>
    <t>SM-170041</t>
  </si>
  <si>
    <t>Brisbane</t>
  </si>
  <si>
    <t>Crocker Trail Commuter Connectivity Upgrades</t>
  </si>
  <si>
    <t>The Crocker Trail Forms A Loop In Crocker Industrial Park With Entrance Points At Valley Dr, South Hill Dr, North Hill Dr, West Hill Dr, Cypress Ln, And Bayshore Blvd. Beginning At Valley Dr And Moving Counterclockwise, The Project Limits Include Approx. 1535 Lf Bound By Valley Dr, Bayshore Blvd, And Cypress Ln, 970 Lf Bound By Cypress Ln And North Hill Dr, 2940 Lf Bound By North Hill Dr And West Hill Dr, 4500 Lf Bound By West Hill Dr And South Hill Dr, 2255 Lf Bound By South Hill Dr, Valley Dr, And Park Ln. The City of Brisbane Is Proposing To Improve The Existing Crocker Trail, Which Is About 2.2 Miles In Length And Has A 12-Foot Wide Footprint. . The Project Area Is To Include The Entirety of Crocker Trail Including Street Crossings. The Work Will Include Upgrading The Existing Substandard Class I Bike Path Surface By Compacting The Existing Railroad Ballast Trail Surfacing, Placing A Surface Layer of Compacted Crusher Fines Material, Header Board Edging, Overhead Solar-Powered Light Poles, Furnishings, &amp; Wayfinding Signage Along Trail. Drainage Improvements Involve Adjustment of Trail Cross Slope As Necessary To Prevent Ponding On The Trail Surface. In Addition, Improvements To Mid-Block Street Crossings Such As Rectangular Rapid Flashing Beacons Or High-Intensity Crosswalk Activated Beacons, Concrete Pedestrian Islands &amp; Bulbouts. Minor Removal of Overgrown Weeds That Encroach Onto The Existing Trail Surface. Construction</t>
  </si>
  <si>
    <t>STPL-5376016</t>
  </si>
  <si>
    <t>SM-170020</t>
  </si>
  <si>
    <t>Burlingame</t>
  </si>
  <si>
    <t>Burlingame: Broadway PDA Lighting Improvements</t>
  </si>
  <si>
    <t>Along Broadway Corridor Remove And Replace Old Street Lighting With New Pedestrian Light Fixtures And Poles.</t>
  </si>
  <si>
    <t>CML-5171023</t>
  </si>
  <si>
    <t>SM-210007</t>
  </si>
  <si>
    <t>Burlingame Pedestrian Safe Routes and Mobility Improvments</t>
  </si>
  <si>
    <t>Throughout The City of Burlingame At 33 Locations Near Schools And Transit. Implement Quick Build Pedestrian Safety Improvements Including Installation of High-Visibility Crosswalks, Advance Pavement Markings, Striped Bulb-Outs, Red Curbing, And Rrfbs.</t>
  </si>
  <si>
    <t>STPL-5171026</t>
  </si>
  <si>
    <t>SM-210009</t>
  </si>
  <si>
    <t>Burlingame Square Caltrain Station Mobility Hub</t>
  </si>
  <si>
    <t>The City of Burlingame Proposes To Implement Streetscape Improvements At A Plaza Adjacent To The Burlingame Caltrain Station, 290 California Drive, Burlingame The Proposed Improvements Include Providing Seating Areas, Bicycle Racks, Sidewalk Improvements, Pedestrian-Scale Lighting, Ada Improvements, And Pedestrian Level Wayfinding. The Majority of The Project Will Be Within City Right-of-Way. Potentially A Portion of The Project Immediately Adjacent To The Burlingame Caltrain Station Is Located Within The Joint Powers Board Right-of-Way. Additionally, The Project At The Northwest Corner Is Located Within The City of San Francisco Water Department'S Right-of-Way.</t>
  </si>
  <si>
    <t>CML-5171027</t>
  </si>
  <si>
    <t>SM-210012</t>
  </si>
  <si>
    <t>Daly City</t>
  </si>
  <si>
    <t>Southgate Ave and School St Safety Improvements</t>
  </si>
  <si>
    <t>Southgate Avenue And School Street Safety Improvements The City of Daly City Proposes Safety Improvements Including Surface Treatments And Striping To Increase Pedestrian Safety On Southgate Ave From St. Francis Blvd To Sullivan Ave And School Street From Junipero Serra Blvd To Mission Street. Project Work Entails To Install Edge Lines, Painted Bulb-Outs, Sharrows, Yield Lines, And High Visibility Crosswalks, As Well As Slurry Seal Southgate Avenue. On School Street, The Project Will Install Edge Lines, Painted Bulb-Outs, And High-Visibility Crosswalks. The City Will Apply For An Encroachment Permit To Work Within Caltrans Right of Way.</t>
  </si>
  <si>
    <t>STPL-5196044</t>
  </si>
  <si>
    <t>SM-170013</t>
  </si>
  <si>
    <t>Half Moon Bay</t>
  </si>
  <si>
    <t>Half Moon Bay - Poplar Complete Streets</t>
  </si>
  <si>
    <t>Poplar Street From Main Street And Highway 1 Phase 1: Implement Complete Street Improvements Including Full Depth Pavement Reconstruction, Curb And Gutter, Crosswalk Enhancements, Sidewalks And Bicycle Lanes To Approximately 900 Lineal Feet of Road.</t>
  </si>
  <si>
    <t>CML-5357011</t>
  </si>
  <si>
    <t>SM-210011</t>
  </si>
  <si>
    <t>Millbrae</t>
  </si>
  <si>
    <t>Park Blvd, San Anselmo Ave and Sta. Teresa Wy Imps</t>
  </si>
  <si>
    <t>Millbrae : Along San Anselmo Ave, Park Blvd, And Santa Teresa Way Installation of Traffic Calming, Pedestrian And Bicycle Improvements.</t>
  </si>
  <si>
    <t>CML-5299018</t>
  </si>
  <si>
    <t>SM-170044</t>
  </si>
  <si>
    <t>Portola Valley</t>
  </si>
  <si>
    <t>Portola Valley Street Preservation</t>
  </si>
  <si>
    <t>Westridge Drive From Approximately Alpine Road To Cervantes Road Pavement Preservation Including Pavement Grinding, Base Repair, Slurry Seal, Thermoplastic Traffic Striping And Pavement Markings, And Other Misc. Work Related To Road Resurfacing</t>
  </si>
  <si>
    <t>STPL-5390006</t>
  </si>
  <si>
    <t>Redwood City</t>
  </si>
  <si>
    <t>Middlefield Road Bicycle / Ped Improvements</t>
  </si>
  <si>
    <t>Middlefield Road Between Main Street And Woodside Road Bicycle And Pedestrian Improvements:  Sidewalk Widening, Corner Bulb Out, Crosswalks, Bus Stop, Benches, Ped Lights, Street Lights, Bike Lanes, Signs, Striping</t>
  </si>
  <si>
    <t>CML-5029035</t>
  </si>
  <si>
    <t>SM-210003</t>
  </si>
  <si>
    <t>San Bruno</t>
  </si>
  <si>
    <t>San Bruno Transit Corridor Ped Connection Phase 4</t>
  </si>
  <si>
    <t>Intersection San Bruno Ave And Green Ave Installing Curb Extensions And Accessible Curb Ramps</t>
  </si>
  <si>
    <t>STPL-5226026</t>
  </si>
  <si>
    <t>SM-170040</t>
  </si>
  <si>
    <t>San Mateo Street Rehabilitation</t>
  </si>
  <si>
    <t>Hillsdale Blvd, Pacific Blvd, Palm Ave, And Bermuda Dr Resurfacing of Pacific Blvd And Bermuda Dr, Slurry Seal Application On Palm Ave And Hillsdale Blvd, Curb Ramp Replacements, Striping, And Bike Lane Installation Along Pacific Blvd.</t>
  </si>
  <si>
    <t>STPL-5102051</t>
  </si>
  <si>
    <t>SM-110022</t>
  </si>
  <si>
    <t>San Mateo CCAG</t>
  </si>
  <si>
    <t>San Mateo County SR2S Program</t>
  </si>
  <si>
    <t>Various Locations In San Mateo County San Mateo County: Countywide: Provide Modularized Safe Routes To School Programs And Projects That Focuses On Education, Encouragement, Evaluation And Enforcement Components To All Interested Schools.</t>
  </si>
  <si>
    <t xml:space="preserve">	STPLNI</t>
  </si>
  <si>
    <t xml:space="preserve">	STPLNI-6419034</t>
  </si>
  <si>
    <t>San Mateo County</t>
  </si>
  <si>
    <t>San Mateo Countywide Pavement Maintenance</t>
  </si>
  <si>
    <t>10 Streets In County of San Mateo: Spring St (Willow St To Douglas Ave); Ringwood Ave (Bay Rd To Middlefield Rd); Fifth Ave (El Camino Real To Spring St); 87Th St (Park Plaza Dr To Sullivan St); Industrial Rd (Harbor Blvd To S. Harbor); Alameda De Las Pulgas (Woodside To Stockbridge Ave); LeCrossington Ave (Bunker Hill Dr To Ticoneroga Dr); Elmer St (O'Neill Ave To Harbor Blvd), Washington St (87Th St To Annie St); And Canyon St (Skyline To County Boundry, N/O Summit Dr) Pavement Maintenance Including Cape Sealing, Ada Ramp Improvements, Traffic Striping And Markings, Pavement Repair And Other Misc Work</t>
  </si>
  <si>
    <t>STPL-5935081</t>
  </si>
  <si>
    <t>Cloverdale Road Over Butano Creek, North of Butano Park Road (Br No 35C0041) Scour Countermeasures And Treat Deck With Methacrylate (TC)</t>
  </si>
  <si>
    <t>BRLO-5935079</t>
  </si>
  <si>
    <t>South San Francisco</t>
  </si>
  <si>
    <t>South San Francisco Linden and Spruce Ave Traffic Calming Improvements</t>
  </si>
  <si>
    <t>Linden Ave From California Ave To Miller Ave And  On Spruce Ave From Maple Ave To Lux Ave Pedestrian Improvements</t>
  </si>
  <si>
    <t>ATPL</t>
  </si>
  <si>
    <t>ATPL-5177037</t>
  </si>
  <si>
    <t>SM-210008</t>
  </si>
  <si>
    <t>South San Francisco East of 101 Transit Expansion</t>
  </si>
  <si>
    <t>Oyster Point Blvd Between Veterans Blvd And Eccles Ave, Gateway Blvd Between Oyster Point Blvd And E Grand Ave, And Egrand Ave Between Gateway Blvd And Haskins Way Install 11 New Bus Stops And Upgrade 2 Existing Stops, Enhance Sidewalk And Crosswalk.</t>
  </si>
  <si>
    <t>CRRSAL</t>
  </si>
  <si>
    <t>CRRSAL-5177047</t>
  </si>
  <si>
    <t>On State Route: 1. Sm Co near Pacific On Rt 1 S/O Linda Mar Blvd Construct Tunnels, Approach Ro</t>
  </si>
  <si>
    <t>ER-1187011</t>
  </si>
  <si>
    <t>San Mateo County Near Pacific On Rt 1 S/O Linda Mar Blvd Construct Tunnels, Approach Ro</t>
  </si>
  <si>
    <t>On State Route: 1. Sm Co Near Pacific On Rt 1 S/O Linda Mar Blvd Construct Tunnels, Approach Ro</t>
  </si>
  <si>
    <t>On State Route: 84. In San Mateo County, near Sky Londa, at Grandview Drive Construct Soldier Pile Tile-Back Wall</t>
  </si>
  <si>
    <t>ER-31SN001</t>
  </si>
  <si>
    <t>In San Mateo County, on Route 35, near Skylonda, at 0.6 Mile North of Morse Lane Construct Sheet Pile and Tie Back Walls</t>
  </si>
  <si>
    <t>ER-31TD001</t>
  </si>
  <si>
    <t>In San Mateo County, near Pescadero, from Pescadero Creek Road to 1.6 Miles North of Pescadero Creek Road Construct Gabion Wall, Rsp, and Sheet Pile Wall</t>
  </si>
  <si>
    <t>ER-31TA001</t>
  </si>
  <si>
    <t>In San Mateo County, in Montara, On Route 1, at 2nd Street and at 14th Street Construct Rock Slope Protection and Replace Culvert</t>
  </si>
  <si>
    <t>ER-39B1001</t>
  </si>
  <si>
    <t>In San Mateo County, near Saratoga Gap, at 1.2 Miles South of Page Mill Road Construct Soldier Pile Wall and Sheet Pile Wall</t>
  </si>
  <si>
    <t>ER-39B3001</t>
  </si>
  <si>
    <t>On State Route: 1. In San Mateo County on Route 1, from 2.7 Mi South of Route 84 to 0.3 Mi North of Verde Road, near San Gregorio, Emergency Opening Project: Repair Slipouts</t>
  </si>
  <si>
    <t>ER-39B5001</t>
  </si>
  <si>
    <t>On State Route: 84. In San Mateo County, near La Honda, at 3.4 Miles East of Pescadero Road Construct Soldier Pile and Lagging Wall</t>
  </si>
  <si>
    <t>ER-39B2001</t>
  </si>
  <si>
    <t>In San Mateo County, near Montara, at 0.9 Miles South of Devil's Slide Tunnel Construct Secant Pile Tie-Back Wall</t>
  </si>
  <si>
    <t>ER-39B4001</t>
  </si>
  <si>
    <t>On State Route: 1. In San Mateo County, near Pescadero, on Route 1 from Santa Cruz County Line to Pescadero Creek Road. Repair Or Replace Guardrails, Signs, Ditches, Drainage and Electrical Facilities, Remove Debris and Hazardous Trees, and Install Erosion Control In Fire Damaged Areas Caused by Scu Lightning Fire Complex.</t>
  </si>
  <si>
    <t>ER-15C8001</t>
  </si>
  <si>
    <t>SM-090014</t>
  </si>
  <si>
    <t>City of San Mateo, On Us 101 Near Route 92, Operational Improvements Improve Us 101 Operations Near Route 92</t>
  </si>
  <si>
    <t>NH-X081034</t>
  </si>
  <si>
    <t>ITS Improvements in Daly City, Brisbane, and Colma (On Route Local Arterials Parallel To Us 101 and I-280; Sr 82; Sr 1; Sr 35). Install Fiber Optics Cables, Traffic Signal Controllers, CCTV Cameras, System Detection, Dynamic Message and Trailblazer Signs.</t>
  </si>
  <si>
    <t>IM-2801149</t>
  </si>
  <si>
    <t>San Mateo County at Various Locations from Broadway Street Overcrossing to 0.2 Mile North of Oyster Point Boulevard Cold Plane and Place HMA</t>
  </si>
  <si>
    <t>On State Route: 101. San Mateo County At Various Location From Broadway Street OverCrossing To 0.2 Mile North of Oyster Point Boulevard Cold Plane and Place Hma, Replace Guardrail and Curb Ramps.</t>
  </si>
  <si>
    <t>NH-Q101388</t>
  </si>
  <si>
    <t>Santa Clara Couty, At Various Locations From Knickerbocker Drive To San Mateo County Line In Palo Alto Cold Plane Ac, Rhma, Slab Repl, Curb Ramps</t>
  </si>
  <si>
    <t>On State Route: 82. Santa Clara Couty, At Various Locations From Knickerbocker Drive To San Mateo County Line In Palo Alto Cold Plane Ac, Rhma, Slab Repl, Curb Ramps, and Mod Elect Systems.</t>
  </si>
  <si>
    <t>NH-P082032</t>
  </si>
  <si>
    <t xml:space="preserve">San Mateo County At Various Locations Modify Signal Lighting Systems And Install Pavement Markings. Enhance Pedestrian Safety </t>
  </si>
  <si>
    <t>On State Route: 1. San Mateo County At Various Locations Modify Signal Lighting Systems And Install Pavement Markings. Enhance Pedestrian Safety By Upgrading Signals With Accessible Pedestrian Signal (Aps) Audible Indicators, Pushbuttons, And Countdown Timers, And Upgrading Crosswalk Markings.</t>
  </si>
  <si>
    <t xml:space="preserve">ACSTG </t>
  </si>
  <si>
    <t>ACSTG -X081035</t>
  </si>
  <si>
    <t>In San Mateo County In Pacifica At Sharp Park Road And At Hickey Boulevard Upgrade And Reposition Traffic Signals And Upgrade Facilities To Americans</t>
  </si>
  <si>
    <t>On State Route: 35. In San Mateo County In Pacifica At Sharp Park Road And At Hickey Boulevard Upgrade And Reposition Traffic Signals And Upgrade Facilities To Americans With Disabilities Act (Ada) Standards.</t>
  </si>
  <si>
    <t>HSNHG-P035014</t>
  </si>
  <si>
    <t xml:space="preserve">Santa Clara And San Mateo Counties In And Near Portola Valley And Woodside From Route 9 To Route 84 Install Curve Warning Signs, Striping And Pavement </t>
  </si>
  <si>
    <t>On State Route: 35. Santa Clara And San Mateo Counties In And Near Portola Valley And Woodside From Route 9 To Route 84 Install Curve Warning Signs, Striping And Pavement Marking.</t>
  </si>
  <si>
    <t>HSSTG</t>
  </si>
  <si>
    <t>HSSTG-P035012</t>
  </si>
  <si>
    <t>On State Route: 280. San Mateo County in San Bruno from Whitman Way UnderCrossing to 0.1 South of San Bruno Avenue UnderCrossing. Reconstruct Concrete - Lined Ditch and Repair Embankment Slope.</t>
  </si>
  <si>
    <t>ER-27F4001</t>
  </si>
  <si>
    <t>In San Bruno, from Jenevein Avenue to 0.1 Mile South of San Bruno Avenue.  Reconstruct Failed Concrete Ditch and Place Rock Slope Protection (Rsp) at Slope Washouts As Storm Damage Permanent Restoration. Major Damage , Permanent Restoration</t>
  </si>
  <si>
    <t>ER-27F1005</t>
  </si>
  <si>
    <t>San Mateo County Near La Honda At 1.2 Miles North Of Madera Lane Soldier Pile, Hma, Drainage</t>
  </si>
  <si>
    <t>On State Route: 84. San Mateo County Near La Honda At 1.2 Miles North of Madera Lane Soldier Pile, Hma, Drainage</t>
  </si>
  <si>
    <t>ST-P084057</t>
  </si>
  <si>
    <t>San Mateo County at Various Locations from Alpine Road Undercrossing To Route 280/380 Separation Install Steel Col Casings, Excavate For Conc Barrier</t>
  </si>
  <si>
    <t>On State Route: 280. San Mateo County At Various Locations From Alpine Road UnderCrossing To Route 280/380 Separation Install Steel Col Casings, Excavate For Conc Barriers, &amp; Creek Work</t>
  </si>
  <si>
    <t>IM-2801999</t>
  </si>
  <si>
    <t>San Mateo County In Redwood City And San Carlos From 0.3 Mile South Of Cordilleras Creek Bridge To 0.1 Miles South Of Of Pulgas Creek Bridge Replace</t>
  </si>
  <si>
    <t>On State Route: 101. San Mateo County In Redwood City and San Carlos From 0.3 Mile South of Cordilleras Creek Bridge To 0.1 Miles South of of Pulgas Creek Bridge Replace Box Culvert Bridge</t>
  </si>
  <si>
    <t>NH-Q101415</t>
  </si>
  <si>
    <t>On State Route: 101. San Mateo County In Redwood City And San Carlos From 0.3 Mile South of Cordilleras Creek Bridge To 0.1 Miles South of of Pulgas Creek Bridge Replace Box Culvert Bridge</t>
  </si>
  <si>
    <t>In The City San Mateo, Caltrain Railroad Grade Crossing At 5Th Ave In The County of San Mateo Highway-Railroad Grade Crossing Safety Improvements And Hazard Elimination,  Match With Toll Credits, Tc</t>
  </si>
  <si>
    <t>STPLR-7500280</t>
  </si>
  <si>
    <t>City of San Mateo At 4Th Avenue And The Peninsula Corridor Joint Powers Board, California Section 130 Grade Crossing Improvement Project. Highway-Railroad Grade Crossing Hazard Elimination, With Match From State Provided Toll Credits Tc.</t>
  </si>
  <si>
    <t>STPLR-7500281</t>
  </si>
  <si>
    <t>Woodside</t>
  </si>
  <si>
    <t>Old La Honda Road Over Drainage Swale: 0.1 West of Portola Rd (Br # 35C0190) Bridge Replacement</t>
  </si>
  <si>
    <t xml:space="preserve"> BRLS </t>
  </si>
  <si>
    <t xml:space="preserve"> BRLS -5333017</t>
  </si>
  <si>
    <t>Campbell</t>
  </si>
  <si>
    <t>Campbell PDA Enhancements</t>
  </si>
  <si>
    <t>Various Streets In The Vicinity of The Campbell Pda Including Campbell Ave, Civic Center Dr, And Orchard City Dr Pedestrian And Bicycle Safety Improvements Including Accessibility Ramps, Curb Extensions, Intersection Reconfiguration, Sidewalks, Traffic Signal Modification, Signs, Striping</t>
  </si>
  <si>
    <t>STPL-5306033</t>
  </si>
  <si>
    <t>Cupertino</t>
  </si>
  <si>
    <t>McClellan Road Separated Bikeways - Phase 3</t>
  </si>
  <si>
    <t>Mcclellan Rd And De Anza Blvd Intersection Traffic Signal Modifications And Bike Lane Improvements</t>
  </si>
  <si>
    <t>CML-5318033</t>
  </si>
  <si>
    <t>Intersection of Homestead Road And N De Anza Boulevard. Upgrade Existing Pedestal-Mounted Signal To Signal On Mast</t>
  </si>
  <si>
    <t>HSIPL-5318030</t>
  </si>
  <si>
    <t>In Cupertino, Bridges No 37C0012 (Includes 37C0844),37C0017,37C0220,37C0290,and 37C0431 Bridge Preventive Maintenance</t>
  </si>
  <si>
    <t>BPMP</t>
  </si>
  <si>
    <t>BPMP-5318029</t>
  </si>
  <si>
    <t>SF Bay Area, South Bay: Regionwide Regionwide: Implement A Collective Approach To Freeway Operations And Management, Including Communications Network Building, And Traffic Management Systems And Software; Along The I-880 Corridor: Enhance Communication Infrastructure.(TC)</t>
  </si>
  <si>
    <t>STPL-6084294</t>
  </si>
  <si>
    <t>511 Carpool and Vanpool Programs</t>
  </si>
  <si>
    <t>Bay Area 511 Traveler Information Program (TC)</t>
  </si>
  <si>
    <t>CMLNI-6084208</t>
  </si>
  <si>
    <t>Bay Trail Planning and Technical Assistance</t>
  </si>
  <si>
    <t>SF Bay Area; South Bay Bay Trail Equity Strategy, Design Guidelines, Strategic Plan, Data Strategy, Needs Assessment/Ops And Maintenance Plan, And Technical</t>
  </si>
  <si>
    <t>STPLNI-6084295</t>
  </si>
  <si>
    <t>Diridon Station Planning &amp; Studies</t>
  </si>
  <si>
    <t>San Jose: Diridon Station Planning Activities To Advance Delivery of The Diridon Station And Rail Operations (TC)</t>
  </si>
  <si>
    <t>STPLNI-6084281</t>
  </si>
  <si>
    <t>San Jose - Better Bikeways</t>
  </si>
  <si>
    <t>San Antonio Street From 28Th Street To King Road Upgrade Existing Class Ii Bike Lanes With Sections of Class Iv Bike Lanes</t>
  </si>
  <si>
    <t>CML-5005160</t>
  </si>
  <si>
    <t>Mountain View Various Rd Preservation &amp; Bike lanes</t>
  </si>
  <si>
    <t>East San Jose: Various Locations Make Improvements To The Bikeway Network Including The Installation of New Bikeways, Traffic Calming Features, Public Bike Racks, Bike-Friendly Signal Detection And Pavement Markings. (TC)</t>
  </si>
  <si>
    <t>CML-5005145</t>
  </si>
  <si>
    <t>Coyote Creek Trail Reach 5.3 (Brokaw to UPRR)</t>
  </si>
  <si>
    <t>Coyote Creek Trail Reach 5.3 (Brokaw To Uprr) Bike/Pedestrian Trail</t>
  </si>
  <si>
    <t>STPL-5005140</t>
  </si>
  <si>
    <t>North 1st Street Urban Village Plan</t>
  </si>
  <si>
    <t>North 1St Street Urban Village Area System/Travel Demand Management Plan</t>
  </si>
  <si>
    <t>STPL-5005147</t>
  </si>
  <si>
    <t>In San Jose: Various Locations In The Mount Pleasant Area. Implement Traffic Safety Improvements To Serve Student Populations of Seven Schools Including A Missing Sidewalk Segment, 52 Ada Ramps, 2 Rectangular Flashing Beacons, Enhanced Signage And Pavement Markings, And Bicycle Parking.</t>
  </si>
  <si>
    <t>CML-5005156</t>
  </si>
  <si>
    <t>DTSJ Mobility Streetscape and Public Life Plan</t>
  </si>
  <si>
    <t>San Jose Downtown Frame/Priority Development Area (Pda). Bounded By Diridon Station And Railways To The West, San Jose International Airport And Taylor Street To The North. Develop Pda Implementation Plan</t>
  </si>
  <si>
    <t>STPL-5005153</t>
  </si>
  <si>
    <t>McKee-Julian Quick Strike Improvements</t>
  </si>
  <si>
    <t xml:space="preserve">Julian Street From 21St Street To Us-101And Mckee Road From Us-101 To Toyon Avenue This Project Involves The Installation of New Protected Bike Lanes On Julian Street And An Upgrade of The Existing Class Ii Bike Lanes On Mckee </t>
  </si>
  <si>
    <t>STPL-5005166</t>
  </si>
  <si>
    <t>Bascom Avenue - Quick Strike Improvements</t>
  </si>
  <si>
    <t>Bascom Avenue Between Fruitdale Avenue And Hamilton Avenue Bascom Avenue: The Project Will Enhance The Existing Class Ii Bike-Way On Bascom Avenue To A One Mile Class Iv Protected Bike Way. Bikeway Project Elements Include Painted Bike Lanes, Plastic Posts, And Extruded Concrete Curbs. In Many Locations Along The Corridor, The Protected Bike Lane Is Designed To Run Adjacent To A Row of Parked Cars To Provide Additional Protection From Motor Vehicle Traffic. Several Council Approved Planning Efforts Support The Implementation of This Project. This Includes The City of San Jose'S Better Bike Plan 2025, Bascom Ave Urban Village Plan, Vta Complete Streets Corridor Study, And The Bascom Gateway Mixed-Use Development Project. (TC)</t>
  </si>
  <si>
    <t>STPL-5005168</t>
  </si>
  <si>
    <t>En Movimiento - Quick Strike Improvements</t>
  </si>
  <si>
    <t xml:space="preserve">San Jose: Various Locations In East San Jose: 21St Street From Roosevelt Park To East William Street, East William Street From Brookwood Avenue To Bonita Street, 28Th Street From East Santa Clara Street To East William Court, 33Rd Street From Melody Lane To East San Antonio Sreet, Sunset Avenue From Mckee Road To I-680, Krammerer Avenue From King Road To South Jackson Avenue, And Jose Figueres From Mckee Road To Alum Rock Avenue Various Locations In East San Jose: Build Bike Boulevard Corridors That Will Provide Safe And Comfortable Connections To Existing And Planned </t>
  </si>
  <si>
    <t xml:space="preserve">CRAL </t>
  </si>
  <si>
    <t>CRAL -5005167</t>
  </si>
  <si>
    <t>Julian and St. James Couplet Conversion</t>
  </si>
  <si>
    <t>Julian St (Market St To 3Rd St), St. James St (Market St To 4Th St), 3Rd St (Julian St To St. John St) Convert 1-Way To 2-Way Traffic To Improve Roadway Functionality And Safety For All Roadway Users And To Improve Neighborhood Livability. Project Implentations Include Restriping, New And Modified Signals, Streetlights, Trees, Wayfinding Information, And Refurbishments.</t>
  </si>
  <si>
    <t>STPL-5005172</t>
  </si>
  <si>
    <t>Mclaughlin Ave Between I-280 And Capitol Expressway Install Flashing Beacons, Bulb-Outs, Enhanced Crosswalks, Median Islands, Additional Street Lighting</t>
  </si>
  <si>
    <t>HSIPL-5005157</t>
  </si>
  <si>
    <t>Senter Road From Story Road/Keyes Street To Singleton Road Install Buffered Bike Lanes, Raised Median Island, Fill In Missing Sidewalk Segments</t>
  </si>
  <si>
    <t>HSIPL-5005149</t>
  </si>
  <si>
    <t>White Road Between Penitencia Creek Road And Rose Avenue Install Buffered Bike Lanes, Enhanced Crosswalks, Flashing Beacons, Lighting, General Improvements To Enhance Safety</t>
  </si>
  <si>
    <t>HSIPL-5005150</t>
  </si>
  <si>
    <t>Santa Clara County</t>
  </si>
  <si>
    <t>Uvas Rd Over Little Uvas Creek,Bridge 37C0095 Bridge Replacement</t>
  </si>
  <si>
    <t>BRLS-5937124</t>
  </si>
  <si>
    <t>Alamitos Rd. Bridge @ Alamitos Ck (37C0159) Bridge Replacement/Seismic Ret (TC)</t>
  </si>
  <si>
    <t>STPLZ -5937058</t>
  </si>
  <si>
    <t>Uvas Rd Over Uvas Creek, Bridge 37C0094 Bridge Replacement</t>
  </si>
  <si>
    <t>BRLS-5937123</t>
  </si>
  <si>
    <t>Alamitos Road. Over Herbert Creek: 0.9 Miles Sw of Junction of Hicks Road. (Br 37C0502) Bridge Replacement (TC).</t>
  </si>
  <si>
    <t>STBG IIJA ofF-SYSTEM BRIDGE</t>
  </si>
  <si>
    <t>BRLO -5937211</t>
  </si>
  <si>
    <t>Alamitos Road Over Herbert Creek, 1.1 Miles Sw of Junction of Hick Road. (Br 37C0503) Bridge Replacement (TC).</t>
  </si>
  <si>
    <t>BRLO -5937212</t>
  </si>
  <si>
    <t>Alamitos Road Over Herbert Creek (Br 37C0501) Bridge Replacement (TC)</t>
  </si>
  <si>
    <t>BRLO -5937210</t>
  </si>
  <si>
    <t>Alamitos Road At Alamitos Creek, 0.4 Miles South of Bertram Road, 0.8 Miles South of Almaden Road Environmental Mitigation, Maintenance, Monitoring, And Reporting For Habitat Restoration Area At Alamitos Creek Bridge #37C0159 Replacement Project At Alamitos Road (TC).</t>
  </si>
  <si>
    <t>STPLZ -5937228</t>
  </si>
  <si>
    <t>Santa Clara VTA</t>
  </si>
  <si>
    <t xml:space="preserve">US 101/SR 25/Santa Teresa Boulevard Extension </t>
  </si>
  <si>
    <t>Gilroy: Santa Teresa Boulevard From Just North of The Existing Terminus At Castro Valley Road To The Us 101/Sr 25 Interchange. Extend Santa Teresa Boulevard As A 2-Lane, 2-Way Roadway Including Bike Lanes In Both Directions And Reconstruct The Santa Teresa Boulevard/Castro Valley Road Intersection.</t>
  </si>
  <si>
    <t>FERPL22</t>
  </si>
  <si>
    <t>FERPL22-6264094</t>
  </si>
  <si>
    <t>Saratoga</t>
  </si>
  <si>
    <t>Saratoga Village Crosswalks and Sidewalk Rehab</t>
  </si>
  <si>
    <t>Phase 1: Big Basin Way (Hwy 9) At 5Th Street And Saratoga Ave Phase 1: Install Curb Bulbouts, Crosswalk And Rectangular Rapid Flashing Beacons</t>
  </si>
  <si>
    <t>STPL-5332024</t>
  </si>
  <si>
    <t>Santa Clara County In Gilroy From 0.3 Mile West of Santa Teresa Boulevard To Route 101. Roadway Rehab, Curb Ramps, Signals, and Striping Upgrades.</t>
  </si>
  <si>
    <t>NH-P152096</t>
  </si>
  <si>
    <t>In The City of Santa Clara At Agnew Road And The Uprr Crossing. Grade Crossing Hazard Elimination (TC).</t>
  </si>
  <si>
    <t>STPLR-7500265</t>
  </si>
  <si>
    <t>On State Route: 152. In Santa Clara County, near Gilroy, at 1.5 Miles East of Pole Line Road off-Haul Slide Debris, Grading, Construct Debris Barrier</t>
  </si>
  <si>
    <t>state Hwy</t>
  </si>
  <si>
    <t>ER-31TJ001</t>
  </si>
  <si>
    <t>In Santa Clara County, near Los Gatos, at 1.2 Miles North of Las Cumbres Road Construct Soldier Pile Walls.</t>
  </si>
  <si>
    <t>ER-31TC001</t>
  </si>
  <si>
    <t>Near Gilroy, SR-152 from Prunedale Avenue to Route 156 - Construct Truck Climbing Lanes</t>
  </si>
  <si>
    <t>NH-P152068</t>
  </si>
  <si>
    <t>On State Route: 130. In Santa Clara County, near San Jose, on Route 130 from 0.8 Mile West of Smith Creek Bridge to 1.0 Mile West of Observatory Peak Road. Repair or Replace Guardrails, Signs, Ditches, Drainage and Electrical Facilities, Remove Debris and Hazardous Trees, and Install Erosion Control In Fire Damaged Areas by The Scu Lightning Fire Complex.</t>
  </si>
  <si>
    <t>ER-15C7001</t>
  </si>
  <si>
    <t>On State Route: 130. In Santa Clara County, near San Jose,oOn Route 130 from Quimby Road to Observatory Peak Road. Repair Damaged Culverts and Pavement, Replace Signs and Delineators, and Install Erosion Control In Fire Damaged Areas Caused by Scu Lightning Fire Complex.</t>
  </si>
  <si>
    <t>ER-15C9001</t>
  </si>
  <si>
    <t>SR-87 In San Jose From Julian St To Sr-101 . Upgrade To 6 Lane Freeway</t>
  </si>
  <si>
    <t xml:space="preserve"> DPM </t>
  </si>
  <si>
    <t xml:space="preserve"> DPM -0021001</t>
  </si>
  <si>
    <t>In San Jose On Route 680 At Six Locations Between Capitol Expressway and Mueller Avenue. Construct  Sound Walls Along Route 680 Between Capitol Expressway and Mueller Avenue.</t>
  </si>
  <si>
    <t>IM-6801088</t>
  </si>
  <si>
    <t>Santa Clara County. In San Jose From 0.1 Miles East Of North First Street Overcrossing To Zanker Construct Auxiliary Lane, Rhma-G Surfacing</t>
  </si>
  <si>
    <t>On State Route: 237. Santa Clara County. In San Jose From 0.1 Miles East of North First Street OverCrossing To Zanker Construct Auxiliary Lane, Rhma-G Surfacing and Oh Sign Structure</t>
  </si>
  <si>
    <t>NH-P237014</t>
  </si>
  <si>
    <t xml:space="preserve">VAR170005 </t>
  </si>
  <si>
    <t>On State Route: 237. Santa Clara County. In San Jose From 0.1 Miles East of North First Street OverCrossing To Zanker Construct Auxiliary Lane, Rhma-G Surfacing And Oh Sign Structure</t>
  </si>
  <si>
    <t>ACNH-P237014</t>
  </si>
  <si>
    <t xml:space="preserve">Santa Clara From Portola Avenue To Lawrence Expressway Oc Rehabilitate Pavement </t>
  </si>
  <si>
    <t>On State Route: 82. Santa Clara From Portola Avenue To Lawrence Expressway Oc Rehabilitate Pavement</t>
  </si>
  <si>
    <t>NH-P082029</t>
  </si>
  <si>
    <t>In Santa Clara County, In City Of San Jose, From Route 85 To West Julian Street Rehabilitate Roadway, Upgrade Concrete Barrier, Replace Damaged Slabs</t>
  </si>
  <si>
    <t>On State Route: 87. In Santa Clara County, In City of San Jose, From Route 85 To West Julian Street Rehabilitate Roadway, Upgrade Concrete Barrier, Replace Damaged Slabs, Upgrade Existing Electrical Systems, Repair Areas of Settlement, Upgrade Guardrails &amp; Drainage, Install Rumble Strips and Upgrade Traffic Signs</t>
  </si>
  <si>
    <t>NH-P087034</t>
  </si>
  <si>
    <t xml:space="preserve">In Santa Clara County, In City Of San Jose, From Route 85 To West Julian Street Rehabilitate Roadway, Upgrade Concrete Barrier, Replace Damaged Slabs </t>
  </si>
  <si>
    <t>In Santa Clara County in Saratoga On Route 9 North of Pierce Road (Pm 5.97) Install Rock Slope Protection and Replace Culvert</t>
  </si>
  <si>
    <t>ER-29S6005</t>
  </si>
  <si>
    <t>In Santa Clara County, near Gilroy, at Sargent Bridge and Overhead No. 39-0006L. Inject Foundation Grout, Construct Rock Slope Protection, and Install Drainage System.</t>
  </si>
  <si>
    <t>ER-27F3002</t>
  </si>
  <si>
    <t xml:space="preserve">Santa Clara County At Various Locations Install Accessible Pedestrian Signal And Pavement Delineation </t>
  </si>
  <si>
    <t>On State Route: 9. Santa Clara County At Various Locations Install Accessible Pedestrian Signal And Pavement Delineation</t>
  </si>
  <si>
    <t>HSNHG-X085064</t>
  </si>
  <si>
    <t>Santa Clara County at Various Locations Install Accessible Pedestrian Signal And Pavement Delineation</t>
  </si>
  <si>
    <t>HSNHG -X085064</t>
  </si>
  <si>
    <t>Santa Clara County at Various Locations Replace &amp; Upgrade Bridge Railing, Mbgr &amp; Aviation Obstruction Light.</t>
  </si>
  <si>
    <t>On State Route: 237. Santa Clara County At Various Locations Replace &amp; Upgrade Bridge Railing, Mbgr &amp; Aviation Obstruction Light.</t>
  </si>
  <si>
    <t>NH-X085063</t>
  </si>
  <si>
    <t xml:space="preserve"> Santa Clara County Near Saratoga At Saratoga Creek Roadway Excavation, HMA, Guard Rail, Structural Concrete </t>
  </si>
  <si>
    <t>On State Route: 9. Santa Clara County Near Saratoga At Saratoga Creek Roadway Excavation, Hma, Guard Rail, Structural Concrete</t>
  </si>
  <si>
    <t>ST-S009027</t>
  </si>
  <si>
    <t>Charleston Road, City of Palo Alto, Santa Clara Country, Rail Road Grade Crossing Safety Work By Caltrain Railway-Highway Crossings (Section 130) Program Hazard Elimination</t>
  </si>
  <si>
    <t>STPLR-130R298</t>
  </si>
  <si>
    <t>Charleston Road, City of Palo Alto, Santa Clara Country, Local Road Grade Crossing Safety Work By The City of Palo Alto Railway-Highway Crossings (Section 130) Program Hazard Elimination</t>
  </si>
  <si>
    <t>STPLR-130L298</t>
  </si>
  <si>
    <t>Sunnyvale</t>
  </si>
  <si>
    <t>Sunnyvale SNAIL Neighborhood Improvements</t>
  </si>
  <si>
    <t>Sunnyvale Snail Neighborhood Improvements.  In Sunnyvale: Various Locations Implement Bike/Ped Improvements, Close Slip Lanes, Add Bulbouts, Install Detection Systems, Ada Compliant Ped Signals, Enhance Existing Bike Lanes To Include Green Bike Lanes, Create New Bike Lanes And Bike Boulevards.</t>
  </si>
  <si>
    <t>ATPL-5213068</t>
  </si>
  <si>
    <t>Bernardo Avenue Bicycle Underpass</t>
  </si>
  <si>
    <t>Bernardo Avenue Bicycle Underpasssunnyvale: Between North And South Bernardo Avenue Under The Caltrain Tracks Sunnyvale: Between North And South Bernardo Avenue Under The Caltrain Tracks: Construct Bicycle Underpass. Bernardo Avenue Is A Two Lane Collector Roadway That Is Located In The Western Portion of The City of Sunnyvale. It Stretches From Homestead Road In The South Near Cupertino And Middlefield Road In The North Near Mountain View. It Serves As A Major North-South Tri-City Bicycle Route, However There Is Break In The Roadway At Evelyn Avenue Due To The Caltrain Railroad Tracks. In 2004, The Bernardo Avenue Bicycle Underpass Feasibility Study Report Was Published, And The City of Sunnyvale Is Now Seeking To Continue The Process Toward Constructing A Bicycle Underpass On Bernardo Avenue At Evelyn Avenue.</t>
  </si>
  <si>
    <t>CML-5213075</t>
  </si>
  <si>
    <t>On Java Dr From Mathilda To Crossman Construct Approximately 5,000 Linear Feet of Class Ii Bike Lanes Each Side Via A Road Diet</t>
  </si>
  <si>
    <t>CML-5213064</t>
  </si>
  <si>
    <t>Peery Park "Sense of Place" Improvements</t>
  </si>
  <si>
    <t>In Peery Park Specific Area 1. On Mathilda Ave From California To San Aleso, Mary Ave From Central Expwy To Almanor, Almanor From Mary To Mathilda, Maude Ave From Sr-237 To Mathilda Ave: Bike Lanes/Routes/Improvements And Colored Bike Lanes At Conflict Points; 2. Throughout The Plan Area: Transit Stop Upgrades; 3. Pastoria From Almanor To Central Expwy And Potrero From Maude To Central Expwy Implement Bike, Pedestrian, And Transit Improvements</t>
  </si>
  <si>
    <t>CML-5213061</t>
  </si>
  <si>
    <t>Fair Oaks Avenue Bikeway - Phase 2</t>
  </si>
  <si>
    <t>Fair Oaks Avenue From Sr237 To Reed Avenue Reconfigure Roadway To Install Bikeway/Routes Enhancements And Close Bikeway Gaps</t>
  </si>
  <si>
    <t>CML-5213062</t>
  </si>
  <si>
    <t>Lawrence Station Area Plan: On Willow Avenue From Lawrence Expressway To Reed Avenue And Aster Avenue From Willow Avenue To Evelyn Avenue. Install Bike And Pedestrian Improvements</t>
  </si>
  <si>
    <t>CML-5213065</t>
  </si>
  <si>
    <t>Sunnyvale Bicycle, Pedestrian And Srts Safety Improvements Sunnyvale: Near Schools Throughout The City: Construct Quick-Build Bicycle, Pedestrian</t>
  </si>
  <si>
    <t>Sunnyvale Bicycle, Pedestrian And Srts Safety Improvements Sunnyvale: Near Schools Throughout The City: Construct Quick-Build Bicycle, Pedestrian And Safe Routes To School Improvements With Low-Cost Measures To Improve Multi-Modal Connectivity Through The City, Including In The City'S Community of Concern. The Project Will Construct Quick Build Safe Routes To School (Srts) Improvements At 9 Elementary Schools And 3 Middle Schools In.Sunnyvale: Bishop Elementary, Cherry Chase Elementary, Cumberland Elementary, Ellis Elementary, Fairwood Elementary, Lakewood Elementary, Nimitz Elementary, Stocklmeir Elementary, Vargas Elementary, Cupertino Middle, Peterson Middle, And Sunnyvale Middle School. It Will Also Construct Pedestrian And Bicycle Safety Improvements At 6 Locations In Sunnyvale Where They Were Either Identified From The Development of The Sunnyvale Vision Zero Plan, Roadway Safety Plan, Or Requests From Residents. These Improvements Are Located At Dartshire Way (B/W Flicker Way And Wolfe Rd), Kingfisher Way (B/W Carlisle Way And Dartshire</t>
  </si>
  <si>
    <t>STPL-5213074</t>
  </si>
  <si>
    <t>Fair Oaks Ave Over Caltrain &amp; Uprr, Bridge # 37C0765 Bridge Rehabilitation</t>
  </si>
  <si>
    <t xml:space="preserve">BHLS </t>
  </si>
  <si>
    <t>BHLS -5213039</t>
  </si>
  <si>
    <t>Fairfield</t>
  </si>
  <si>
    <t>Fairfield - Cadenasso Drive Paving</t>
  </si>
  <si>
    <t>Cadenasso Drive West of Magellan Road To Beck Avenue Pavement Preservation Including Using Hot Mix Asphalt, Ada Ramp Upgrades, Adjusting Utilities To Grade ( Manholes, Valve Boxes, Monuments) Add Striping/Pavement Marking.  There Is Also Additive Bid Alternative ( With Local Funds) For 2.5 Inch Mill And Overlay With Fabric For Auto Mall Parkway.</t>
  </si>
  <si>
    <t>STPL-5132055</t>
  </si>
  <si>
    <t>Project is Located At 22 Locations within the City of Fairfield Remove/Replace Guardrails</t>
  </si>
  <si>
    <t>Project Is Located At 22 Locations  Within  The City of Fairfield Remove/Replace Guardrails</t>
  </si>
  <si>
    <t>HSIPL-5132052</t>
  </si>
  <si>
    <t>Rio Vista</t>
  </si>
  <si>
    <t>Four Locations: 1) S. 2Nd @ Marina Drive (Riverview Jr High School); 2) Dh White Elem. School At Theresa Way;  3) Dh White Elem. School @ Laurel Way; 4) S. 7Th Street @ Main Street Pedestrian Enhancements; Ada Curb Ramps, Curb Extensions, Advance Yield Signs And Lines, Rrfbs, Etc.</t>
  </si>
  <si>
    <t>HSIPL-5099015</t>
  </si>
  <si>
    <t>Solano County</t>
  </si>
  <si>
    <t>Redwood-Fairgrounds Drive Interchange Improvments</t>
  </si>
  <si>
    <t>I-80/Redwood Road.And Sr 37/Fairgrounds Drive Interchanges, Phase 1 Interchange Improvements</t>
  </si>
  <si>
    <t>HPLUL</t>
  </si>
  <si>
    <t>HPLUL-5923122</t>
  </si>
  <si>
    <t>Various Locations In Unincorporated Area of Solano County. Total 22 Locations. Install New Guardrail And Upgrade Existing Guardrail</t>
  </si>
  <si>
    <t>HSIPL-5923118</t>
  </si>
  <si>
    <t>Install Curve Advance Warning Signs With Flashing Beacons, Delineators, Reflectors And Object Markers And Install /Upgrade Signs With New Floresent Sheetings</t>
  </si>
  <si>
    <t>1)Lyon Rd 2) Vaca Valley 3) Dixon Ave 4) Putah Creek Rd 5) Cordelia Rd 6) Fry Rd 7) Rockville Rd 8) Pleasants Valley Rd 9) Meridian Rd 10) Holland Rd 11)Pedrick Rd Install  Curve Advance Warning Signs  With Flashing Beacons, Delineators, Reflectors And Object Markers And Install /Upgrade Signs With New Floresent Sheetings</t>
  </si>
  <si>
    <t>HSIPL-5923133</t>
  </si>
  <si>
    <t>Install Guardrail And/Or High Friction Surface Treatment At Horizontal Curve And Spot Locations</t>
  </si>
  <si>
    <t>Six Rural Road Corridor -1) Putah Creek Rd (2) Vaca Valley Rd 3) Holland Rd (4) Cordelia Rd  (5) Pleasants Valley Rd (6) Gibson Canyon Rd Install Guardrail And/Or High Friction Surface Treatment At Horizontal Curve And Spot Locations</t>
  </si>
  <si>
    <t>HSIPL-5923135</t>
  </si>
  <si>
    <t>Various Unisgnalized Intersections Throughout The County Install Street Light, Place Hfst, Restripe, Relocate Various Markings/Utility Poles/Signs To Correct Sight Distance</t>
  </si>
  <si>
    <t>HSIPL-5923136</t>
  </si>
  <si>
    <t>Stevenson Bridge at Putah Creek (Bridge # 23C-0092) Bridge Rehabilitation</t>
  </si>
  <si>
    <t>BRLS -5923059</t>
  </si>
  <si>
    <t>STA</t>
  </si>
  <si>
    <t>Solano Safe Routes to School Program</t>
  </si>
  <si>
    <t>Solano County Implement Countywide Solano Safe  Routes To School Program, Which Provides Planning, Education, And Encouragement Events  And Materials. Toll Credits (TC)</t>
  </si>
  <si>
    <t>STPL-6249054</t>
  </si>
  <si>
    <t>In Solano County, at Ryer Island, at 0.9 Mile West of East Ryer Road Construct Shoulder Backing</t>
  </si>
  <si>
    <t>ER-31SQ001</t>
  </si>
  <si>
    <t>On State Route: 505. Solano County near Vacaville at 0.1 Mile North of Allendale Road UnderCrossing Rock Slope Protection, Rdwy Excavation, Guardrails &amp; Vegetation Cntl</t>
  </si>
  <si>
    <t>ER-31TG004</t>
  </si>
  <si>
    <t>West 7th Street Street at Carolina Drive Repair Erosion of Creek Bed and Undermining of Sidewalk.</t>
  </si>
  <si>
    <t>ER-32L0450</t>
  </si>
  <si>
    <t>Lake Herman Road from East 2nd Street to 200Feet West of East 2nd  Street Slope Failure Repair.</t>
  </si>
  <si>
    <t>ER-32L0449</t>
  </si>
  <si>
    <t>Lake Herman Road from East 2Nd Street to 200 Feet West of East 2nd  Street Slope Failure Repair.</t>
  </si>
  <si>
    <t xml:space="preserve">Slope Failure Repair at 5300 East 2nd Street. </t>
  </si>
  <si>
    <t>ER-32L0451</t>
  </si>
  <si>
    <t>At 5300 East 2nd Street. Slope Failure Repair.</t>
  </si>
  <si>
    <t>On State Route: 80. In Solano County, in and near Farfield and Vacaville, on Route 80 from North Texas Street to Alamo Drive. Replace Damaged Guardrails, Signs, Fencing, and Electrical Facilities. Remove Hazardous Trees and Install Erosion Control In Fire Damaged Areas from Hennessey Fire.</t>
  </si>
  <si>
    <t>ER-15C5001</t>
  </si>
  <si>
    <t>Pleasants Valley Road, Foothill Drive, Cherry Glen Road, Gibson Canyon Road, English Hills Road Striping and Signs Repair from 2020 Lnu Fire</t>
  </si>
  <si>
    <t>ER-15A5030</t>
  </si>
  <si>
    <t>Pleasants Valley Road, English Hills Road, Foothill Dr., Cherry  Glen Road Repair Or Replace  Burned Guard Rail Posts and Markers</t>
  </si>
  <si>
    <t>ER-15A5044</t>
  </si>
  <si>
    <t xml:space="preserve">VAR110004 </t>
  </si>
  <si>
    <t xml:space="preserve">On SR 113 Near Davis At Sr113/I-80 Separation Install Thrie Beam Barrier In The Mediam </t>
  </si>
  <si>
    <t>On State Route: 113. On Sr 113 Near Davis At Sr113/I-80 Separation Install Thrie Beam Barrier In The Mediam</t>
  </si>
  <si>
    <t xml:space="preserve">HSNHPG </t>
  </si>
  <si>
    <t>HSNHPG -P113033</t>
  </si>
  <si>
    <t>City of Dixon at First Street &amp; Upper Crossing Grade Crossing Hazard Elimination (TC).</t>
  </si>
  <si>
    <t>STPLR-7500242</t>
  </si>
  <si>
    <t>HSNHG -X095032</t>
  </si>
  <si>
    <t xml:space="preserve"> Solano County At Various Locations Install Fence And Gates </t>
  </si>
  <si>
    <t>On State Route: 29. Solano County At Various Locations Install Fence And Gates</t>
  </si>
  <si>
    <t>ST-X095035</t>
  </si>
  <si>
    <t xml:space="preserve">Solano County at Various Locations Install Fence And Gates </t>
  </si>
  <si>
    <t>On State Route: 29. Solano County At Various Locations Install Fence and Gates</t>
  </si>
  <si>
    <t>Solano County In Vallejo On Route 80 From 0.2 Mile Norh Of Carquinez Bridge To Plaza To 0.3 Miles South Of Magazine Street Overcrossing</t>
  </si>
  <si>
    <t>On State Route: 29, 80. Solano County In Vallejo On Route 80 From 0.2 Mile Norh of Carquinez Bridge To Plaza To 0.3 Miles South of Magazine Street OverCrossing and At Route 80/29 Bridge Replacement</t>
  </si>
  <si>
    <t>IM-0802374</t>
  </si>
  <si>
    <t>Suisun City</t>
  </si>
  <si>
    <t>New Railroad Avenue Pavement Rehabilitation</t>
  </si>
  <si>
    <t>Railroad Ave From Marina Blvd To Sunset Ave Rehabilitate Pavement, Upgrade  Bike Lanes, Replace  Striping And Upgrade Curb Ramps (TC)</t>
  </si>
  <si>
    <t>STPL-5032034</t>
  </si>
  <si>
    <t>Vacaville</t>
  </si>
  <si>
    <t>Jepson: Leisure Town Road Phase 1B and 1C</t>
  </si>
  <si>
    <t>Vacaville: (Phase 1B) Leisure Town Rd From Elmira Rd To South Side of Utatis Creek Widen To 4 Lanes With Center Median; Add West Linear Setback, Multiuse Sidewalk, Two New Signal Installations, And A New Sewer Junction Structure Along With Storm Drain Improvements, And Hydrant And Utility  Relocations.</t>
  </si>
  <si>
    <t>RPSTPL</t>
  </si>
  <si>
    <t>RPSTPL-5094069</t>
  </si>
  <si>
    <t>Vacaville Pavement Preservation</t>
  </si>
  <si>
    <t>Merchant Street From I-80 To Camelia Way, Alamo Drive From Butcher Road To Edgewood Drive, Alamo Drive From Buck Ave To West Monte Vista Ave , West Monte Vista From Alamo Drive To Orchard Ave, And Fruitvale From Orchard Ave To 195 Feet East of Dunsmuir Road Pavement Preservation Project That Includes Resurfacing Pavement, Striping, And Ada Improvements. The Maximum Anticipated Depth of Excavation Is One Foot. All Work Will Take Place Within City Row.</t>
  </si>
  <si>
    <t>STPL-5094075</t>
  </si>
  <si>
    <t>Cotati</t>
  </si>
  <si>
    <t>Cotati Downtown-Civic Center Connectivity Safety</t>
  </si>
  <si>
    <t>W. Sierra Avenue, Between City Limits And The Intersection of Old Redwood Highway, And La Plaza (The Downtown "Hub") Pavement Preservation And Bicycle And Pedestrian Safety Improvements. The Project Rehabilitates La Plaza (Inner Hub Street)</t>
  </si>
  <si>
    <t>CRRSAL-5383014</t>
  </si>
  <si>
    <t>Rohnert Park</t>
  </si>
  <si>
    <t>Rohnert Park Various Streets Rehabilitation</t>
  </si>
  <si>
    <t>State Farm Drive From Rohnert Park Expressway To Approximately 200Ft North of Professional Center Drive Street Rehabilitation</t>
  </si>
  <si>
    <t>STPL-5379022</t>
  </si>
  <si>
    <t>SCTA</t>
  </si>
  <si>
    <t>Sonoma County - County-Wide SRTS Program</t>
  </si>
  <si>
    <t>Sonoma County: Various Schools Countywide Non-Infrastructure: Safe Route To Schools Education Programs. (TC)</t>
  </si>
  <si>
    <t>CLMNI</t>
  </si>
  <si>
    <t>CLMNI-6364021</t>
  </si>
  <si>
    <t>Sebastopol</t>
  </si>
  <si>
    <t>Bodega Avenue Bike Lanes and Pavement Rehab</t>
  </si>
  <si>
    <t>Phase 1: Bodega Avenue From High Street To Nelson Way; Rehabilitate Pavement, Fill In Sidewalk Gaps, Widen Pavement, Add Bike Lanes, And Implement Pedestrian Safety Improvements</t>
  </si>
  <si>
    <t>STPL-5123016</t>
  </si>
  <si>
    <t>Chase Street Bridge Over Nathanson Creek Bridge Replacement</t>
  </si>
  <si>
    <t>BRLS -5114016</t>
  </si>
  <si>
    <t>Sonoma County</t>
  </si>
  <si>
    <t>Bodega Highway Pavement Rehabilitation</t>
  </si>
  <si>
    <t>Bodega Hwy From Sexton Lane To Sebastopol City Limits Road Rehabilitation</t>
  </si>
  <si>
    <t>STPL-5920153</t>
  </si>
  <si>
    <t>Rehabilitaiton of Various Roads in Sonoma County</t>
  </si>
  <si>
    <t>Corby Ave Between Hearn Ave And Santa Rosa City Limits, Dutton Ave Between Hearn Ave And South Ave, And Stony Point Rd Betweenhwy 116 And Rohnert Park Expressway: Pavement Rehabilitation</t>
  </si>
  <si>
    <t>STPL-5920166</t>
  </si>
  <si>
    <t>Crocker Bridge Bike and Pedestrian Passage</t>
  </si>
  <si>
    <t>Crocker Bridge. Construct A Class I Bicycle And Ped Facility.</t>
  </si>
  <si>
    <t>STPL-5920175</t>
  </si>
  <si>
    <t>Joe Rodota Trail Bridge Replacement</t>
  </si>
  <si>
    <t>On The Joe Rodota Trail Near The City of Sebastopol Remove And Replace Two Deteriorating Bicycle And Pedestrian Bridges</t>
  </si>
  <si>
    <t>STPL-5920164</t>
  </si>
  <si>
    <t>Lakeville Road Between State Route 116 And State Route 37 Install New Longitudinal Center Line And Edge Line Rumble Strips; And Upgrade Existing Striping For Enhanced Wet Night Visibility.</t>
  </si>
  <si>
    <t>HSIPL-5920156</t>
  </si>
  <si>
    <t>Sonoma Creek Bridge at Boyes Blvd (Br.20C-0262) Bridge Replacement</t>
  </si>
  <si>
    <t xml:space="preserve">HWY BR PROG 85% ON/ofF        </t>
  </si>
  <si>
    <t>STPLZ -5920059</t>
  </si>
  <si>
    <t>Sonoma Creek Bridge at Boyes Blvd (Br.20C-0262) . Bridge Replacement</t>
  </si>
  <si>
    <t>Wohler Road Over Russian River Br#20C0155 Seismic Retrofit (TC)</t>
  </si>
  <si>
    <t>STPLZ-5920137</t>
  </si>
  <si>
    <t xml:space="preserve">VAR170012 </t>
  </si>
  <si>
    <t>Sonoma Creek Br. @ Boyes Blvd (Br.20C-0262) . Bridge Replacement</t>
  </si>
  <si>
    <t>In Santa Rosa, From Farmers Lane To Brush Creek Road. Install Concrete Median Barrier And Midwest Guardrail System.</t>
  </si>
  <si>
    <t>On State Route: 12. In Santa Rosa, From Farmers Lane To Brush Creek Road. Install Concrete Median Barrier And Midwest Guardrail System.</t>
  </si>
  <si>
    <t>HSNH-P012124</t>
  </si>
  <si>
    <t>On State Route: 116. In Sonoma County, near Schellville, at 0.1 Mile East of County Dump Road Construct Geosynthetic Reinforced Embankment, Replace Culvert.</t>
  </si>
  <si>
    <t>ER-31T3001</t>
  </si>
  <si>
    <t>On State Route: 1. On Southbound Lane of Route 1 at 0.4 Mi North of Calle Del Sol, near Carmet, in Sonoma County. Construct Micropile and Launched Nail Wall.</t>
  </si>
  <si>
    <t>ER-39B8001</t>
  </si>
  <si>
    <t>On Route 1, at 0.6 Mi North of Muniz Ranch Road, near Jenner, in Sonoma County. Replace Failed Culvert, Inject Grout to Fill Voids, and Place Rsp.</t>
  </si>
  <si>
    <t>ER-39B9001</t>
  </si>
  <si>
    <t>Sonoma County, in the Vicinity of Route 1/116 Intersection NR Jenner Emergency Relief - Storm Damage Repair</t>
  </si>
  <si>
    <t>ER-47A9001</t>
  </si>
  <si>
    <t>Near Jenner, at 1.0 Mile South of Timber Cove Road. Stabilize Roadway Settlement by Placing Grouted Pin Piles</t>
  </si>
  <si>
    <t>ER-39BM005</t>
  </si>
  <si>
    <t>Stewarts Point/Skaggs Springs Road at PM 13.61 - Construct Retaining Wall and Repair Damaged Roadway</t>
  </si>
  <si>
    <t>ER-32L0576</t>
  </si>
  <si>
    <t>On State Route: 1. In Sonoma County, near Jenner, on Route 1 from 0.9 Mile North of Meyers Grade Road to 1.5 Miles South of Fort Ross Road. Repair or Replace Guardrails, Drainage Systems, Signs and Soldier Pile Timber Lagging Retaining Walls. Remove Debris Burnt Trees In Fire Damaged Areas Caused by Lnu Lightning Fire Complex.</t>
  </si>
  <si>
    <t>ER-15C6001</t>
  </si>
  <si>
    <t>Stewarts Point Skaggs Springs Road Replace Damaged Guardrails, Erosion Control and Hygro Mulching Due to Damage LNU Complex Fires.</t>
  </si>
  <si>
    <t>ER-15A5042</t>
  </si>
  <si>
    <t xml:space="preserve">LTP SRO 001-1 Bicentennial Way- Mendocino Ave to Lake Park Drive, LTP SRO 004-1 Fountaingrove Parkway-Mendocino Ave to Day Break Ct, LTP SRO 005-1 Hopper Ave - Coffey Lane to Cleveland Avenue. </t>
  </si>
  <si>
    <t>ER-38H0003</t>
  </si>
  <si>
    <t>In Sonoma County On SR 12 And 121 Modify Intersection And Signalize (TC)</t>
  </si>
  <si>
    <t>On State Route: 12, 121. In Sonoma County On Sr 12 And 121 Modify Intersection And Signalize (TC)</t>
  </si>
  <si>
    <t xml:space="preserve">HSSTP </t>
  </si>
  <si>
    <t>HSSTP -X097041</t>
  </si>
  <si>
    <t>In Sonoma County On SR 12 And 121 Modify Intersection And Signalize (Tc)</t>
  </si>
  <si>
    <t>HSSTP</t>
  </si>
  <si>
    <t>HSSTP-X097041</t>
  </si>
  <si>
    <t xml:space="preserve">MTC050011 </t>
  </si>
  <si>
    <t>State Hwy 116 Near Petaluma Realign Vertical &amp; Horizontal</t>
  </si>
  <si>
    <t>STPL-P116041</t>
  </si>
  <si>
    <t>Sonoma County Near Novato at 0.6 Miles East Of Lakeville Highway Replace 300 Feet Of Pavement With Concrete; Pavement And Install Scales In 4 Lanes</t>
  </si>
  <si>
    <t>On State Route: 37. Sonoma County Near Novato At 0.6 Miles East of Lakeville Highway Replace 300 Feet of Pavement With Concrete; Pavement and Install Scales In 4 Lanes</t>
  </si>
  <si>
    <t>NH-P037216</t>
  </si>
  <si>
    <t>Sonoma County From Llano Road to Farmers Lane Resurface Pavements, Replace Guardrails, Apporach Slabs and Signs.</t>
  </si>
  <si>
    <t>On State Route: 12. Sonoma County From Llano Road To Farmers Lane Resurface Pavements, Replace Guardrails, Apporach Slabs and Signs.</t>
  </si>
  <si>
    <t>NH-P012130</t>
  </si>
  <si>
    <t>Sonoma County Near Cotati From 0.3 Mile East Of Hessel Road To 0.1 Mile East Of Bartleson Road Widen Hwy To Accomodate Left-Turn And Merge Lane.</t>
  </si>
  <si>
    <t>On State Route: 116. Sonoma County Near Cotati From 0.3 Mile East of Hessel Road To 0.1 Mile East of Bartleson Road Widen Hwy To Accomodate Left-Turn And Merge Lane.  Replace Box Culvert With Bridge, Construct Retaining Walls, Traffic Signal, And Widen Shoulder.</t>
  </si>
  <si>
    <t>HSNH-P116050</t>
  </si>
  <si>
    <t>Sonoma County near Jenner from 0.3 Mile to 0.7Mile North of Meyers Grade Road Permanent Restoration of Roadway Slipout</t>
  </si>
  <si>
    <t>On State Route: 1. Sonoma County Near Jenner From 0.3 Mile To 0.7Mile North of Meyers Grade Road Permanent Restoration of Roadway Slipout</t>
  </si>
  <si>
    <t>ST-P001679</t>
  </si>
  <si>
    <t>In Sonoma County, near Monte Rio, at 0.7 Mi. East of Old Monte Rio Road. Emergency Relief - Preliminary Engineering Related to Land Slide Repair and Soldier Pile Wall Construction.</t>
  </si>
  <si>
    <t>ER-29S1005</t>
  </si>
  <si>
    <t xml:space="preserve">VAR170009 </t>
  </si>
  <si>
    <t xml:space="preserve">In Sebastopol from Keating Avenue to Willow Street; also from Mckinley Street to Joe Rodora Trail. Upgrade Curb Ramps, Driveways and Sidewalks (Tc) </t>
  </si>
  <si>
    <t>On State Route: 116. In Sebastopol From Keating Avenue To Willow Street; Also From Mckinley Street To Joe Rodora Trail. Upgrade Curb Ramps, Driveways and Sidewalks (TC)</t>
  </si>
  <si>
    <t>NH-P116049</t>
  </si>
  <si>
    <t>Sonoma County Near Santa Rosa At Sonoma Creek Bridge And At Hooker Creek Bridge Cidh Piles, Excavation, Rock Slope Protection, Bridge Removal</t>
  </si>
  <si>
    <t>On State Route: 12. Sonoma County Near Santa Rosa At Sonoma Creek Bridge And At Hooker Creek Bridge Cidh Piles, Excavation, Rock Slope Protection, Bridge Removal</t>
  </si>
  <si>
    <t>ACNH-P012128</t>
  </si>
  <si>
    <t>NH-P012128</t>
  </si>
  <si>
    <t xml:space="preserve">Taylor Mountain Trails - County of Sonoma: Construct Approximately 8 Miles of Multi-Use Trail Including A Bridge, Interpretive Signage, And New Trail Access Points Near Santa Rosa. </t>
  </si>
  <si>
    <t>Other Federal</t>
  </si>
  <si>
    <t>NRT</t>
  </si>
  <si>
    <t>NRT-RT49012</t>
  </si>
  <si>
    <t xml:space="preserve">Sonoma County In And Near Petaluma From Frate Road To Stage Gulch Creekbridge Replace Asphalt Concrete Surfacing And Stripping </t>
  </si>
  <si>
    <t>On State Route: 116. Sonoma County In And Near Petaluma From Frate Road To Stage Gulch Creekbridge Replace Asphalt Concrete Surfacing And Stripping</t>
  </si>
  <si>
    <t>HSST-S116001</t>
  </si>
  <si>
    <t>Fed Proj No</t>
  </si>
  <si>
    <t>New/Subsequent</t>
  </si>
  <si>
    <t>CMAQ ID</t>
  </si>
  <si>
    <t>ROG</t>
  </si>
  <si>
    <t>NOx</t>
  </si>
  <si>
    <r>
      <t>PM</t>
    </r>
    <r>
      <rPr>
        <b/>
        <vertAlign val="subscript"/>
        <sz val="11"/>
        <rFont val="Calibri"/>
        <family val="2"/>
        <scheme val="minor"/>
      </rPr>
      <t>2.5</t>
    </r>
  </si>
  <si>
    <t>CO</t>
  </si>
  <si>
    <r>
      <t>CO</t>
    </r>
    <r>
      <rPr>
        <b/>
        <vertAlign val="subscript"/>
        <sz val="11"/>
        <rFont val="Calibri"/>
        <family val="2"/>
        <scheme val="minor"/>
      </rPr>
      <t>2</t>
    </r>
  </si>
  <si>
    <r>
      <t>PM</t>
    </r>
    <r>
      <rPr>
        <b/>
        <vertAlign val="subscript"/>
        <sz val="11"/>
        <rFont val="Calibri"/>
        <family val="2"/>
        <scheme val="minor"/>
      </rPr>
      <t>10</t>
    </r>
  </si>
  <si>
    <t>Original Year</t>
  </si>
  <si>
    <t>Match</t>
  </si>
  <si>
    <t>CA20180136</t>
  </si>
  <si>
    <t>CA20180144</t>
  </si>
  <si>
    <t>Subsequent</t>
  </si>
  <si>
    <t>VOC</t>
  </si>
  <si>
    <t>(Source Document - FMIS L18A Log)</t>
  </si>
  <si>
    <r>
      <t xml:space="preserve">TOTAL BY FY
</t>
    </r>
    <r>
      <rPr>
        <b/>
        <sz val="7"/>
        <rFont val="Arial"/>
        <family val="2"/>
      </rPr>
      <t>(does not include "other")</t>
    </r>
  </si>
  <si>
    <t>RSTP</t>
  </si>
  <si>
    <t>OTHER</t>
  </si>
  <si>
    <t xml:space="preserve">Total FTA Transfers YTD (Federal Fiscal Year- October 2022 - September 2023) </t>
  </si>
  <si>
    <t>FTA Letter</t>
  </si>
  <si>
    <t>FTA Grant</t>
  </si>
  <si>
    <t>Appn Code</t>
  </si>
  <si>
    <t>Number</t>
  </si>
  <si>
    <t>Project #</t>
  </si>
  <si>
    <t>Amount</t>
  </si>
  <si>
    <t>District</t>
  </si>
  <si>
    <t>Work Description</t>
  </si>
  <si>
    <t>Additional Comments</t>
  </si>
  <si>
    <t>October 2022</t>
  </si>
  <si>
    <t>1957-2022-6; MTC</t>
  </si>
  <si>
    <t>FTASTPL-6000(071)</t>
  </si>
  <si>
    <t>Embarcadero Station Elevator Project</t>
  </si>
  <si>
    <t>San Francisco: At the north end of the Embarcadero BART/Muni Station: Purchase and install a new vertical elevator</t>
  </si>
  <si>
    <t>Subtotal October 2022 Transfers</t>
  </si>
  <si>
    <t>November 2022</t>
  </si>
  <si>
    <t>No FTAs this Month</t>
  </si>
  <si>
    <t>Subtotal November 2022 Transfers</t>
  </si>
  <si>
    <t>December 2022</t>
  </si>
  <si>
    <t>Subtotal December 2022 Transfers</t>
  </si>
  <si>
    <t>January 2023</t>
  </si>
  <si>
    <t>1620-2022-3; SANDAG</t>
  </si>
  <si>
    <t>FTACML-6066(193)</t>
  </si>
  <si>
    <t>Transit Related</t>
  </si>
  <si>
    <t>Reversal of May 2022 FTA</t>
  </si>
  <si>
    <t>11-SAN PASQUAL; DLA Safety to BIA</t>
  </si>
  <si>
    <t>HSIPL-7504(001)</t>
  </si>
  <si>
    <t>Upgrade wood post guardrail to steel post</t>
  </si>
  <si>
    <t>Application ID: 11-San Pasqual Band of Mission Indians.  The State desires to transfer HSIP fund to the Tribe, via Caltrans-FHWA and the BIA to upgrade existing guardrail.  RTIP#21-10 approved 5/6/22</t>
  </si>
  <si>
    <t>Subtotal January 2023 Transfers</t>
  </si>
  <si>
    <t>February 2023</t>
  </si>
  <si>
    <t>1671-2022-04; MTC</t>
  </si>
  <si>
    <t>FTASTPL-6014(021)</t>
  </si>
  <si>
    <t>Transit Preventive Maintenance</t>
  </si>
  <si>
    <t>2020-266-01; SANDAG</t>
  </si>
  <si>
    <t>FTASTPL-7503(004)</t>
  </si>
  <si>
    <t>Low-Floor Light Rail Transit Vehicles (LRV)</t>
  </si>
  <si>
    <t>In the San Diego Region for the Blue and Orange Lines - procurement of 47 Light Rail Vehicles (LRV) to replace the existing SD100 fleet to support minor service enhancements.</t>
  </si>
  <si>
    <t>7399-2023-1; Stanislaus</t>
  </si>
  <si>
    <t>FTACML-7506(002)</t>
  </si>
  <si>
    <t>Four 40 ft Bus Purchase</t>
  </si>
  <si>
    <t>[blank]</t>
  </si>
  <si>
    <t>6259-2023-3; Kings</t>
  </si>
  <si>
    <t>FTACML-6198(024)</t>
  </si>
  <si>
    <t>Project Scope: Construct a Park N Ride lot with 65 parking stalls.  Project location: The lot will be located adacent to the new KART Regional Transit Center.  The center is located in Hanford, CA.</t>
  </si>
  <si>
    <t>Subtotal February 2023 Transfers</t>
  </si>
  <si>
    <t>March 2023</t>
  </si>
  <si>
    <t>7399-2023-2;Stanislaus</t>
  </si>
  <si>
    <t>FTACML-7506(003)</t>
  </si>
  <si>
    <t>Rideshare</t>
  </si>
  <si>
    <t>FAIN: 7399-2023-2; CTIP ID: 214-0000-0720; MPO ID: STANCOG; ADV ID: 1023000106; 5307 Urbanized Area; Project Sponsor: Stanislaus Regional Transit Authority; Total Budget: $150,000 for Rideshare programmed in FFY 22/23 and $150,000 Rideshare programmed in FFY 23/24 via Expedited Project Selection Procedures.  Using Toll Credit in lieu of local match.</t>
  </si>
  <si>
    <t>1682-2023-2;OCTA</t>
  </si>
  <si>
    <t>FTASTP-6071(175)</t>
  </si>
  <si>
    <t>Track replacement/rehabilitation</t>
  </si>
  <si>
    <t>FAIN 1682-2023-2: FTIP ID ORA212201 (CTIPS ID: 209-3000-6308).  Project sponsor: Orange County Transportation Authority (OCTA).  Work Description: CON phase of Mile Post 206.8 Track Stabilization Project in Orange County.  This request is for the transfer of $4,500,000 of STBGP funds programmed in FFY 22/23 in Amendment #23-01 approved on 01/27/2023.  Advantage ID No: 1223000085.</t>
  </si>
  <si>
    <t>5802-2023-3;OCTA</t>
  </si>
  <si>
    <t>FTASTP-6071(176)</t>
  </si>
  <si>
    <t>FAIN 5802-2023-3: FTIP ID ORA212201 (CTIPS ID: 209-3000-6308).  Project sponsor: Orange County Transportation Authority.  This request is for the transfer of $1,500,000 of STBGP funds programmed in FFY 22/23 in Amendment #23-01 approved on 01/27/2023.  Advantage ID No: 1223000086.</t>
  </si>
  <si>
    <t>Subtotal March 2023 Transfers</t>
  </si>
  <si>
    <t>April 2023</t>
  </si>
  <si>
    <t>1682-2023-03; OCTA</t>
  </si>
  <si>
    <t>FTASTP-6071(178)</t>
  </si>
  <si>
    <t>FTA Transfer</t>
  </si>
  <si>
    <t>FAIN 1682-2023-03; FTIP ID ORA080909 (CTIPS ID: 209-3000-6210).  Project sponsor: Orange County Transportation Authority (OCTA).  Work Description: CON OC Streetcar between SARTC and a new Transit Center in Garden Grove, near the intersection of Harbor Boulevard and Westminster Avenue.  This request is for the transfer of $4.989,000 of CMAQ funds programmed in FFY 22/23 in Amendment #23-000 approved on 12/16/2022.  Advantage ID No: 122300095.</t>
  </si>
  <si>
    <t>Tahoe Transfer to FLH #1</t>
  </si>
  <si>
    <t>STPCFL-6125(035)</t>
  </si>
  <si>
    <t>Transfer to Central Federal Lands Highway Division (CFLHD)</t>
  </si>
  <si>
    <t>SR 89/Fanny Bridge Community Revitalization Project-Phase 1 Highway Improvements and Dollar Creek Path (Phase 2) (In Placer County on route SR 28, Fanny Bridge Project includes replacing the signalized "wye" intersection with a single lane roundabout and replacement of the Fanny Bridge with a new, single span bridge. Phase 2 of project.)</t>
  </si>
  <si>
    <t>Y400 to Y240 for FFY 22/23 oversight; Transaction# 202303-04428</t>
  </si>
  <si>
    <t>Note: Fund to Fund transfer added to FTA log as requested by OFR for reconciliation purposes.</t>
  </si>
  <si>
    <t>Subtotal April 2023 Transfers</t>
  </si>
  <si>
    <t>May 2023</t>
  </si>
  <si>
    <t>03-El Dorado County; DLA Safety to CFLH</t>
  </si>
  <si>
    <t>HSIPL-5925(200)</t>
  </si>
  <si>
    <t>Ice House Road in El Dorado County</t>
  </si>
  <si>
    <t>Changed to federal HSIP so it can be processed via 1575C, FLAP transfer H10-03-005</t>
  </si>
  <si>
    <t>5802-2023-2; OCTA</t>
  </si>
  <si>
    <t>FTACML-6071(180)</t>
  </si>
  <si>
    <t>Federal Award Identification Number (FAIN) 5802-2023-2: FTIP ID ORA37111 (CTIPS ID: 209-3000-1081).  Project sponsor: Orange County Transportation Authority (OCTA).  Work Description: Capital Maintenance On Metrolink System.  This request is for the transfer of $1,150,550 of CMAQ funds programmed in FFY 22/23 in Amendment #23-06 approved on 3/7/2023.  Advantage ID No.: 1223000104.</t>
  </si>
  <si>
    <t>Subtotal May 2023 Transfers</t>
  </si>
  <si>
    <t>June 2023</t>
  </si>
  <si>
    <t>1681-2022-4;San Bernardino Omni-Trans</t>
  </si>
  <si>
    <t>FTACML-6046(018)</t>
  </si>
  <si>
    <t>West Valley Connector Phase 1 project: a 19-mile Bus Rapid Transit Service from Downtown Pomona to Metrolink Station to Ontario International Airport and the Ranch Cucamonga Metrolink Station.  In Los Angeles - Long Beach - Anaheim urbanized code 060020.</t>
  </si>
  <si>
    <t>11-SANDAG; DLA Safety to BIA</t>
  </si>
  <si>
    <t>HSIPL-7517(001)</t>
  </si>
  <si>
    <t>Install new: signs, dynamic/variable speed</t>
  </si>
  <si>
    <t>HSIP Unique Project ID: H9-11-021. MPO ID: CAL105 approved on 5/6/2022. ADV ID: 1123000251. Work Description: install new signs, a dynamic/variable speed warning sign, edge-lines, centerlines, and rumble strips for entire length of Browns Road on the Viejas Reservation. CON phase.</t>
  </si>
  <si>
    <t>1682-2023-7;OCTA</t>
  </si>
  <si>
    <t>FTASTPL-6071(183)</t>
  </si>
  <si>
    <t>PS&amp;E phase of the Coastal Rail Infrastructure Study - STUDY ONLY in Orange County.</t>
  </si>
  <si>
    <t>1682-2023-8;OCTA</t>
  </si>
  <si>
    <t>FTACML-6071(179)</t>
  </si>
  <si>
    <t>Purchase 40-foot Alternative Fuel Replacement Vehicles</t>
  </si>
  <si>
    <t>5579-2023-5; VCTC</t>
  </si>
  <si>
    <t>FTACML-6155(116)</t>
  </si>
  <si>
    <t>FTA Transfer for Ventura County</t>
  </si>
  <si>
    <t>VEN54070 - $1,279,000 CMAQ programmed in FY 22/23; VEN230109 = $940,187 CMAQ programmed in FY 23/24</t>
  </si>
  <si>
    <t>Subtotal June 2023 Transfers</t>
  </si>
  <si>
    <t>July 2023</t>
  </si>
  <si>
    <t>7178-2021-3; MTC</t>
  </si>
  <si>
    <t>FTASTPL-6343(006)</t>
  </si>
  <si>
    <t>Marin County Transit District Bus Stop Improvements Systemwide: Improve accessibility by installing wheelchair landing pads and other passenger amenities at multiple bus stop locations in the county.  FAIN: 7178-2021-3; TIP ID MRN210002; ADV ID: 0422000072.</t>
  </si>
  <si>
    <t>5896-2023-1; Tahoe</t>
  </si>
  <si>
    <t>FTACML-6478(010)</t>
  </si>
  <si>
    <t>Tahoe Transportation District (TTD) Operations</t>
  </si>
  <si>
    <t>The project will provide transit operation assistance to El Dorado County within the Tahoe Region and Nevada surrounding areas.</t>
  </si>
  <si>
    <t>1620-2023-8; SANDAG</t>
  </si>
  <si>
    <t>FTACML-6066(204)</t>
  </si>
  <si>
    <t>Item #1: Federal Award Identification Number (FAIN) 1620-2023-8 FTIS ID: SAN258, Adoption# 23-00, approved on 12/16/2022.  Maximum reimbursement ratio of 100%,  utilized Toll Credits (11.47%).  Approved expedite process to move $8,156,000 from FY 2024 to FY 2023, and $11,244,000 from FY 2025 to FY 2023.</t>
  </si>
  <si>
    <t>CA-2023-039-01; SANDAG</t>
  </si>
  <si>
    <t>FTASTPL-6066(203)</t>
  </si>
  <si>
    <t>Blue Line Express PE feasibility study to analyze the feasibility of implementing a Blue Line Express service between San Ysidro and Downtown San Diego as well as to advance implementation of the future San Ysidro Mobility Hub per Regional Mobility Hub Strategy and the 2021 Regional Plan</t>
  </si>
  <si>
    <t>1681-2023-3; SCAG-SB</t>
  </si>
  <si>
    <t>FTACML-6046(020)</t>
  </si>
  <si>
    <t>[blank] Omni-Trans</t>
  </si>
  <si>
    <t>5057-2023-3; SCAG-Riv</t>
  </si>
  <si>
    <t>FTACML-6052(011)</t>
  </si>
  <si>
    <t>Upgrade existing public hydrogen fueling station located at SunLine's Thousand Palms facility to a modern public hydrogen station</t>
  </si>
  <si>
    <t>In Eastern Riverside County for SunLine</t>
  </si>
  <si>
    <t>1678-2023-6;SCAG-VCTC</t>
  </si>
  <si>
    <t>FTACML-7505(004)</t>
  </si>
  <si>
    <t>VEN230102 = $1,593,100 CMAQ programmed in FY 22/23, $1,318,100 CMAQ programmed in FY 23/24, and $6,165,272 CMAQ programmed in FY 25/26.  VEN230104 = $2,303,500 CMAQ programmed in FY 22/23.  VEN230105 = $370,232 CMAQ programmed in FY 22/23.</t>
  </si>
  <si>
    <t>1682-2023-8; SCAG-OCTA</t>
  </si>
  <si>
    <t>FTACRPL-6071(186)</t>
  </si>
  <si>
    <t>CON Phase of the Replacement Fuel Cell Electric Buses project in Orange County.</t>
  </si>
  <si>
    <t>1682-2023-9; SCAG-OCTA</t>
  </si>
  <si>
    <t>FTACML-6071(187)</t>
  </si>
  <si>
    <t>CON Phase of the Replacement vehicles project in Orange County.</t>
  </si>
  <si>
    <t>1682-2023-4; SCAG-OCTA</t>
  </si>
  <si>
    <t>FTACML-6071(185)</t>
  </si>
  <si>
    <t>CON Phase of the Bravo!553 Operating Assistance Project in Orange County</t>
  </si>
  <si>
    <t>1682-2023-6; SCAG-OCTA</t>
  </si>
  <si>
    <t>FTACML-6071(184)</t>
  </si>
  <si>
    <t>CON phase of the Replacement Vehicles Project (29 vehicles) in Orange County.</t>
  </si>
  <si>
    <t>5830-2023-2; SCAG-LA</t>
  </si>
  <si>
    <t>FTASTPL-6312(032)</t>
  </si>
  <si>
    <t>FTA Transfer for Transportation Services</t>
  </si>
  <si>
    <t>LA970501 = $80,000,000 in RSTP programmed in FY 22/23.</t>
  </si>
  <si>
    <t>5081-2020-1; SCAG-LA</t>
  </si>
  <si>
    <t>FTACML-5953(794)</t>
  </si>
  <si>
    <t>Programmed amount = $281,708.  This request = $48,416.  $233,292 previously transferred under FPN 5953(786).</t>
  </si>
  <si>
    <t>5566-2023-2; SCAG-LA</t>
  </si>
  <si>
    <t>FTACML-6065(263)</t>
  </si>
  <si>
    <t>LA9919117 = $55,000,000 CMAQ programmed in FY 22/23, $43,000,000 CMAQ programmed in FY 23/24, Amendment #23-01; LA9919179 = $8,838,000 CMAQ programmed in FY 22/23, $11,216,000 CMAQ programmed in FY 23/24, $10,821,000 CMAQ programmed in FY 24/25.</t>
  </si>
  <si>
    <t>Y003/Z003</t>
  </si>
  <si>
    <t>1644-2021-1; SCAG-LA</t>
  </si>
  <si>
    <t>FTACML-5006(950)</t>
  </si>
  <si>
    <t>Transit Related - Other</t>
  </si>
  <si>
    <t>First and Last Mile Transit connectivity options.  Implement a pilot shared fleet vehcile program that includes bikes, alternative green vehicles for first and last miles from Union State to and and other downtown locations</t>
  </si>
  <si>
    <t>5830-2023-5; SCAG-LA</t>
  </si>
  <si>
    <t>FTASTPL-6312(037)</t>
  </si>
  <si>
    <t>$73,300,000 in RSTP programmed in FY 23/24, $44,400,000 in RSTP programmed in FY 24/25 and $64,000,000 in RSTP programmed in FY 25/26</t>
  </si>
  <si>
    <t>CA-2022-144-01; SCAG-LA</t>
  </si>
  <si>
    <t>FTASTPL-6065(266)</t>
  </si>
  <si>
    <t>Construct 2.56 miles of dual-track.</t>
  </si>
  <si>
    <t>$23,048,302 RSTP programmed in FY 24/25</t>
  </si>
  <si>
    <t>5566-2023-1; SCAG-LA</t>
  </si>
  <si>
    <t>FTACRPL-6065(265)</t>
  </si>
  <si>
    <t>LA0G1493 = $9,312,000 STIP programmed in FY 22/23, $500,000 STIP programmed in FY 23/24; LA0G1765 = $10,000,000 STIP programmed in FY 22/23, $17,096,000 STIP programmed in FY 23/24, $17,915,334 CRP programmed in FY 22/23</t>
  </si>
  <si>
    <t>5566-2023-1; SCAG-LA (State OA &amp; Appn)</t>
  </si>
  <si>
    <t>Subtotal July 2023 Transfers</t>
  </si>
  <si>
    <t>August 2023</t>
  </si>
  <si>
    <t>Z230/Y230</t>
  </si>
  <si>
    <t>Tahoe Transfer to FLH #2</t>
  </si>
  <si>
    <t>FTACML-5006(950) returned from FTA to correct Y003/Z003 from $492,421.91 &amp; $715,578.97 to $492,422.00 &amp; $715,578.00</t>
  </si>
  <si>
    <t>Subtotal August 2023 Transfers</t>
  </si>
  <si>
    <t>September 2023</t>
  </si>
  <si>
    <t>Subtotal September 2023 Transfers</t>
  </si>
  <si>
    <t>RSTP/CMAQ:</t>
  </si>
  <si>
    <t>Pending Total</t>
  </si>
  <si>
    <t>Other Transferred (Non-Formula):</t>
  </si>
  <si>
    <t>Other Total</t>
  </si>
  <si>
    <t>CMAQ PROJECT ID</t>
  </si>
  <si>
    <t>TIP PROJECT ID</t>
  </si>
  <si>
    <t>CA20000026</t>
  </si>
  <si>
    <t>(blank)</t>
  </si>
  <si>
    <t>CA20000027</t>
  </si>
  <si>
    <t>CA20000028</t>
  </si>
  <si>
    <t>CA20000029</t>
  </si>
  <si>
    <t>CA20000030</t>
  </si>
  <si>
    <t>CA20000031</t>
  </si>
  <si>
    <t>CA20000032</t>
  </si>
  <si>
    <t>CA20000033</t>
  </si>
  <si>
    <t>CA20000034</t>
  </si>
  <si>
    <t>CA20000038</t>
  </si>
  <si>
    <t>CA20000039</t>
  </si>
  <si>
    <t>CA20000040</t>
  </si>
  <si>
    <t>CA20010087</t>
  </si>
  <si>
    <t>CA20010088</t>
  </si>
  <si>
    <t>CA20010089</t>
  </si>
  <si>
    <t>CA20010090</t>
  </si>
  <si>
    <t>CA20010091</t>
  </si>
  <si>
    <t>CA20010092</t>
  </si>
  <si>
    <t>CA20010093</t>
  </si>
  <si>
    <t>CA20010094</t>
  </si>
  <si>
    <t>CA20010095</t>
  </si>
  <si>
    <t>CA20010096</t>
  </si>
  <si>
    <t>CA20010097</t>
  </si>
  <si>
    <t>CA20010098</t>
  </si>
  <si>
    <t>CA20010099</t>
  </si>
  <si>
    <t>CA20010100</t>
  </si>
  <si>
    <t>CA20020089</t>
  </si>
  <si>
    <t>CA20020090</t>
  </si>
  <si>
    <t>CA20020091</t>
  </si>
  <si>
    <t>CA20020092</t>
  </si>
  <si>
    <t>CA20020093</t>
  </si>
  <si>
    <t>CA20020094</t>
  </si>
  <si>
    <t>CA20020095</t>
  </si>
  <si>
    <t>CA20020096</t>
  </si>
  <si>
    <t>CA20020097</t>
  </si>
  <si>
    <t>CA20020098</t>
  </si>
  <si>
    <t>CA20020099</t>
  </si>
  <si>
    <t>CA20020100</t>
  </si>
  <si>
    <t>CA20020101</t>
  </si>
  <si>
    <t>CA20020102</t>
  </si>
  <si>
    <t>CA20020103</t>
  </si>
  <si>
    <t>CA20020104</t>
  </si>
  <si>
    <t>CA20020105</t>
  </si>
  <si>
    <t>CA20020106</t>
  </si>
  <si>
    <t>CA20020107</t>
  </si>
  <si>
    <t>CA20020108</t>
  </si>
  <si>
    <t>CA20020109</t>
  </si>
  <si>
    <t>CA20020110</t>
  </si>
  <si>
    <t>CA20020111</t>
  </si>
  <si>
    <t>CA20020112</t>
  </si>
  <si>
    <t>CA20020113</t>
  </si>
  <si>
    <t>CA20020114</t>
  </si>
  <si>
    <t>CA20020115</t>
  </si>
  <si>
    <t>CA20020116</t>
  </si>
  <si>
    <t>CA20020117</t>
  </si>
  <si>
    <t>CA20020118</t>
  </si>
  <si>
    <t>CA20020119</t>
  </si>
  <si>
    <t>CA20020120</t>
  </si>
  <si>
    <t>CA20020121</t>
  </si>
  <si>
    <t>CA20020122</t>
  </si>
  <si>
    <t>CA20020123</t>
  </si>
  <si>
    <t>CA20020124</t>
  </si>
  <si>
    <t>CA20020125</t>
  </si>
  <si>
    <t>CA20020126</t>
  </si>
  <si>
    <t>CA20020127</t>
  </si>
  <si>
    <t>CA20020128</t>
  </si>
  <si>
    <t>CA20020129</t>
  </si>
  <si>
    <t>CA20020130</t>
  </si>
  <si>
    <t>CA20020131</t>
  </si>
  <si>
    <t>CA20020132</t>
  </si>
  <si>
    <t>CA20020133</t>
  </si>
  <si>
    <t>CA20020134</t>
  </si>
  <si>
    <t>CA20020135</t>
  </si>
  <si>
    <t>CA20020136</t>
  </si>
  <si>
    <t>CA20020137</t>
  </si>
  <si>
    <t>CA20020138</t>
  </si>
  <si>
    <t>CA20020139</t>
  </si>
  <si>
    <t>CA20020140</t>
  </si>
  <si>
    <t>CA20020141</t>
  </si>
  <si>
    <t>CA20020142</t>
  </si>
  <si>
    <t>CA20020143</t>
  </si>
  <si>
    <t>CA20020144</t>
  </si>
  <si>
    <t>CA20020145</t>
  </si>
  <si>
    <t>CA20020146</t>
  </si>
  <si>
    <t>CA20020147</t>
  </si>
  <si>
    <t>CA20020148</t>
  </si>
  <si>
    <t>CA20020149</t>
  </si>
  <si>
    <t>CA20020150</t>
  </si>
  <si>
    <t>CA20020151</t>
  </si>
  <si>
    <t>CA20020152</t>
  </si>
  <si>
    <t>CA20020153</t>
  </si>
  <si>
    <t>CA20020154</t>
  </si>
  <si>
    <t>CA20020155</t>
  </si>
  <si>
    <t>CA20020156</t>
  </si>
  <si>
    <t>CA20020157</t>
  </si>
  <si>
    <t>CA20020158</t>
  </si>
  <si>
    <t>CA20020159</t>
  </si>
  <si>
    <t>CA20020160</t>
  </si>
  <si>
    <t>CA20020161</t>
  </si>
  <si>
    <t>CA20020162</t>
  </si>
  <si>
    <t>CA20020163</t>
  </si>
  <si>
    <t>CA20020164</t>
  </si>
  <si>
    <t>CA20020165</t>
  </si>
  <si>
    <t>CA20020166</t>
  </si>
  <si>
    <t>CA20020167</t>
  </si>
  <si>
    <t>CA20020168</t>
  </si>
  <si>
    <t>CA20020169</t>
  </si>
  <si>
    <t>CA20020170</t>
  </si>
  <si>
    <t>CA20020171</t>
  </si>
  <si>
    <t>CA20020172</t>
  </si>
  <si>
    <t>CA20020173</t>
  </si>
  <si>
    <t>CA20020174</t>
  </si>
  <si>
    <t>CA20020175</t>
  </si>
  <si>
    <t>CA20020176</t>
  </si>
  <si>
    <t>CA20020177</t>
  </si>
  <si>
    <t>CA20020178</t>
  </si>
  <si>
    <t>CA20020179</t>
  </si>
  <si>
    <t>CA20020180</t>
  </si>
  <si>
    <t>CA20020181</t>
  </si>
  <si>
    <t>CA20020182</t>
  </si>
  <si>
    <t>CA20020183</t>
  </si>
  <si>
    <t>CA20020184</t>
  </si>
  <si>
    <t>CA20020185</t>
  </si>
  <si>
    <t>CA20020186</t>
  </si>
  <si>
    <t>CA20020187</t>
  </si>
  <si>
    <t>CA20020188</t>
  </si>
  <si>
    <t>CA20020189</t>
  </si>
  <si>
    <t>CA20020190</t>
  </si>
  <si>
    <t>CA20020191</t>
  </si>
  <si>
    <t>CA20030069</t>
  </si>
  <si>
    <t>04MRN991027</t>
  </si>
  <si>
    <t>CA20030070</t>
  </si>
  <si>
    <t>04CC991089</t>
  </si>
  <si>
    <t>CA20030071</t>
  </si>
  <si>
    <t>CA20030072</t>
  </si>
  <si>
    <t>04MTC990003</t>
  </si>
  <si>
    <t>CA20030073</t>
  </si>
  <si>
    <t>04MTC990015</t>
  </si>
  <si>
    <t>CA20040458</t>
  </si>
  <si>
    <t>04SOL991067</t>
  </si>
  <si>
    <t>CA20040459</t>
  </si>
  <si>
    <t>04SOL991056</t>
  </si>
  <si>
    <t>CA20040460</t>
  </si>
  <si>
    <t>04ALA030007</t>
  </si>
  <si>
    <t>CA20040461</t>
  </si>
  <si>
    <t>ALA030008</t>
  </si>
  <si>
    <t>CA20040462</t>
  </si>
  <si>
    <t>04-072174</t>
  </si>
  <si>
    <t>CA20040463</t>
  </si>
  <si>
    <t>04SOL030004</t>
  </si>
  <si>
    <t>CA20040464</t>
  </si>
  <si>
    <t>ALA030006</t>
  </si>
  <si>
    <t>CA20040465</t>
  </si>
  <si>
    <t>MRN030002</t>
  </si>
  <si>
    <t>CA20040466</t>
  </si>
  <si>
    <t>04SOL030005</t>
  </si>
  <si>
    <t>CA20040467</t>
  </si>
  <si>
    <t>04CC010043</t>
  </si>
  <si>
    <t>CA20040468</t>
  </si>
  <si>
    <t>04SM991086</t>
  </si>
  <si>
    <t>CA20040469</t>
  </si>
  <si>
    <t>04CC010020</t>
  </si>
  <si>
    <t>CA20040470</t>
  </si>
  <si>
    <t>04MRN010011</t>
  </si>
  <si>
    <t>CA20040471</t>
  </si>
  <si>
    <t>04SM115</t>
  </si>
  <si>
    <t>CA20040472</t>
  </si>
  <si>
    <t>CA20040473</t>
  </si>
  <si>
    <t>04SON991035</t>
  </si>
  <si>
    <t>CA20040474</t>
  </si>
  <si>
    <t>04SF991010</t>
  </si>
  <si>
    <t>CA20040475</t>
  </si>
  <si>
    <t>SF-991032</t>
  </si>
  <si>
    <t>CA20040476</t>
  </si>
  <si>
    <t>SCL010034</t>
  </si>
  <si>
    <t>CA20040477</t>
  </si>
  <si>
    <t>CA20040478</t>
  </si>
  <si>
    <t>MTC990003</t>
  </si>
  <si>
    <t>CA20040479</t>
  </si>
  <si>
    <t>CA20040480</t>
  </si>
  <si>
    <t>04SM318</t>
  </si>
  <si>
    <t>CA20040481</t>
  </si>
  <si>
    <t>CA20040482</t>
  </si>
  <si>
    <t>CA20040483</t>
  </si>
  <si>
    <t>CA20040484</t>
  </si>
  <si>
    <t>CA20040485</t>
  </si>
  <si>
    <t>MTC030003</t>
  </si>
  <si>
    <t>CA20040486</t>
  </si>
  <si>
    <t>04MRN990030</t>
  </si>
  <si>
    <t>CA20040487</t>
  </si>
  <si>
    <t>04SM-991089</t>
  </si>
  <si>
    <t>CA20040488</t>
  </si>
  <si>
    <t>SCL-0 SUNV</t>
  </si>
  <si>
    <t>CA20040489</t>
  </si>
  <si>
    <t>CA20040490</t>
  </si>
  <si>
    <t>CA20040491</t>
  </si>
  <si>
    <t>04MTC990002</t>
  </si>
  <si>
    <t>CA20040492</t>
  </si>
  <si>
    <t>CA20040493</t>
  </si>
  <si>
    <t>MTC990002</t>
  </si>
  <si>
    <t>CA20040494</t>
  </si>
  <si>
    <t>MTC990013</t>
  </si>
  <si>
    <t>CA20040495</t>
  </si>
  <si>
    <t>CA20040496</t>
  </si>
  <si>
    <t>SOL991054</t>
  </si>
  <si>
    <t>CA20040497</t>
  </si>
  <si>
    <t>SOL030017</t>
  </si>
  <si>
    <t>CA20040498</t>
  </si>
  <si>
    <t>SOL030016</t>
  </si>
  <si>
    <t>CA20040499</t>
  </si>
  <si>
    <t>BRT030006</t>
  </si>
  <si>
    <t>CA20040500</t>
  </si>
  <si>
    <t>ALA010063</t>
  </si>
  <si>
    <t>CA20040501</t>
  </si>
  <si>
    <t>CC-030020</t>
  </si>
  <si>
    <t>CA20040502</t>
  </si>
  <si>
    <t>MRN010032</t>
  </si>
  <si>
    <t>CA20040503</t>
  </si>
  <si>
    <t>SM-030018</t>
  </si>
  <si>
    <t>CA20040504</t>
  </si>
  <si>
    <t>SF01035</t>
  </si>
  <si>
    <t>CA20040505</t>
  </si>
  <si>
    <t>CC010005</t>
  </si>
  <si>
    <t>CA20040506</t>
  </si>
  <si>
    <t>CC-030021</t>
  </si>
  <si>
    <t>CA20040507</t>
  </si>
  <si>
    <t>ALA030017</t>
  </si>
  <si>
    <t>CA20040508</t>
  </si>
  <si>
    <t>CC-030023</t>
  </si>
  <si>
    <t>CA20040509</t>
  </si>
  <si>
    <t>CC-030022</t>
  </si>
  <si>
    <t>CA20040510</t>
  </si>
  <si>
    <t>SCL991007</t>
  </si>
  <si>
    <t>CA20040511</t>
  </si>
  <si>
    <t>SOL991059</t>
  </si>
  <si>
    <t>CA20040512</t>
  </si>
  <si>
    <t>SOL991063</t>
  </si>
  <si>
    <t>CA20040513</t>
  </si>
  <si>
    <t>SOL991064</t>
  </si>
  <si>
    <t>CA20040514</t>
  </si>
  <si>
    <t>CA20040515</t>
  </si>
  <si>
    <t>04MTC990006</t>
  </si>
  <si>
    <t>CA20040516</t>
  </si>
  <si>
    <t>CA20040517</t>
  </si>
  <si>
    <t>CA20040518</t>
  </si>
  <si>
    <t>MTC990018</t>
  </si>
  <si>
    <t>CA20040519</t>
  </si>
  <si>
    <t>NAP950004</t>
  </si>
  <si>
    <t>CA20040520</t>
  </si>
  <si>
    <t>04SOL991066</t>
  </si>
  <si>
    <t>CA20050028</t>
  </si>
  <si>
    <t>CA20050029</t>
  </si>
  <si>
    <t>ALA030015</t>
  </si>
  <si>
    <t>CA20050030</t>
  </si>
  <si>
    <t>CA20050031</t>
  </si>
  <si>
    <t>CC-030016</t>
  </si>
  <si>
    <t>CA20050032</t>
  </si>
  <si>
    <t>CC-030017</t>
  </si>
  <si>
    <t>CA20050033</t>
  </si>
  <si>
    <t>CA20050034</t>
  </si>
  <si>
    <t>MTC050018</t>
  </si>
  <si>
    <t>CA20050035</t>
  </si>
  <si>
    <t>SCL030021</t>
  </si>
  <si>
    <t>CA20050036</t>
  </si>
  <si>
    <t>CA20050037</t>
  </si>
  <si>
    <t>SF-030008</t>
  </si>
  <si>
    <t>CA20050038</t>
  </si>
  <si>
    <t>CA20050039</t>
  </si>
  <si>
    <t>SM-030019</t>
  </si>
  <si>
    <t>CA20050040</t>
  </si>
  <si>
    <t>SOL010033</t>
  </si>
  <si>
    <t>CA20050041</t>
  </si>
  <si>
    <t>SOL030001</t>
  </si>
  <si>
    <t>CA20050042</t>
  </si>
  <si>
    <t>SOL030018</t>
  </si>
  <si>
    <t>CA20050043</t>
  </si>
  <si>
    <t>SON030008</t>
  </si>
  <si>
    <t>CA20050044</t>
  </si>
  <si>
    <t>CA20050045</t>
  </si>
  <si>
    <t>CA20050046</t>
  </si>
  <si>
    <t>MTC990015</t>
  </si>
  <si>
    <t>CA20050047</t>
  </si>
  <si>
    <t>MTC990016</t>
  </si>
  <si>
    <t>CA20050048</t>
  </si>
  <si>
    <t>SCL050040</t>
  </si>
  <si>
    <t>CA20050049</t>
  </si>
  <si>
    <t>CA20050050</t>
  </si>
  <si>
    <t>SCL991023</t>
  </si>
  <si>
    <t>CA20050051</t>
  </si>
  <si>
    <t>SF-990018</t>
  </si>
  <si>
    <t>CA20050053</t>
  </si>
  <si>
    <t>CA20050054</t>
  </si>
  <si>
    <t>MTC990002A</t>
  </si>
  <si>
    <t>CA20050055</t>
  </si>
  <si>
    <t>CA20050056</t>
  </si>
  <si>
    <t>MTC990014</t>
  </si>
  <si>
    <t>CA20050057</t>
  </si>
  <si>
    <t>SON990001</t>
  </si>
  <si>
    <t>CA20050058</t>
  </si>
  <si>
    <t>ALA050028</t>
  </si>
  <si>
    <t>CA20050059</t>
  </si>
  <si>
    <t>MTC050017</t>
  </si>
  <si>
    <t>CA20050060</t>
  </si>
  <si>
    <t>SCL050031</t>
  </si>
  <si>
    <t>CA20050062</t>
  </si>
  <si>
    <t>SF-050012</t>
  </si>
  <si>
    <t>CA20050063</t>
  </si>
  <si>
    <t>SF-050013</t>
  </si>
  <si>
    <t>CA20050064</t>
  </si>
  <si>
    <t>SOL050024</t>
  </si>
  <si>
    <t>CA20050065</t>
  </si>
  <si>
    <t>SOL050025</t>
  </si>
  <si>
    <t>CA20050066</t>
  </si>
  <si>
    <t>SOL050026</t>
  </si>
  <si>
    <t>CA20050067</t>
  </si>
  <si>
    <t>SOL050027</t>
  </si>
  <si>
    <t>CA20050068</t>
  </si>
  <si>
    <t>MTC050016</t>
  </si>
  <si>
    <t>CA20050290</t>
  </si>
  <si>
    <t>CA20050291</t>
  </si>
  <si>
    <t>CA20050292</t>
  </si>
  <si>
    <t>CA20050293</t>
  </si>
  <si>
    <t>CA20050294</t>
  </si>
  <si>
    <t>CA20050295</t>
  </si>
  <si>
    <t>CA20050296</t>
  </si>
  <si>
    <t>CA20050297</t>
  </si>
  <si>
    <t>CA20050298</t>
  </si>
  <si>
    <t>CA20050299</t>
  </si>
  <si>
    <t>CA20050300</t>
  </si>
  <si>
    <t>CA20050301</t>
  </si>
  <si>
    <t>CA20050302</t>
  </si>
  <si>
    <t>CA20050303</t>
  </si>
  <si>
    <t>CA20050304</t>
  </si>
  <si>
    <t>CA20050305</t>
  </si>
  <si>
    <t>CA20050306</t>
  </si>
  <si>
    <t>CA20050308</t>
  </si>
  <si>
    <t>CA20060032</t>
  </si>
  <si>
    <t>CA20060033</t>
  </si>
  <si>
    <t>CA20060034</t>
  </si>
  <si>
    <t>ALA050039</t>
  </si>
  <si>
    <t>CA20060035</t>
  </si>
  <si>
    <t>SON050018</t>
  </si>
  <si>
    <t>CA20060036</t>
  </si>
  <si>
    <t>ALA990078</t>
  </si>
  <si>
    <t>CA20060037</t>
  </si>
  <si>
    <t>SCL050042</t>
  </si>
  <si>
    <t>CA20060038</t>
  </si>
  <si>
    <t>SM-050035</t>
  </si>
  <si>
    <t>CA20060039</t>
  </si>
  <si>
    <t>SON050019</t>
  </si>
  <si>
    <t>CA20060040</t>
  </si>
  <si>
    <t>SF-050021</t>
  </si>
  <si>
    <t>CA20060041</t>
  </si>
  <si>
    <t>SF-050023</t>
  </si>
  <si>
    <t>CA20060043</t>
  </si>
  <si>
    <t>SF-050022</t>
  </si>
  <si>
    <t>CA20060044</t>
  </si>
  <si>
    <t>CA20060046</t>
  </si>
  <si>
    <t>REG050017</t>
  </si>
  <si>
    <t>CA20060047</t>
  </si>
  <si>
    <t>CA20060048</t>
  </si>
  <si>
    <t>SOL050060</t>
  </si>
  <si>
    <t>CA20060049</t>
  </si>
  <si>
    <t>CA20060050</t>
  </si>
  <si>
    <t>SOL050059</t>
  </si>
  <si>
    <t>CA20060051</t>
  </si>
  <si>
    <t>SOL991066</t>
  </si>
  <si>
    <t>CA20060052</t>
  </si>
  <si>
    <t>CA20060053</t>
  </si>
  <si>
    <t>SOL050023</t>
  </si>
  <si>
    <t>CA20060054</t>
  </si>
  <si>
    <t>CC-991087</t>
  </si>
  <si>
    <t>CA20060055</t>
  </si>
  <si>
    <t>CA20060056</t>
  </si>
  <si>
    <t>SM-050046</t>
  </si>
  <si>
    <t>CA20060057</t>
  </si>
  <si>
    <t>MRN990001</t>
  </si>
  <si>
    <t>CA20060058</t>
  </si>
  <si>
    <t>ALA990015</t>
  </si>
  <si>
    <t>CA20060063</t>
  </si>
  <si>
    <t>CA20060064</t>
  </si>
  <si>
    <t>CA20060065</t>
  </si>
  <si>
    <t>CA20060066</t>
  </si>
  <si>
    <t>CA20060067</t>
  </si>
  <si>
    <t>CA20060068</t>
  </si>
  <si>
    <t>CA20060069</t>
  </si>
  <si>
    <t>CA20060071</t>
  </si>
  <si>
    <t>CA20060072</t>
  </si>
  <si>
    <t>CA20060073</t>
  </si>
  <si>
    <t>CA20060074</t>
  </si>
  <si>
    <t>CA20060076</t>
  </si>
  <si>
    <t>MTC99002B</t>
  </si>
  <si>
    <t>CA20070100</t>
  </si>
  <si>
    <t xml:space="preserve">CC-030007  </t>
  </si>
  <si>
    <t>CA20070101</t>
  </si>
  <si>
    <t>CA20070102</t>
  </si>
  <si>
    <t>SOL030005</t>
  </si>
  <si>
    <t>CA20070103</t>
  </si>
  <si>
    <t>CA20070104</t>
  </si>
  <si>
    <t>CA20070105</t>
  </si>
  <si>
    <t>ALA070029</t>
  </si>
  <si>
    <t>CA20070106</t>
  </si>
  <si>
    <t>ALA070028</t>
  </si>
  <si>
    <t>CA20070107</t>
  </si>
  <si>
    <t>CA20070108</t>
  </si>
  <si>
    <t>ALA070026</t>
  </si>
  <si>
    <t>CA20070109</t>
  </si>
  <si>
    <t>ALA070025</t>
  </si>
  <si>
    <t>CA20070110</t>
  </si>
  <si>
    <t>ALA070030</t>
  </si>
  <si>
    <t>CA20070111</t>
  </si>
  <si>
    <t>ALA050082</t>
  </si>
  <si>
    <t>CA20070112</t>
  </si>
  <si>
    <t>ALA030007</t>
  </si>
  <si>
    <t>CA20070113</t>
  </si>
  <si>
    <t>ALA070027</t>
  </si>
  <si>
    <t>CA20070114</t>
  </si>
  <si>
    <t>CC-050037</t>
  </si>
  <si>
    <t>CA20070115</t>
  </si>
  <si>
    <t>CC-070066</t>
  </si>
  <si>
    <t>CA20070116</t>
  </si>
  <si>
    <t>CA20070117</t>
  </si>
  <si>
    <t>CA20070118</t>
  </si>
  <si>
    <t>CA20070119</t>
  </si>
  <si>
    <t>CA20070120</t>
  </si>
  <si>
    <t>REG050021</t>
  </si>
  <si>
    <t>CA20070121</t>
  </si>
  <si>
    <t>CA20070122</t>
  </si>
  <si>
    <t>CA20070123</t>
  </si>
  <si>
    <t>SM-050026</t>
  </si>
  <si>
    <t>CA20070124</t>
  </si>
  <si>
    <t>CA20070125</t>
  </si>
  <si>
    <t>CA20070126</t>
  </si>
  <si>
    <t>SM-050044</t>
  </si>
  <si>
    <t>CA20070127</t>
  </si>
  <si>
    <t>SF-070017</t>
  </si>
  <si>
    <t>CA20070128</t>
  </si>
  <si>
    <t>CA20070129</t>
  </si>
  <si>
    <t>CA20070130</t>
  </si>
  <si>
    <t>SCL070014</t>
  </si>
  <si>
    <t>CA20070131</t>
  </si>
  <si>
    <t>SCL991063</t>
  </si>
  <si>
    <t>CA20070132</t>
  </si>
  <si>
    <t>SCL070009</t>
  </si>
  <si>
    <t>CA20070133</t>
  </si>
  <si>
    <t>CA20070134</t>
  </si>
  <si>
    <t>CA20070135</t>
  </si>
  <si>
    <t>CA20070136</t>
  </si>
  <si>
    <t>SOL050033</t>
  </si>
  <si>
    <t>CA20070137</t>
  </si>
  <si>
    <t>CA20070138</t>
  </si>
  <si>
    <t>CA20070139</t>
  </si>
  <si>
    <t>CA20070140</t>
  </si>
  <si>
    <t>CA20070141</t>
  </si>
  <si>
    <t>ALA991063</t>
  </si>
  <si>
    <t>CA20070142</t>
  </si>
  <si>
    <t>ALA010022</t>
  </si>
  <si>
    <t>CA20070143</t>
  </si>
  <si>
    <t>CA20070144</t>
  </si>
  <si>
    <t>NAP070001</t>
  </si>
  <si>
    <t>CA20070145</t>
  </si>
  <si>
    <t>SF-991009</t>
  </si>
  <si>
    <t>CA20070146</t>
  </si>
  <si>
    <t xml:space="preserve">SON991034  </t>
  </si>
  <si>
    <t>CA20080094</t>
  </si>
  <si>
    <t>CA20080095</t>
  </si>
  <si>
    <t>CA20080096</t>
  </si>
  <si>
    <t>CA20080097</t>
  </si>
  <si>
    <t>CA20080098</t>
  </si>
  <si>
    <t>CA20080099</t>
  </si>
  <si>
    <t>CA20080100</t>
  </si>
  <si>
    <t xml:space="preserve"> ALA070052 </t>
  </si>
  <si>
    <t>CA20080101</t>
  </si>
  <si>
    <t xml:space="preserve"> ALA070038 </t>
  </si>
  <si>
    <t>CA20080102</t>
  </si>
  <si>
    <t xml:space="preserve"> ALA050039 </t>
  </si>
  <si>
    <t>CA20080103</t>
  </si>
  <si>
    <t xml:space="preserve"> ALA050080 </t>
  </si>
  <si>
    <t>CA20080104</t>
  </si>
  <si>
    <t xml:space="preserve"> ALA070039 </t>
  </si>
  <si>
    <t>CA20080105</t>
  </si>
  <si>
    <t xml:space="preserve"> ALA070048 </t>
  </si>
  <si>
    <t>CA20080106</t>
  </si>
  <si>
    <t xml:space="preserve"> MRN990001 </t>
  </si>
  <si>
    <t>CA20080107</t>
  </si>
  <si>
    <t xml:space="preserve"> MRN070005 </t>
  </si>
  <si>
    <t>CA20080108</t>
  </si>
  <si>
    <t xml:space="preserve"> MRN070016 </t>
  </si>
  <si>
    <t>CA20080109</t>
  </si>
  <si>
    <t xml:space="preserve"> MRN030003 </t>
  </si>
  <si>
    <t>CA20080110</t>
  </si>
  <si>
    <t xml:space="preserve"> MTC030003 </t>
  </si>
  <si>
    <t>CA20080111</t>
  </si>
  <si>
    <t>CA20080112</t>
  </si>
  <si>
    <t xml:space="preserve"> REG050015 </t>
  </si>
  <si>
    <t>CA20080113</t>
  </si>
  <si>
    <t xml:space="preserve"> MTC990013 </t>
  </si>
  <si>
    <t>CA20080114</t>
  </si>
  <si>
    <t xml:space="preserve"> REG050017 </t>
  </si>
  <si>
    <t>CA20080115</t>
  </si>
  <si>
    <t xml:space="preserve"> REG050021 </t>
  </si>
  <si>
    <t>CA20080116</t>
  </si>
  <si>
    <t>CA20080117</t>
  </si>
  <si>
    <t xml:space="preserve"> MTC990015 </t>
  </si>
  <si>
    <t>CA20080118</t>
  </si>
  <si>
    <t xml:space="preserve"> SF-070032 </t>
  </si>
  <si>
    <t>CA20080119</t>
  </si>
  <si>
    <t xml:space="preserve"> SF-070033 </t>
  </si>
  <si>
    <t>CA20080120</t>
  </si>
  <si>
    <t xml:space="preserve"> SF-070036 </t>
  </si>
  <si>
    <t>CA20080121</t>
  </si>
  <si>
    <t>CA20080122</t>
  </si>
  <si>
    <t xml:space="preserve"> SCL070027 </t>
  </si>
  <si>
    <t>CA20080123</t>
  </si>
  <si>
    <t>CA20080124</t>
  </si>
  <si>
    <t>CA20080125</t>
  </si>
  <si>
    <t xml:space="preserve"> SCL991007 </t>
  </si>
  <si>
    <t>CA20080126</t>
  </si>
  <si>
    <t xml:space="preserve"> SCL070026 </t>
  </si>
  <si>
    <t>CA20080127</t>
  </si>
  <si>
    <t>CA20080128</t>
  </si>
  <si>
    <t>CA20080129</t>
  </si>
  <si>
    <t xml:space="preserve"> SOL050059 </t>
  </si>
  <si>
    <t>CA20080130</t>
  </si>
  <si>
    <t xml:space="preserve"> SOL050060 </t>
  </si>
  <si>
    <t>CA20080131</t>
  </si>
  <si>
    <t xml:space="preserve"> SOL070026 </t>
  </si>
  <si>
    <t>CA20080132</t>
  </si>
  <si>
    <t xml:space="preserve"> SOL070028 </t>
  </si>
  <si>
    <t>CA20080133</t>
  </si>
  <si>
    <t xml:space="preserve"> SOL050024 </t>
  </si>
  <si>
    <t>CA20080134</t>
  </si>
  <si>
    <t xml:space="preserve"> SOL991066 </t>
  </si>
  <si>
    <t>CA20080135</t>
  </si>
  <si>
    <t xml:space="preserve"> SON070001 </t>
  </si>
  <si>
    <t>CA20080136</t>
  </si>
  <si>
    <t xml:space="preserve"> SON050018 </t>
  </si>
  <si>
    <t>CA20080137</t>
  </si>
  <si>
    <t xml:space="preserve"> SON070016 </t>
  </si>
  <si>
    <t>CA20080138</t>
  </si>
  <si>
    <t xml:space="preserve"> SON070015 </t>
  </si>
  <si>
    <t>CA20080139</t>
  </si>
  <si>
    <t xml:space="preserve"> SF-070035 </t>
  </si>
  <si>
    <t>CA20080140</t>
  </si>
  <si>
    <t xml:space="preserve"> SM-050026 </t>
  </si>
  <si>
    <t>CA20080141</t>
  </si>
  <si>
    <t xml:space="preserve"> SM-050046 </t>
  </si>
  <si>
    <t>CA20080142</t>
  </si>
  <si>
    <t xml:space="preserve"> SM-070026 </t>
  </si>
  <si>
    <t>CA20080143</t>
  </si>
  <si>
    <t xml:space="preserve"> SM-070038 </t>
  </si>
  <si>
    <t>CA20080144</t>
  </si>
  <si>
    <t xml:space="preserve"> SM-070039 </t>
  </si>
  <si>
    <t>CA20080145</t>
  </si>
  <si>
    <t xml:space="preserve"> SM-070040 </t>
  </si>
  <si>
    <t>CA20080146</t>
  </si>
  <si>
    <t xml:space="preserve"> SM-070041 </t>
  </si>
  <si>
    <t>CA20080147</t>
  </si>
  <si>
    <t xml:space="preserve"> SM-070046 </t>
  </si>
  <si>
    <t>CA20080148</t>
  </si>
  <si>
    <t>CA20080149</t>
  </si>
  <si>
    <t xml:space="preserve"> ALA070047 </t>
  </si>
  <si>
    <t>CA20080150</t>
  </si>
  <si>
    <t xml:space="preserve"> ALA070055 </t>
  </si>
  <si>
    <t>CA20080151</t>
  </si>
  <si>
    <t>CA20080152</t>
  </si>
  <si>
    <t xml:space="preserve"> ALA990015 </t>
  </si>
  <si>
    <t>CA20080153</t>
  </si>
  <si>
    <t>CA20080154</t>
  </si>
  <si>
    <t xml:space="preserve"> SF-010037 </t>
  </si>
  <si>
    <t>CA20080155</t>
  </si>
  <si>
    <t>CA20080156</t>
  </si>
  <si>
    <t xml:space="preserve"> MTC99002B </t>
  </si>
  <si>
    <t>CA20080157</t>
  </si>
  <si>
    <t xml:space="preserve"> SF-070039 </t>
  </si>
  <si>
    <t>CA20080158</t>
  </si>
  <si>
    <t>SF-070034</t>
  </si>
  <si>
    <t>CA20080159</t>
  </si>
  <si>
    <t>SF-010028</t>
  </si>
  <si>
    <t>CA20080160</t>
  </si>
  <si>
    <t xml:space="preserve"> ALA070034 </t>
  </si>
  <si>
    <t>CA20080161</t>
  </si>
  <si>
    <t>CA20080162</t>
  </si>
  <si>
    <t>CA20080163</t>
  </si>
  <si>
    <t xml:space="preserve"> SON070012 </t>
  </si>
  <si>
    <t>CA20090067</t>
  </si>
  <si>
    <t>ALA070040</t>
  </si>
  <si>
    <t>CA20090068</t>
  </si>
  <si>
    <t>ALA070020</t>
  </si>
  <si>
    <t>CA20090069</t>
  </si>
  <si>
    <t>CA20090070</t>
  </si>
  <si>
    <t>ALA050036</t>
  </si>
  <si>
    <t>CA20090071</t>
  </si>
  <si>
    <t>CA20090072</t>
  </si>
  <si>
    <t>CA20090073</t>
  </si>
  <si>
    <t>CA20090074</t>
  </si>
  <si>
    <t>CA20090075</t>
  </si>
  <si>
    <t>ALA050083</t>
  </si>
  <si>
    <t>CA20090076</t>
  </si>
  <si>
    <t>CA20090077</t>
  </si>
  <si>
    <t>CA20090078</t>
  </si>
  <si>
    <t>ALA070037</t>
  </si>
  <si>
    <t>CA20090079</t>
  </si>
  <si>
    <t>ALA070038</t>
  </si>
  <si>
    <t>CA20090080</t>
  </si>
  <si>
    <t>ALA070059</t>
  </si>
  <si>
    <t>CA20090081</t>
  </si>
  <si>
    <t>ALA050080</t>
  </si>
  <si>
    <t>CA20090082</t>
  </si>
  <si>
    <t>ALA070057</t>
  </si>
  <si>
    <t>CA20090083</t>
  </si>
  <si>
    <t>ALA070011</t>
  </si>
  <si>
    <t>CA20090084</t>
  </si>
  <si>
    <t>CA20090085</t>
  </si>
  <si>
    <t>CA20090086</t>
  </si>
  <si>
    <t>CC-070030</t>
  </si>
  <si>
    <t>CA20090087</t>
  </si>
  <si>
    <t>CC-070074</t>
  </si>
  <si>
    <t>CA20090088</t>
  </si>
  <si>
    <t>CA20090089</t>
  </si>
  <si>
    <t>CC-070080</t>
  </si>
  <si>
    <t>CA20090090</t>
  </si>
  <si>
    <t>CC-990046</t>
  </si>
  <si>
    <t>CA20090091</t>
  </si>
  <si>
    <t>CA20090092</t>
  </si>
  <si>
    <t>CA20090093</t>
  </si>
  <si>
    <t>MRN070016</t>
  </si>
  <si>
    <t>CA20090094</t>
  </si>
  <si>
    <t>CA20090095</t>
  </si>
  <si>
    <t>REG090043</t>
  </si>
  <si>
    <t>CA20090096</t>
  </si>
  <si>
    <t>SF-070031</t>
  </si>
  <si>
    <t>CA20090097</t>
  </si>
  <si>
    <t>SF-070032</t>
  </si>
  <si>
    <t>CA20090098</t>
  </si>
  <si>
    <t>SF-070039</t>
  </si>
  <si>
    <t>CA20090099</t>
  </si>
  <si>
    <t>CA20090100</t>
  </si>
  <si>
    <t>SM-070027</t>
  </si>
  <si>
    <t>CA20090101</t>
  </si>
  <si>
    <t>CA20090102</t>
  </si>
  <si>
    <t>SM-070001</t>
  </si>
  <si>
    <t>CA20090103</t>
  </si>
  <si>
    <t>CA20090104</t>
  </si>
  <si>
    <t>CA20090105</t>
  </si>
  <si>
    <t>SM-070026</t>
  </si>
  <si>
    <t>CA20090106</t>
  </si>
  <si>
    <t>SM-070037</t>
  </si>
  <si>
    <t>CA20090107</t>
  </si>
  <si>
    <t>SM-070046</t>
  </si>
  <si>
    <t>CA20090108</t>
  </si>
  <si>
    <t>SM-070040</t>
  </si>
  <si>
    <t>CA20090109</t>
  </si>
  <si>
    <t>SM-070039</t>
  </si>
  <si>
    <t>CA20090110</t>
  </si>
  <si>
    <t>SM-070028</t>
  </si>
  <si>
    <t>CA20090111</t>
  </si>
  <si>
    <t>SM-070042</t>
  </si>
  <si>
    <t>CA20090112</t>
  </si>
  <si>
    <t>CA20090113</t>
  </si>
  <si>
    <t>SCL070010</t>
  </si>
  <si>
    <t>CA20090114</t>
  </si>
  <si>
    <t>SCL070039</t>
  </si>
  <si>
    <t>CA20090115</t>
  </si>
  <si>
    <t>CA20090116</t>
  </si>
  <si>
    <t>SCL070037</t>
  </si>
  <si>
    <t>CA20090117</t>
  </si>
  <si>
    <t>CA20090118</t>
  </si>
  <si>
    <t>SCL050061</t>
  </si>
  <si>
    <t>CA20090119</t>
  </si>
  <si>
    <t>SCL050081</t>
  </si>
  <si>
    <t>CA20090120</t>
  </si>
  <si>
    <t>SCL070040</t>
  </si>
  <si>
    <t>CA20090121</t>
  </si>
  <si>
    <t>SCL070050</t>
  </si>
  <si>
    <t>CA20090122</t>
  </si>
  <si>
    <t>SCL070038</t>
  </si>
  <si>
    <t>CA20090123</t>
  </si>
  <si>
    <t>SCL070036</t>
  </si>
  <si>
    <t>CA20090124</t>
  </si>
  <si>
    <t>SCL070042</t>
  </si>
  <si>
    <t>CA20090125</t>
  </si>
  <si>
    <t>SCL070051</t>
  </si>
  <si>
    <t>CA20090126</t>
  </si>
  <si>
    <t>CA20090127</t>
  </si>
  <si>
    <t>SCL070025</t>
  </si>
  <si>
    <t>CA20090128</t>
  </si>
  <si>
    <t>CA20090129</t>
  </si>
  <si>
    <t>SOL070045</t>
  </si>
  <si>
    <t>CA20090130</t>
  </si>
  <si>
    <t>SOL070046</t>
  </si>
  <si>
    <t>CA20090131</t>
  </si>
  <si>
    <t>SOL070028</t>
  </si>
  <si>
    <t>CA20090132</t>
  </si>
  <si>
    <t>CA20090133</t>
  </si>
  <si>
    <t>SOL070029</t>
  </si>
  <si>
    <t>CA20090134</t>
  </si>
  <si>
    <t>CA20090135</t>
  </si>
  <si>
    <t>SOL070047</t>
  </si>
  <si>
    <t>CA20090136</t>
  </si>
  <si>
    <t>SOL050013</t>
  </si>
  <si>
    <t>CA20090137</t>
  </si>
  <si>
    <t>SOL050048</t>
  </si>
  <si>
    <t>CA20090138</t>
  </si>
  <si>
    <t>CA20090139</t>
  </si>
  <si>
    <t>SOL050046</t>
  </si>
  <si>
    <t>CA20090140</t>
  </si>
  <si>
    <t>CA20090141</t>
  </si>
  <si>
    <t>SON050017</t>
  </si>
  <si>
    <t>CA20090142</t>
  </si>
  <si>
    <t>SON070006</t>
  </si>
  <si>
    <t>CA20090143</t>
  </si>
  <si>
    <t>SON070017</t>
  </si>
  <si>
    <t>CA20090144</t>
  </si>
  <si>
    <t>CA20090145</t>
  </si>
  <si>
    <t>SON070015</t>
  </si>
  <si>
    <t>CA20090146</t>
  </si>
  <si>
    <t>CA20090147</t>
  </si>
  <si>
    <t>SON070018</t>
  </si>
  <si>
    <t>CA20090148</t>
  </si>
  <si>
    <t>CA20090149</t>
  </si>
  <si>
    <t>SF-010037</t>
  </si>
  <si>
    <t>CA20090150</t>
  </si>
  <si>
    <t>SCL090031</t>
  </si>
  <si>
    <t>CA20090151</t>
  </si>
  <si>
    <t>ALA070051</t>
  </si>
  <si>
    <t>CA20090152</t>
  </si>
  <si>
    <t>ALA050017</t>
  </si>
  <si>
    <t>CA20100085</t>
  </si>
  <si>
    <t>CA20100086</t>
  </si>
  <si>
    <t>CA20100087</t>
  </si>
  <si>
    <t>CA20100088</t>
  </si>
  <si>
    <t>CA20100089</t>
  </si>
  <si>
    <t>CA20100090</t>
  </si>
  <si>
    <t>CA20100091</t>
  </si>
  <si>
    <t>CA20100092</t>
  </si>
  <si>
    <t>CA20100093</t>
  </si>
  <si>
    <t>CA20100094</t>
  </si>
  <si>
    <t>CA20100095</t>
  </si>
  <si>
    <t>CA20100096</t>
  </si>
  <si>
    <t>CA20100097</t>
  </si>
  <si>
    <t>CA20100098</t>
  </si>
  <si>
    <t>CA20100099</t>
  </si>
  <si>
    <t>CA20100100</t>
  </si>
  <si>
    <t>CA20100101</t>
  </si>
  <si>
    <t>CA20100102</t>
  </si>
  <si>
    <t>CA20100103</t>
  </si>
  <si>
    <t>CA20100104</t>
  </si>
  <si>
    <t>SCL070026</t>
  </si>
  <si>
    <t>CA20100105</t>
  </si>
  <si>
    <t>CA20100106</t>
  </si>
  <si>
    <t>CA20100107</t>
  </si>
  <si>
    <t>CA20100108</t>
  </si>
  <si>
    <t>CA20100109</t>
  </si>
  <si>
    <t>CA20100110</t>
  </si>
  <si>
    <t>CA20100111</t>
  </si>
  <si>
    <t>CA20100112</t>
  </si>
  <si>
    <t>CA20100113</t>
  </si>
  <si>
    <t>CA20100114</t>
  </si>
  <si>
    <t>CA20100115</t>
  </si>
  <si>
    <t>CA20100116</t>
  </si>
  <si>
    <t>CA20100117</t>
  </si>
  <si>
    <t>CA20100118</t>
  </si>
  <si>
    <t>CA20100119</t>
  </si>
  <si>
    <t>CA20100120</t>
  </si>
  <si>
    <t>REG090046</t>
  </si>
  <si>
    <t>CA20100121</t>
  </si>
  <si>
    <t>REG090065</t>
  </si>
  <si>
    <t>CA20100122</t>
  </si>
  <si>
    <t>REG090066</t>
  </si>
  <si>
    <t>CA20100123</t>
  </si>
  <si>
    <t>CA20100124</t>
  </si>
  <si>
    <t>REG090003</t>
  </si>
  <si>
    <t>CA20100125</t>
  </si>
  <si>
    <t>CA20100126</t>
  </si>
  <si>
    <t>ALA070042</t>
  </si>
  <si>
    <t>CA20100127</t>
  </si>
  <si>
    <t>CA20100128</t>
  </si>
  <si>
    <t>SF070040</t>
  </si>
  <si>
    <t>CA20110114</t>
  </si>
  <si>
    <t>SCL110052</t>
  </si>
  <si>
    <t>CA20110115</t>
  </si>
  <si>
    <t>SCL110057</t>
  </si>
  <si>
    <t>CA20110116</t>
  </si>
  <si>
    <t>SCL110029</t>
  </si>
  <si>
    <t>CA20110117</t>
  </si>
  <si>
    <t>ALA110014</t>
  </si>
  <si>
    <t>CA20110118</t>
  </si>
  <si>
    <t>CA20110119</t>
  </si>
  <si>
    <t>SCL110053</t>
  </si>
  <si>
    <t>CA20110120</t>
  </si>
  <si>
    <t>SON110006</t>
  </si>
  <si>
    <t>CA20110121</t>
  </si>
  <si>
    <t>CA20110122</t>
  </si>
  <si>
    <t>SON110018</t>
  </si>
  <si>
    <t>CA20110123</t>
  </si>
  <si>
    <t>CA20110124</t>
  </si>
  <si>
    <t>SCL110032</t>
  </si>
  <si>
    <t>CA20110125</t>
  </si>
  <si>
    <t>ALA110027</t>
  </si>
  <si>
    <t>CA20110126</t>
  </si>
  <si>
    <t>ALA110035</t>
  </si>
  <si>
    <t>CA20110127</t>
  </si>
  <si>
    <t>ALA110015</t>
  </si>
  <si>
    <t>CA20110128</t>
  </si>
  <si>
    <t>ALA110007</t>
  </si>
  <si>
    <t>CA20110204</t>
  </si>
  <si>
    <t>SOL070026</t>
  </si>
  <si>
    <t>CA20110205</t>
  </si>
  <si>
    <t>CA20110206</t>
  </si>
  <si>
    <t>CA20110207</t>
  </si>
  <si>
    <t>SOL110009</t>
  </si>
  <si>
    <t>CA20110208</t>
  </si>
  <si>
    <t>SCL110054</t>
  </si>
  <si>
    <t>CA20110209</t>
  </si>
  <si>
    <t>SM-110007</t>
  </si>
  <si>
    <t>CA20110210</t>
  </si>
  <si>
    <t>SCL110050</t>
  </si>
  <si>
    <t>CA20110211</t>
  </si>
  <si>
    <t>SOL110013</t>
  </si>
  <si>
    <t>CA20110212</t>
  </si>
  <si>
    <t>CA20110213</t>
  </si>
  <si>
    <t>CA20110214</t>
  </si>
  <si>
    <t>CA20110215</t>
  </si>
  <si>
    <t>CA20110216</t>
  </si>
  <si>
    <t>SCL110038</t>
  </si>
  <si>
    <t>CA20110217</t>
  </si>
  <si>
    <t>CA20110218</t>
  </si>
  <si>
    <t>CC-110005</t>
  </si>
  <si>
    <t>CA20110219</t>
  </si>
  <si>
    <t>SM-090017</t>
  </si>
  <si>
    <t>CA20110220</t>
  </si>
  <si>
    <t>CA20110221</t>
  </si>
  <si>
    <t>SCL110028</t>
  </si>
  <si>
    <t>CA20110222</t>
  </si>
  <si>
    <t>ALA110012</t>
  </si>
  <si>
    <t>CA20110223</t>
  </si>
  <si>
    <t>SCL110017</t>
  </si>
  <si>
    <t>CA20110224</t>
  </si>
  <si>
    <t>ALA110036</t>
  </si>
  <si>
    <t>CA20110225</t>
  </si>
  <si>
    <t>SON110015</t>
  </si>
  <si>
    <t>CA20110267</t>
  </si>
  <si>
    <t>CC-110006</t>
  </si>
  <si>
    <t>CA20110268</t>
  </si>
  <si>
    <t>CA20110269</t>
  </si>
  <si>
    <t>ALA110034</t>
  </si>
  <si>
    <t>CA20110270</t>
  </si>
  <si>
    <t>SON110013</t>
  </si>
  <si>
    <t>CA20110271</t>
  </si>
  <si>
    <t>SON110016</t>
  </si>
  <si>
    <t>CA20110272</t>
  </si>
  <si>
    <t>CA20110273</t>
  </si>
  <si>
    <t>SOL090035</t>
  </si>
  <si>
    <t>CA20110274</t>
  </si>
  <si>
    <t>MRN110006</t>
  </si>
  <si>
    <t>CA20110275</t>
  </si>
  <si>
    <t>MRN110007</t>
  </si>
  <si>
    <t>CA20110276</t>
  </si>
  <si>
    <t>MRN110016</t>
  </si>
  <si>
    <t>CA20110277</t>
  </si>
  <si>
    <t>REG110013</t>
  </si>
  <si>
    <t>CA20110278</t>
  </si>
  <si>
    <t>CA20110279</t>
  </si>
  <si>
    <t>SF-110013</t>
  </si>
  <si>
    <t>CA20110280</t>
  </si>
  <si>
    <t>CA20110281</t>
  </si>
  <si>
    <t>SCL110015</t>
  </si>
  <si>
    <t>CA20110282</t>
  </si>
  <si>
    <t>SCL110051</t>
  </si>
  <si>
    <t>CA20110283</t>
  </si>
  <si>
    <t>ALA110038/SF-090051</t>
  </si>
  <si>
    <t>CA20110284</t>
  </si>
  <si>
    <t>ALA090068/ALA110032</t>
  </si>
  <si>
    <t>CA20110285</t>
  </si>
  <si>
    <t>SM-110005</t>
  </si>
  <si>
    <t>CA20110286</t>
  </si>
  <si>
    <t>CA20110287</t>
  </si>
  <si>
    <t>CA20110288</t>
  </si>
  <si>
    <t>CA20110289</t>
  </si>
  <si>
    <t>CA20110290</t>
  </si>
  <si>
    <t>REG090044</t>
  </si>
  <si>
    <t>CA20110291</t>
  </si>
  <si>
    <t>SF-110014</t>
  </si>
  <si>
    <t>CA20110292</t>
  </si>
  <si>
    <t>CA20110293</t>
  </si>
  <si>
    <t>SOL110018</t>
  </si>
  <si>
    <t>CA20110294</t>
  </si>
  <si>
    <t>CA20110295</t>
  </si>
  <si>
    <t>SOL110020</t>
  </si>
  <si>
    <t>CA20110296</t>
  </si>
  <si>
    <t>SF-110011</t>
  </si>
  <si>
    <t>CA20110297</t>
  </si>
  <si>
    <t>CA20110298</t>
  </si>
  <si>
    <t>CA20110299</t>
  </si>
  <si>
    <t>REG110010</t>
  </si>
  <si>
    <t>CA20110300</t>
  </si>
  <si>
    <t>SF-070030</t>
  </si>
  <si>
    <t>CA20110301</t>
  </si>
  <si>
    <t>REG110015</t>
  </si>
  <si>
    <t>CA20110302</t>
  </si>
  <si>
    <t>MRN050014</t>
  </si>
  <si>
    <t>CA20110303</t>
  </si>
  <si>
    <t>CA20110304</t>
  </si>
  <si>
    <t>NAP110012</t>
  </si>
  <si>
    <t>CA20110305</t>
  </si>
  <si>
    <t>NAP110014</t>
  </si>
  <si>
    <t>CA20110332</t>
  </si>
  <si>
    <t>SF-110015</t>
  </si>
  <si>
    <t>CA20110333</t>
  </si>
  <si>
    <t>REG110016</t>
  </si>
  <si>
    <t>CA20120111</t>
  </si>
  <si>
    <t>SCL110016</t>
  </si>
  <si>
    <t>CA20120112</t>
  </si>
  <si>
    <t>CA20120113</t>
  </si>
  <si>
    <t>CA20120114</t>
  </si>
  <si>
    <t>CA20120115</t>
  </si>
  <si>
    <t>SCL110030</t>
  </si>
  <si>
    <t>CA20120116</t>
  </si>
  <si>
    <t>SCL110031</t>
  </si>
  <si>
    <t>CA20120117</t>
  </si>
  <si>
    <t>CA20120119</t>
  </si>
  <si>
    <t>CA20120120</t>
  </si>
  <si>
    <t>SON110017</t>
  </si>
  <si>
    <t>CA20120121</t>
  </si>
  <si>
    <t>SM-110025</t>
  </si>
  <si>
    <t>CA20120122</t>
  </si>
  <si>
    <t>SM-110026</t>
  </si>
  <si>
    <t>CA20120123</t>
  </si>
  <si>
    <t>CA20120124</t>
  </si>
  <si>
    <t>SOL110012</t>
  </si>
  <si>
    <t>CA20120125</t>
  </si>
  <si>
    <t>CA20120126</t>
  </si>
  <si>
    <t>CA20120127</t>
  </si>
  <si>
    <t>NAP110011</t>
  </si>
  <si>
    <t>CA20120128</t>
  </si>
  <si>
    <t>NAP110013</t>
  </si>
  <si>
    <t>CA20120129</t>
  </si>
  <si>
    <t>CA20120130</t>
  </si>
  <si>
    <t>CA20120131</t>
  </si>
  <si>
    <t>CA20120132</t>
  </si>
  <si>
    <t>ALA110037</t>
  </si>
  <si>
    <t>CA20120133</t>
  </si>
  <si>
    <t>ALA110013</t>
  </si>
  <si>
    <t>CA20120134</t>
  </si>
  <si>
    <t>CA20120135</t>
  </si>
  <si>
    <t>CA20120136</t>
  </si>
  <si>
    <t>CA20120137</t>
  </si>
  <si>
    <t>MRN110010</t>
  </si>
  <si>
    <t>CA20120138</t>
  </si>
  <si>
    <t>CA20120139</t>
  </si>
  <si>
    <t>SM-110010</t>
  </si>
  <si>
    <t>CA20120140</t>
  </si>
  <si>
    <t>CC-110017</t>
  </si>
  <si>
    <t>CA20120141</t>
  </si>
  <si>
    <t>CC-110019</t>
  </si>
  <si>
    <t>CA20120142</t>
  </si>
  <si>
    <t>CC-110031</t>
  </si>
  <si>
    <t>CA20120143</t>
  </si>
  <si>
    <t>CC-110018</t>
  </si>
  <si>
    <t>CA20120144</t>
  </si>
  <si>
    <t>CA20120145</t>
  </si>
  <si>
    <t>SM-110008</t>
  </si>
  <si>
    <t>CA20120146</t>
  </si>
  <si>
    <t>SM-110023</t>
  </si>
  <si>
    <t>CA20120147</t>
  </si>
  <si>
    <t>ALA110030</t>
  </si>
  <si>
    <t>CA20120148</t>
  </si>
  <si>
    <t>SM-110009</t>
  </si>
  <si>
    <t>CA20120149</t>
  </si>
  <si>
    <t>SCL090042</t>
  </si>
  <si>
    <t>CA20120150</t>
  </si>
  <si>
    <t>SM-110011</t>
  </si>
  <si>
    <t>CA20120151</t>
  </si>
  <si>
    <t>SM-110012</t>
  </si>
  <si>
    <t>CA20120152</t>
  </si>
  <si>
    <t>CA20120153</t>
  </si>
  <si>
    <t>SM-110028</t>
  </si>
  <si>
    <t>CA20120154</t>
  </si>
  <si>
    <t>MRN070005</t>
  </si>
  <si>
    <t>CA20120155</t>
  </si>
  <si>
    <t>CC-110052</t>
  </si>
  <si>
    <t>CA20120156</t>
  </si>
  <si>
    <t>SCL110039</t>
  </si>
  <si>
    <t>CA20120157</t>
  </si>
  <si>
    <t>SCL110036</t>
  </si>
  <si>
    <t>CA20120158</t>
  </si>
  <si>
    <t>CA20120159</t>
  </si>
  <si>
    <t>CA20120160</t>
  </si>
  <si>
    <t>CA20120161</t>
  </si>
  <si>
    <t>CA20120162</t>
  </si>
  <si>
    <t>ALA110028</t>
  </si>
  <si>
    <t>CA20120163</t>
  </si>
  <si>
    <t>SM-110027</t>
  </si>
  <si>
    <t>CA20120164</t>
  </si>
  <si>
    <t>CC-110051</t>
  </si>
  <si>
    <t>CA20120165</t>
  </si>
  <si>
    <t>CC-110049</t>
  </si>
  <si>
    <t>CA20120166</t>
  </si>
  <si>
    <t>CA20120167</t>
  </si>
  <si>
    <t>CA20120168</t>
  </si>
  <si>
    <t>CA20120169</t>
  </si>
  <si>
    <t>CC-110050</t>
  </si>
  <si>
    <t>CA20120170</t>
  </si>
  <si>
    <t>CC-110048</t>
  </si>
  <si>
    <t>CA20120171</t>
  </si>
  <si>
    <t>CA20120172</t>
  </si>
  <si>
    <t>CA20120173</t>
  </si>
  <si>
    <t>CA20120174</t>
  </si>
  <si>
    <t>MRN030003</t>
  </si>
  <si>
    <t>CA20120175</t>
  </si>
  <si>
    <t>CA20120176</t>
  </si>
  <si>
    <t>CA20120177</t>
  </si>
  <si>
    <t>CA20120178</t>
  </si>
  <si>
    <t>CC-070087</t>
  </si>
  <si>
    <t>CA20120179</t>
  </si>
  <si>
    <t>CA20120180</t>
  </si>
  <si>
    <t>CA20120181</t>
  </si>
  <si>
    <t>CA20120182</t>
  </si>
  <si>
    <t>CA20120184</t>
  </si>
  <si>
    <t>CA20120185</t>
  </si>
  <si>
    <t>CA20120186</t>
  </si>
  <si>
    <t>ALA110010</t>
  </si>
  <si>
    <t>CA20120188</t>
  </si>
  <si>
    <t>CA20120189</t>
  </si>
  <si>
    <t>CA20120190</t>
  </si>
  <si>
    <t>CA20120191</t>
  </si>
  <si>
    <t>CA20120192</t>
  </si>
  <si>
    <t>CA20120193</t>
  </si>
  <si>
    <t>CA20120194</t>
  </si>
  <si>
    <t>CA20120195</t>
  </si>
  <si>
    <t>REG110012</t>
  </si>
  <si>
    <t>CA20120196</t>
  </si>
  <si>
    <t>CA20120197</t>
  </si>
  <si>
    <t>REG110017</t>
  </si>
  <si>
    <t>CA20120198</t>
  </si>
  <si>
    <t>CA20120199</t>
  </si>
  <si>
    <t>SON090007</t>
  </si>
  <si>
    <t>CA20120200</t>
  </si>
  <si>
    <t>SCL110010/ SCL110119</t>
  </si>
  <si>
    <t>CA20120201</t>
  </si>
  <si>
    <t>CA20120202</t>
  </si>
  <si>
    <t>SF-110016</t>
  </si>
  <si>
    <t>CA20120203</t>
  </si>
  <si>
    <t>SF-110042/ SF-110043</t>
  </si>
  <si>
    <t>CA20120430</t>
  </si>
  <si>
    <t>CA20120431</t>
  </si>
  <si>
    <t>CA20120432</t>
  </si>
  <si>
    <t>CA20130110</t>
  </si>
  <si>
    <t>CA20130111</t>
  </si>
  <si>
    <t>CA20130112</t>
  </si>
  <si>
    <t>CA20130113</t>
  </si>
  <si>
    <t>CA20130114</t>
  </si>
  <si>
    <t>CA20130115</t>
  </si>
  <si>
    <t>CA20130116</t>
  </si>
  <si>
    <t>SON110008</t>
  </si>
  <si>
    <t>CA20130117</t>
  </si>
  <si>
    <t>CA20130118</t>
  </si>
  <si>
    <t>CA20130119</t>
  </si>
  <si>
    <t>CA20130120</t>
  </si>
  <si>
    <t>CA20130121</t>
  </si>
  <si>
    <t>CA20130122</t>
  </si>
  <si>
    <t>CA20130123</t>
  </si>
  <si>
    <t>SF-070035</t>
  </si>
  <si>
    <t>CA20130124</t>
  </si>
  <si>
    <t>CA20130125</t>
  </si>
  <si>
    <t>CA20130126</t>
  </si>
  <si>
    <t>CA20130127</t>
  </si>
  <si>
    <t>CA20130128</t>
  </si>
  <si>
    <t>CA20130129</t>
  </si>
  <si>
    <t>SOL050061</t>
  </si>
  <si>
    <t>CA20130130</t>
  </si>
  <si>
    <t>CA20130131</t>
  </si>
  <si>
    <t>CA20130132</t>
  </si>
  <si>
    <t>CA20130133</t>
  </si>
  <si>
    <t>CA20130134</t>
  </si>
  <si>
    <t>CA20130135</t>
  </si>
  <si>
    <t>CA20130136</t>
  </si>
  <si>
    <t>CA20130137</t>
  </si>
  <si>
    <t>CA20130138</t>
  </si>
  <si>
    <t>CA20130139</t>
  </si>
  <si>
    <t>CA20130140</t>
  </si>
  <si>
    <t>CA20130141</t>
  </si>
  <si>
    <t>CA20130142</t>
  </si>
  <si>
    <t>CA20130143</t>
  </si>
  <si>
    <t>CA20130144</t>
  </si>
  <si>
    <t>CA20130145</t>
  </si>
  <si>
    <t>CA20130146</t>
  </si>
  <si>
    <t>MRN070009</t>
  </si>
  <si>
    <t>CA20130147</t>
  </si>
  <si>
    <t>CA20130148</t>
  </si>
  <si>
    <t>CA20130149</t>
  </si>
  <si>
    <t>CA20130150</t>
  </si>
  <si>
    <t>MTC99002A</t>
  </si>
  <si>
    <t>CA20130151</t>
  </si>
  <si>
    <t>CA20130152</t>
  </si>
  <si>
    <t>CA20130153</t>
  </si>
  <si>
    <t>CA20130154</t>
  </si>
  <si>
    <t>ALA050078</t>
  </si>
  <si>
    <t>CA20130155</t>
  </si>
  <si>
    <t>CA20130156</t>
  </si>
  <si>
    <t>SOL110034</t>
  </si>
  <si>
    <t>CA20130157</t>
  </si>
  <si>
    <t>SM-110064</t>
  </si>
  <si>
    <t>CA20130158</t>
  </si>
  <si>
    <t>MRN070015</t>
  </si>
  <si>
    <t>CA20130159</t>
  </si>
  <si>
    <t>CA20130160</t>
  </si>
  <si>
    <t>SON070004</t>
  </si>
  <si>
    <t>CA20130161</t>
  </si>
  <si>
    <t>CC-090067</t>
  </si>
  <si>
    <t>CA20130162</t>
  </si>
  <si>
    <t>CA20130163</t>
  </si>
  <si>
    <t>MRN010035</t>
  </si>
  <si>
    <t>CA20130164</t>
  </si>
  <si>
    <t>SCL110121</t>
  </si>
  <si>
    <t>CA20130165</t>
  </si>
  <si>
    <t>SF-110029</t>
  </si>
  <si>
    <t>CA20130166</t>
  </si>
  <si>
    <t>SOL110027</t>
  </si>
  <si>
    <t>CA20130167</t>
  </si>
  <si>
    <t>CA20130168</t>
  </si>
  <si>
    <t>CA20130169</t>
  </si>
  <si>
    <t>ALA110031</t>
  </si>
  <si>
    <t>CA20130170</t>
  </si>
  <si>
    <t>CA20130171</t>
  </si>
  <si>
    <t>SON110007</t>
  </si>
  <si>
    <t>CA20130172</t>
  </si>
  <si>
    <t>ALA110105</t>
  </si>
  <si>
    <t>CA20130173</t>
  </si>
  <si>
    <t>SF-110012</t>
  </si>
  <si>
    <t>CA20130174</t>
  </si>
  <si>
    <t>SOL110024</t>
  </si>
  <si>
    <t>CA20130175</t>
  </si>
  <si>
    <t>CA20130176</t>
  </si>
  <si>
    <t>CA20130177</t>
  </si>
  <si>
    <t>CA20130178</t>
  </si>
  <si>
    <t>CA20130179</t>
  </si>
  <si>
    <t>CA20130180</t>
  </si>
  <si>
    <t>CA20130181</t>
  </si>
  <si>
    <t>CA20130182</t>
  </si>
  <si>
    <t>ALA110100</t>
  </si>
  <si>
    <t>CA20140139</t>
  </si>
  <si>
    <t>2014</t>
  </si>
  <si>
    <t>CA20140140</t>
  </si>
  <si>
    <t>CA20140141</t>
  </si>
  <si>
    <t>CA20140142</t>
  </si>
  <si>
    <t>CA20140143</t>
  </si>
  <si>
    <t>CA20140144</t>
  </si>
  <si>
    <t>CA20140145</t>
  </si>
  <si>
    <t>CA20140146</t>
  </si>
  <si>
    <t>CA20140147</t>
  </si>
  <si>
    <t>CA20140148</t>
  </si>
  <si>
    <t>CA20140149</t>
  </si>
  <si>
    <t>CA20140150</t>
  </si>
  <si>
    <t>CA20140151</t>
  </si>
  <si>
    <t>CA20140152</t>
  </si>
  <si>
    <t>CA20140153</t>
  </si>
  <si>
    <t>CA20140154</t>
  </si>
  <si>
    <t>CA20140155</t>
  </si>
  <si>
    <t>CA20140156</t>
  </si>
  <si>
    <t>CA20140157</t>
  </si>
  <si>
    <t>CA20140158</t>
  </si>
  <si>
    <t>CA20140159</t>
  </si>
  <si>
    <t>CA20140160</t>
  </si>
  <si>
    <t>CA20140161</t>
  </si>
  <si>
    <t>CA20140162</t>
  </si>
  <si>
    <t>CA20140163</t>
  </si>
  <si>
    <t>CA20140164</t>
  </si>
  <si>
    <t>CA20140165</t>
  </si>
  <si>
    <t>CA20140166</t>
  </si>
  <si>
    <t>CA20140167</t>
  </si>
  <si>
    <t>CA20140168</t>
  </si>
  <si>
    <t>CA20140169</t>
  </si>
  <si>
    <t>CA20140170</t>
  </si>
  <si>
    <t>CA20140171</t>
  </si>
  <si>
    <t>CA20140172</t>
  </si>
  <si>
    <t>CA20140173</t>
  </si>
  <si>
    <t>CA20140174</t>
  </si>
  <si>
    <t>CA20140175</t>
  </si>
  <si>
    <t>CA20140176</t>
  </si>
  <si>
    <t>CA20140177</t>
  </si>
  <si>
    <t>CA20140178</t>
  </si>
  <si>
    <t>CA20140179</t>
  </si>
  <si>
    <t>CA20140180</t>
  </si>
  <si>
    <t>CA20140181</t>
  </si>
  <si>
    <t>CA20140182</t>
  </si>
  <si>
    <t>CA20140183</t>
  </si>
  <si>
    <t>CA20140184</t>
  </si>
  <si>
    <t>CA20140185</t>
  </si>
  <si>
    <t>CA20140186</t>
  </si>
  <si>
    <t>CA20140187</t>
  </si>
  <si>
    <t>CA20140188</t>
  </si>
  <si>
    <t>CA20140189</t>
  </si>
  <si>
    <t>CA20140190</t>
  </si>
  <si>
    <t>CA20140191</t>
  </si>
  <si>
    <t>CA20140192</t>
  </si>
  <si>
    <t>CA20140193</t>
  </si>
  <si>
    <t>CA20140194</t>
  </si>
  <si>
    <t>CA20140195</t>
  </si>
  <si>
    <t>CA20140196</t>
  </si>
  <si>
    <t>CA20140197</t>
  </si>
  <si>
    <t>CA20140198</t>
  </si>
  <si>
    <t>CA20140199</t>
  </si>
  <si>
    <t>CA20140200</t>
  </si>
  <si>
    <t>CA20140201</t>
  </si>
  <si>
    <t>CA20140202</t>
  </si>
  <si>
    <t>CA20140203</t>
  </si>
  <si>
    <t>CA20140204</t>
  </si>
  <si>
    <t>CA20140205</t>
  </si>
  <si>
    <t>CA20140206</t>
  </si>
  <si>
    <t>CA20140207</t>
  </si>
  <si>
    <t>CA20140208</t>
  </si>
  <si>
    <t>CA20140209</t>
  </si>
  <si>
    <t>CA20140210</t>
  </si>
  <si>
    <t>CA20140211</t>
  </si>
  <si>
    <t>CA20140212</t>
  </si>
  <si>
    <t>CA20140213</t>
  </si>
  <si>
    <t>CA20140214</t>
  </si>
  <si>
    <t>CA20140215</t>
  </si>
  <si>
    <t>CA20140216</t>
  </si>
  <si>
    <t>CA20140217</t>
  </si>
  <si>
    <t>CA20140218</t>
  </si>
  <si>
    <t>CA20140219</t>
  </si>
  <si>
    <t>CA20140220</t>
  </si>
  <si>
    <t>CA20140221</t>
  </si>
  <si>
    <t>CA20140222</t>
  </si>
  <si>
    <t>CA20140223</t>
  </si>
  <si>
    <t>CA20140224</t>
  </si>
  <si>
    <t>CA20140225</t>
  </si>
  <si>
    <t>CA20140226</t>
  </si>
  <si>
    <t>CA20140227</t>
  </si>
  <si>
    <t>CA20150173</t>
  </si>
  <si>
    <t>SF090012</t>
  </si>
  <si>
    <t>CA20150174</t>
  </si>
  <si>
    <t>SF090032</t>
  </si>
  <si>
    <t>CA20150175</t>
  </si>
  <si>
    <t>SF010015</t>
  </si>
  <si>
    <t>CA20150176</t>
  </si>
  <si>
    <t>ALA150020</t>
  </si>
  <si>
    <t>CA20150177</t>
  </si>
  <si>
    <t>SCL130022</t>
  </si>
  <si>
    <t>CA20150178</t>
  </si>
  <si>
    <t>SCL130012</t>
  </si>
  <si>
    <t>CA20150179</t>
  </si>
  <si>
    <t>MRN130005</t>
  </si>
  <si>
    <t>CA20150180</t>
  </si>
  <si>
    <t>SCL130010</t>
  </si>
  <si>
    <t>CA20150181</t>
  </si>
  <si>
    <t>SM110064</t>
  </si>
  <si>
    <t>CA20150182</t>
  </si>
  <si>
    <t>ALA150004</t>
  </si>
  <si>
    <t>CA20150183</t>
  </si>
  <si>
    <t>CA20150184</t>
  </si>
  <si>
    <t>SCL130007</t>
  </si>
  <si>
    <t>CA20150185</t>
  </si>
  <si>
    <t>CC130011</t>
  </si>
  <si>
    <t>CA20150186</t>
  </si>
  <si>
    <t>SM130012</t>
  </si>
  <si>
    <t>CA20150187</t>
  </si>
  <si>
    <t>SCL130017</t>
  </si>
  <si>
    <t>CA20150188</t>
  </si>
  <si>
    <t>SF130012</t>
  </si>
  <si>
    <t>CA20150189</t>
  </si>
  <si>
    <t>CA20150190</t>
  </si>
  <si>
    <t>SCL130036</t>
  </si>
  <si>
    <t>CA20150191</t>
  </si>
  <si>
    <t>CA20150192</t>
  </si>
  <si>
    <t>ALA150023</t>
  </si>
  <si>
    <t>CA20150193</t>
  </si>
  <si>
    <t>SM-130015</t>
  </si>
  <si>
    <t>CA20150194</t>
  </si>
  <si>
    <t>ALA050035</t>
  </si>
  <si>
    <t>CA20150195</t>
  </si>
  <si>
    <t>CA20150196</t>
  </si>
  <si>
    <t>SCL130019</t>
  </si>
  <si>
    <t>CA20150197</t>
  </si>
  <si>
    <t>SF130013</t>
  </si>
  <si>
    <t>CA20150198</t>
  </si>
  <si>
    <t>SM150006</t>
  </si>
  <si>
    <t>CA20150199</t>
  </si>
  <si>
    <t>CC-130017</t>
  </si>
  <si>
    <t>CA20150200</t>
  </si>
  <si>
    <t>SCL130029</t>
  </si>
  <si>
    <t>CA20150201</t>
  </si>
  <si>
    <t>MRN150004</t>
  </si>
  <si>
    <t>CA20150202</t>
  </si>
  <si>
    <t>CC-130010</t>
  </si>
  <si>
    <t>CA20150203</t>
  </si>
  <si>
    <t>CC130036</t>
  </si>
  <si>
    <t>CA20150204</t>
  </si>
  <si>
    <t>CA20150205</t>
  </si>
  <si>
    <t>SOL130016</t>
  </si>
  <si>
    <t>CA20150206</t>
  </si>
  <si>
    <t>CC110051</t>
  </si>
  <si>
    <t>CA20150207</t>
  </si>
  <si>
    <t>SOL130015</t>
  </si>
  <si>
    <t>CA20160017</t>
  </si>
  <si>
    <t>CA20160134</t>
  </si>
  <si>
    <t>ALA130017</t>
  </si>
  <si>
    <t>CA20160136</t>
  </si>
  <si>
    <t>CA20160137</t>
  </si>
  <si>
    <t>CA20160138</t>
  </si>
  <si>
    <t>ALA130024</t>
  </si>
  <si>
    <t>CA20160186</t>
  </si>
  <si>
    <t>CC-130029</t>
  </si>
  <si>
    <t>CA20160188</t>
  </si>
  <si>
    <t>CC-130037</t>
  </si>
  <si>
    <t>CA20160189</t>
  </si>
  <si>
    <t>NAP110028</t>
  </si>
  <si>
    <t>CA20160191</t>
  </si>
  <si>
    <t>CA20160205</t>
  </si>
  <si>
    <t>CA20160206</t>
  </si>
  <si>
    <t>CA20160207</t>
  </si>
  <si>
    <t>SCL090004</t>
  </si>
  <si>
    <t>CA20160209</t>
  </si>
  <si>
    <t>SCL130011</t>
  </si>
  <si>
    <t>CA20160210</t>
  </si>
  <si>
    <t>SCL130015</t>
  </si>
  <si>
    <t>CA20160211</t>
  </si>
  <si>
    <t>SCL150012</t>
  </si>
  <si>
    <t>CA20160212</t>
  </si>
  <si>
    <t>SF-130019</t>
  </si>
  <si>
    <t>CA20160213</t>
  </si>
  <si>
    <t>SM-130008</t>
  </si>
  <si>
    <t>CA20160214</t>
  </si>
  <si>
    <t>SM-130011</t>
  </si>
  <si>
    <t>CA20160215</t>
  </si>
  <si>
    <t>SM-130017</t>
  </si>
  <si>
    <t>CA20160216</t>
  </si>
  <si>
    <t>SM-130018</t>
  </si>
  <si>
    <t>CA20160217</t>
  </si>
  <si>
    <t>SM-150016</t>
  </si>
  <si>
    <t>CA20160218</t>
  </si>
  <si>
    <t>SOL130003</t>
  </si>
  <si>
    <t>CA20160219</t>
  </si>
  <si>
    <t>SOL130014</t>
  </si>
  <si>
    <t>CA20160220</t>
  </si>
  <si>
    <t>SOL130020</t>
  </si>
  <si>
    <t>CA20160221</t>
  </si>
  <si>
    <t>SON130007</t>
  </si>
  <si>
    <t>CA20170094</t>
  </si>
  <si>
    <t>ALA150052</t>
  </si>
  <si>
    <t>CA20170096</t>
  </si>
  <si>
    <t>ALA150022</t>
  </si>
  <si>
    <t>CA20170098</t>
  </si>
  <si>
    <t>ALA150049</t>
  </si>
  <si>
    <t>CA20170100</t>
  </si>
  <si>
    <t>ALA150050</t>
  </si>
  <si>
    <t>CA20170101</t>
  </si>
  <si>
    <t>CC-030002</t>
  </si>
  <si>
    <t>CA20170102</t>
  </si>
  <si>
    <t>CC-130032</t>
  </si>
  <si>
    <t>CA20170103</t>
  </si>
  <si>
    <t>CC-130039</t>
  </si>
  <si>
    <t>CA20170104</t>
  </si>
  <si>
    <t>CC-150022</t>
  </si>
  <si>
    <t>CA20170105</t>
  </si>
  <si>
    <t>MRN150006</t>
  </si>
  <si>
    <t>CA20170106</t>
  </si>
  <si>
    <t>CA20170107</t>
  </si>
  <si>
    <t>REG090037</t>
  </si>
  <si>
    <t>CA20170108</t>
  </si>
  <si>
    <t>CA20170109</t>
  </si>
  <si>
    <t>SCL130006</t>
  </si>
  <si>
    <t>CA20170110</t>
  </si>
  <si>
    <t>SCL130032</t>
  </si>
  <si>
    <t>CA20170111</t>
  </si>
  <si>
    <t>SCL130037</t>
  </si>
  <si>
    <t>CA20170112</t>
  </si>
  <si>
    <t>SF-130018</t>
  </si>
  <si>
    <t>CA20170113</t>
  </si>
  <si>
    <t>SM-110065</t>
  </si>
  <si>
    <t>CA20170114</t>
  </si>
  <si>
    <t>SM-130013</t>
  </si>
  <si>
    <t>CA20170115</t>
  </si>
  <si>
    <t>SM-130016</t>
  </si>
  <si>
    <t>CA20170116</t>
  </si>
  <si>
    <t>SM-130020</t>
  </si>
  <si>
    <t>CA20170117</t>
  </si>
  <si>
    <t>SM-130021</t>
  </si>
  <si>
    <t>CA20170118</t>
  </si>
  <si>
    <t>SOL090034</t>
  </si>
  <si>
    <t>CA20170119</t>
  </si>
  <si>
    <t>SOL130005</t>
  </si>
  <si>
    <t>CA20170120</t>
  </si>
  <si>
    <t>SON110050</t>
  </si>
  <si>
    <t>CA20170121</t>
  </si>
  <si>
    <t>SON110054</t>
  </si>
  <si>
    <t>CA20170122</t>
  </si>
  <si>
    <t>SON130012</t>
  </si>
  <si>
    <t>CA20170123</t>
  </si>
  <si>
    <t>SON130013</t>
  </si>
  <si>
    <t>CA20170124</t>
  </si>
  <si>
    <t>SON150010</t>
  </si>
  <si>
    <t>CA20180116</t>
  </si>
  <si>
    <t>ALA170040</t>
  </si>
  <si>
    <t>CA20180117</t>
  </si>
  <si>
    <t>ALA170057</t>
  </si>
  <si>
    <t>CA20180118</t>
  </si>
  <si>
    <t>ALA170058</t>
  </si>
  <si>
    <t>CA20180119</t>
  </si>
  <si>
    <t>ALA170059</t>
  </si>
  <si>
    <t>CA20180120</t>
  </si>
  <si>
    <t>CC-130038</t>
  </si>
  <si>
    <t>CA20180121</t>
  </si>
  <si>
    <t>CC-150009</t>
  </si>
  <si>
    <t>CA20180122</t>
  </si>
  <si>
    <t>CA20180123</t>
  </si>
  <si>
    <t>REG170010</t>
  </si>
  <si>
    <t>CA20180124</t>
  </si>
  <si>
    <t>SCL130016</t>
  </si>
  <si>
    <t>CA20180125</t>
  </si>
  <si>
    <t>SCL130028</t>
  </si>
  <si>
    <t>CA20180127</t>
  </si>
  <si>
    <t>SCL130030</t>
  </si>
  <si>
    <t>CA20180128</t>
  </si>
  <si>
    <t>SCL130034</t>
  </si>
  <si>
    <t>CA20180130</t>
  </si>
  <si>
    <t>SCL130040</t>
  </si>
  <si>
    <t>CA20180133</t>
  </si>
  <si>
    <t>SCL170012</t>
  </si>
  <si>
    <t>CA20180141</t>
  </si>
  <si>
    <t>CA20180142</t>
  </si>
  <si>
    <t>SCL170024</t>
  </si>
  <si>
    <t>CA20180143</t>
  </si>
  <si>
    <t>CA20180145</t>
  </si>
  <si>
    <t>CA20180146</t>
  </si>
  <si>
    <t>SF-070004</t>
  </si>
  <si>
    <t>CA20180148</t>
  </si>
  <si>
    <t>SM-070004</t>
  </si>
  <si>
    <t>CA20180149</t>
  </si>
  <si>
    <t>SM-090008</t>
  </si>
  <si>
    <t>CA20180150</t>
  </si>
  <si>
    <t>SM-130003</t>
  </si>
  <si>
    <t>CA20180151</t>
  </si>
  <si>
    <t>SM-130019</t>
  </si>
  <si>
    <t>CA20180152</t>
  </si>
  <si>
    <t>CA20180153</t>
  </si>
  <si>
    <t>SM-170008</t>
  </si>
  <si>
    <t>CA20180154</t>
  </si>
  <si>
    <t>SOL110041</t>
  </si>
  <si>
    <t>CA20180155</t>
  </si>
  <si>
    <t>SOL170009</t>
  </si>
  <si>
    <t>CA20180156</t>
  </si>
  <si>
    <t>SON030012</t>
  </si>
  <si>
    <t>CA20180157</t>
  </si>
  <si>
    <t>SON150019</t>
  </si>
  <si>
    <t>CA20180158</t>
  </si>
  <si>
    <t>CA20190029</t>
  </si>
  <si>
    <t>ALA170063</t>
  </si>
  <si>
    <t>CA20190030</t>
  </si>
  <si>
    <t>CA20190031</t>
  </si>
  <si>
    <t>CA20190077</t>
  </si>
  <si>
    <t>ALA170076</t>
  </si>
  <si>
    <t>CA20190078</t>
  </si>
  <si>
    <t>CC-170029</t>
  </si>
  <si>
    <t>CA20190079</t>
  </si>
  <si>
    <t>CA20190080</t>
  </si>
  <si>
    <t>MRN150008</t>
  </si>
  <si>
    <t>CA20190081</t>
  </si>
  <si>
    <t>CA20190082</t>
  </si>
  <si>
    <t>MRN170020</t>
  </si>
  <si>
    <t>CA20190083</t>
  </si>
  <si>
    <t>REG170020</t>
  </si>
  <si>
    <t>CA20190084</t>
  </si>
  <si>
    <t>REG170019</t>
  </si>
  <si>
    <t>CA20190085</t>
  </si>
  <si>
    <t>REG170027</t>
  </si>
  <si>
    <t>CA20190086</t>
  </si>
  <si>
    <t>REG170028</t>
  </si>
  <si>
    <t>CA20190087</t>
  </si>
  <si>
    <t>SCL130041</t>
  </si>
  <si>
    <t>CA20190088</t>
  </si>
  <si>
    <t>CA20190089</t>
  </si>
  <si>
    <t>SCL170029</t>
  </si>
  <si>
    <t>CA20190090</t>
  </si>
  <si>
    <t>CA20190091</t>
  </si>
  <si>
    <t>SCL170036</t>
  </si>
  <si>
    <t>CA20190092</t>
  </si>
  <si>
    <t>CA20190093</t>
  </si>
  <si>
    <t>SM-170009</t>
  </si>
  <si>
    <t>CA20190094</t>
  </si>
  <si>
    <t>SM-170016</t>
  </si>
  <si>
    <t>CA20190095</t>
  </si>
  <si>
    <t>SM-170017</t>
  </si>
  <si>
    <t>CA20190096</t>
  </si>
  <si>
    <t>SM-190004</t>
  </si>
  <si>
    <t>CA20190097</t>
  </si>
  <si>
    <t>CA20190098</t>
  </si>
  <si>
    <t>SON090002</t>
  </si>
  <si>
    <t>CA20190099</t>
  </si>
  <si>
    <t>VAR170024</t>
  </si>
  <si>
    <t>CA20200040</t>
  </si>
  <si>
    <t>CC-170026</t>
  </si>
  <si>
    <t>CA20200041</t>
  </si>
  <si>
    <t>CC-170039</t>
  </si>
  <si>
    <t>CA20200042</t>
  </si>
  <si>
    <t>CA20200043</t>
  </si>
  <si>
    <t>SCL130026</t>
  </si>
  <si>
    <t>CA20200044</t>
  </si>
  <si>
    <t>CA20200045</t>
  </si>
  <si>
    <t>SM-170022</t>
  </si>
  <si>
    <t>CA20200046</t>
  </si>
  <si>
    <t>SM-170029</t>
  </si>
  <si>
    <t>CA20200047</t>
  </si>
  <si>
    <t>SM-170034</t>
  </si>
  <si>
    <t>Revision</t>
  </si>
  <si>
    <t>Status</t>
  </si>
  <si>
    <t>TIP ID</t>
  </si>
  <si>
    <t>Programmed Year</t>
  </si>
  <si>
    <t>Programmed Amount</t>
  </si>
  <si>
    <t xml:space="preserve">Apportionment </t>
  </si>
  <si>
    <t>Obligation Year</t>
  </si>
  <si>
    <t>Total Project Cost</t>
  </si>
  <si>
    <t>Total TIP Cost</t>
  </si>
  <si>
    <t>Phase</t>
  </si>
  <si>
    <t>Fund Source</t>
  </si>
  <si>
    <t>Fund Code</t>
  </si>
  <si>
    <t>Fund Type</t>
  </si>
  <si>
    <t>Authorization Code</t>
  </si>
  <si>
    <t>Cycle</t>
  </si>
  <si>
    <t>Fund County</t>
  </si>
  <si>
    <t>PPNO</t>
  </si>
  <si>
    <t>EANO</t>
  </si>
  <si>
    <t>Fed Project ID Prefix</t>
  </si>
  <si>
    <t>Fed Project ID</t>
  </si>
  <si>
    <t>FTA Grant Amount</t>
  </si>
  <si>
    <t>FTA Grant Date</t>
  </si>
  <si>
    <t>FTA Grant Number</t>
  </si>
  <si>
    <t>CTC Allocation Amount</t>
  </si>
  <si>
    <t xml:space="preserve">CTC Allocation </t>
  </si>
  <si>
    <t>Fund No</t>
  </si>
  <si>
    <t>RTP ID</t>
  </si>
  <si>
    <t>RTP Cost</t>
  </si>
  <si>
    <t>RTP Title</t>
  </si>
  <si>
    <t>Air Quality Code</t>
  </si>
  <si>
    <t>Air Quality Descripion</t>
  </si>
  <si>
    <t>NOX</t>
  </si>
  <si>
    <t>PM10</t>
  </si>
  <si>
    <t>PM25</t>
  </si>
  <si>
    <t>CO2</t>
  </si>
  <si>
    <t>Air Basin</t>
  </si>
  <si>
    <t>Air District</t>
  </si>
  <si>
    <t>Mapping Status</t>
  </si>
  <si>
    <t>Reason Type</t>
  </si>
  <si>
    <t xml:space="preserve">Sponsor First Name </t>
  </si>
  <si>
    <t>Sponsor Last Name</t>
  </si>
  <si>
    <t>Sponsor Email</t>
  </si>
  <si>
    <t>Sponsor Phone</t>
  </si>
  <si>
    <t xml:space="preserve">Agency First Name </t>
  </si>
  <si>
    <t>Agency Last Name</t>
  </si>
  <si>
    <t>Agency Email</t>
  </si>
  <si>
    <t>Agency Phone</t>
  </si>
  <si>
    <t>Project Descripion</t>
  </si>
  <si>
    <t>Reason</t>
  </si>
  <si>
    <t>Expanded Description</t>
  </si>
  <si>
    <t>Jurisdiction</t>
  </si>
  <si>
    <t>Location</t>
  </si>
  <si>
    <t>Activity</t>
  </si>
  <si>
    <t>HISTORIC</t>
  </si>
  <si>
    <t>ALA</t>
  </si>
  <si>
    <t>ENV</t>
  </si>
  <si>
    <t>RIP</t>
  </si>
  <si>
    <t>FEDERAL</t>
  </si>
  <si>
    <t>T2</t>
  </si>
  <si>
    <t>San Francisco Bay Area</t>
  </si>
  <si>
    <t xml:space="preserve">Bay Area Air Quality Management </t>
  </si>
  <si>
    <t>PSE</t>
  </si>
  <si>
    <t>OTHER LOCAL</t>
  </si>
  <si>
    <t>LOCAL</t>
  </si>
  <si>
    <t>7</t>
  </si>
  <si>
    <t>Archive this project as it has been completed</t>
  </si>
  <si>
    <t>CON</t>
  </si>
  <si>
    <t>ROW</t>
  </si>
  <si>
    <t>1.07</t>
  </si>
  <si>
    <t xml:space="preserve">Exempt (40 CFR 93.126) - Safety - Traffic control devices and operating assistance other than </t>
  </si>
  <si>
    <t>BT</t>
  </si>
  <si>
    <t>BT-RM2-LOC</t>
  </si>
  <si>
    <t>REGIONAL</t>
  </si>
  <si>
    <t>RM2</t>
  </si>
  <si>
    <t>Non-Exempt</t>
  </si>
  <si>
    <t>Non-Exempt (N/A) - N/A</t>
  </si>
  <si>
    <t>BT-RM2-CAP</t>
  </si>
  <si>
    <t>RTP-LRP</t>
  </si>
  <si>
    <t>EARMARK</t>
  </si>
  <si>
    <t>Ng</t>
  </si>
  <si>
    <t>PE</t>
  </si>
  <si>
    <t>1.10</t>
  </si>
  <si>
    <t>Exempt (40 CFR 93.126) - Safety - Pavement resurfacing and/or rehabilitation</t>
  </si>
  <si>
    <t>3.02</t>
  </si>
  <si>
    <t>Exempt (40 CFR 93.126) - Air Quality - Bicycle and pedestrian facilities</t>
  </si>
  <si>
    <t>4G</t>
  </si>
  <si>
    <t>2021-26</t>
  </si>
  <si>
    <t>FINAL</t>
  </si>
  <si>
    <t>5307</t>
  </si>
  <si>
    <t>T4</t>
  </si>
  <si>
    <t>5307-T4-15-CAP-SFO</t>
  </si>
  <si>
    <t>2.05</t>
  </si>
  <si>
    <t xml:space="preserve">Exempt (40 CFR 93.126) - Mass Transit - Purchase of operating equipment for vehicles (e.g., </t>
  </si>
  <si>
    <t>LOCAL GAS</t>
  </si>
  <si>
    <t>SALESTAX-</t>
  </si>
  <si>
    <t>SALESTAX-MEASURE-ALA</t>
  </si>
  <si>
    <t>2023-00</t>
  </si>
  <si>
    <t>ACTIVE</t>
  </si>
  <si>
    <t>2023 TIP Update</t>
  </si>
  <si>
    <t>TFCA</t>
  </si>
  <si>
    <t>4.01</t>
  </si>
  <si>
    <t>Exempt (40 CFR 93.126) - Other - Planning and technical studies</t>
  </si>
  <si>
    <t>TDA</t>
  </si>
  <si>
    <t>FTACML</t>
  </si>
  <si>
    <t>4C</t>
  </si>
  <si>
    <t>Jennifer</t>
  </si>
  <si>
    <t>T5</t>
  </si>
  <si>
    <t>BT-RM2-OP</t>
  </si>
  <si>
    <t>21-T07-056</t>
  </si>
  <si>
    <t>CMAQ-T4-2-TCP-TPI-REG</t>
  </si>
  <si>
    <t>3.01</t>
  </si>
  <si>
    <t xml:space="preserve">Exempt (40 CFR 93.126) - Air Quality - Continuation of ride-sharing and van-pooling promotion </t>
  </si>
  <si>
    <t>Multimodal Streetscape</t>
  </si>
  <si>
    <t xml:space="preserve"> Various Locations</t>
  </si>
  <si>
    <t>CMAQ-T5-OBAG2-CO</t>
  </si>
  <si>
    <t>STP-T5-OBAG2-CO</t>
  </si>
  <si>
    <t>2015-30</t>
  </si>
  <si>
    <t>SCL</t>
  </si>
  <si>
    <t>TFCA-AB</t>
  </si>
  <si>
    <t>Adams</t>
  </si>
  <si>
    <t>INPROCES</t>
  </si>
  <si>
    <t>T6</t>
  </si>
  <si>
    <t>2023 TIP Update - Update the funding plan</t>
  </si>
  <si>
    <t>David</t>
  </si>
  <si>
    <t>Bicycle and Pedestrian Program</t>
  </si>
  <si>
    <t>PRIVATE</t>
  </si>
  <si>
    <t>PRIVATE-DEV-FEE</t>
  </si>
  <si>
    <t>Beth</t>
  </si>
  <si>
    <t>CMAQ-T4-2-OBAG</t>
  </si>
  <si>
    <t>EARMARK-T5-RE</t>
  </si>
  <si>
    <t>Kao</t>
  </si>
  <si>
    <t>EARMARK-T2-DEMO</t>
  </si>
  <si>
    <t>Wong</t>
  </si>
  <si>
    <t>2023-09</t>
  </si>
  <si>
    <t>5337</t>
  </si>
  <si>
    <t>5337-T4-15-FG-SFO</t>
  </si>
  <si>
    <t>5337-T5-16-FG-SFO</t>
  </si>
  <si>
    <t>GENERAL FUND</t>
  </si>
  <si>
    <t>CMAQ-T4-1-CCI</t>
  </si>
  <si>
    <t>2019-45</t>
  </si>
  <si>
    <t>2023-22</t>
  </si>
  <si>
    <t>21-EN09-132</t>
  </si>
  <si>
    <t>4.02</t>
  </si>
  <si>
    <t>Exempt (40 CFR 93.126) - Other - Grants for training and research programs</t>
  </si>
  <si>
    <t>CMAQ-T4-2-RSRTS-REG</t>
  </si>
  <si>
    <t>CMAQ-T5-OBAG2-CO-SRTS</t>
  </si>
  <si>
    <t>Chen</t>
  </si>
  <si>
    <t>21-T08-060</t>
  </si>
  <si>
    <t>Andrew</t>
  </si>
  <si>
    <t>17-10-0022</t>
  </si>
  <si>
    <t>Local and Streets and Roads - Existing Conditions</t>
  </si>
  <si>
    <t>STP-T4-2-OBAG</t>
  </si>
  <si>
    <t>Thomas</t>
  </si>
  <si>
    <t>1.02</t>
  </si>
  <si>
    <t xml:space="preserve">Exempt (40 CFR 93.126) - Safety - Projects that correct, improve, or eliminate a hazardous location </t>
  </si>
  <si>
    <t>bathomas@cityofberkeley.info</t>
  </si>
  <si>
    <t>5109817068</t>
  </si>
  <si>
    <t>CMAQ-T6-OBAG3-CO</t>
  </si>
  <si>
    <t>RIP-T4-12-FED-SOL</t>
  </si>
  <si>
    <t>Archive this project as the funding has been obligated</t>
  </si>
  <si>
    <t>Alameda County, Santa Clara Co</t>
  </si>
  <si>
    <t>Lam</t>
  </si>
  <si>
    <t>1.18</t>
  </si>
  <si>
    <t>Exempt (40 CFR 93.126) - Safety - Lighting improvements</t>
  </si>
  <si>
    <t>Angela</t>
  </si>
  <si>
    <t>TDA3</t>
  </si>
  <si>
    <t>CMAQ-T4-2-CIP-REG</t>
  </si>
  <si>
    <t>17-10-0028</t>
  </si>
  <si>
    <t>Clipper</t>
  </si>
  <si>
    <t>CMAQ-T5-OBAG2-REG-AOM</t>
  </si>
  <si>
    <t>Lisa</t>
  </si>
  <si>
    <t>Klein</t>
  </si>
  <si>
    <t>lklein@bayareametro.gov</t>
  </si>
  <si>
    <t>4157785232</t>
  </si>
  <si>
    <t>21-T06-049</t>
  </si>
  <si>
    <t>Kevin</t>
  </si>
  <si>
    <t>kchen@bayareametro.gov</t>
  </si>
  <si>
    <t>4157785338</t>
  </si>
  <si>
    <t>Kaki</t>
  </si>
  <si>
    <t>Cheung</t>
  </si>
  <si>
    <t>4157786752</t>
  </si>
  <si>
    <t>CMAQ-T4-1-RO</t>
  </si>
  <si>
    <t>CMAQ-T4-2-RO-REG</t>
  </si>
  <si>
    <t>2023-16</t>
  </si>
  <si>
    <t>Gail</t>
  </si>
  <si>
    <t>Payne</t>
  </si>
  <si>
    <t>gpayne@alamedaca.gov</t>
  </si>
  <si>
    <t>5107476892</t>
  </si>
  <si>
    <t>2023-01</t>
  </si>
  <si>
    <t>0419000160</t>
  </si>
  <si>
    <t xml:space="preserve">Berkeley: Various locations south of UC Berkeley: Construct two-way cycle tracks, signal modifications, transit improvements, loading zone modifications, pedestrian safety improvements, and </t>
  </si>
  <si>
    <t xml:space="preserve"> Various locations south of UC Berkeley</t>
  </si>
  <si>
    <t xml:space="preserve"> Construct two-way cycle tracks, signal modifications, transit improvements, loading zone modifications, pedestrian safety improvements, and pavement rehabilitation.</t>
  </si>
  <si>
    <t>Edward</t>
  </si>
  <si>
    <t>0419000122</t>
  </si>
  <si>
    <t xml:space="preserve">Alameda: On Clement Avenue between Broadway and Grand St: Create a comprehensive multimodal street between Broadway and Grand Street, which is 1.2 miles in length and at a gateway </t>
  </si>
  <si>
    <t xml:space="preserve"> On Clement Avenue between Broadway and Grand St</t>
  </si>
  <si>
    <t xml:space="preserve"> Complete street improvements including Class IV bikeway, curb extensions, flashing beacons, sidewalk/curb ramp improvements, railroad track removal, resurfacing and trees</t>
  </si>
  <si>
    <t>REG</t>
  </si>
  <si>
    <t>5307-T6-24-CAP-SFO</t>
  </si>
  <si>
    <t>5307-T6-22-CAP-SFO</t>
  </si>
  <si>
    <t>5307-T6-23-CAP-SFO</t>
  </si>
  <si>
    <t>Kwan</t>
  </si>
  <si>
    <t>21-T03-009</t>
  </si>
  <si>
    <t>CMAQ-T5-OBAG2-REG-CI</t>
  </si>
  <si>
    <t>Richard</t>
  </si>
  <si>
    <t>CC</t>
  </si>
  <si>
    <t>Emily</t>
  </si>
  <si>
    <t>2023-12</t>
  </si>
  <si>
    <t>SM</t>
  </si>
  <si>
    <t>SALESTAX-MEASURE-J-CC</t>
  </si>
  <si>
    <t>San Ramon</t>
  </si>
  <si>
    <t>SUBMITTE</t>
  </si>
  <si>
    <t>Ivan</t>
  </si>
  <si>
    <t>Ramirez</t>
  </si>
  <si>
    <t>9252564737</t>
  </si>
  <si>
    <t>Dennis</t>
  </si>
  <si>
    <t>RIP-T4-14-FED-CC</t>
  </si>
  <si>
    <t>Tracy</t>
  </si>
  <si>
    <t>Bobadilla</t>
  </si>
  <si>
    <t>lbobadilla@sanramon.ca.gov</t>
  </si>
  <si>
    <t>9259732651</t>
  </si>
  <si>
    <t>Edric</t>
  </si>
  <si>
    <t>ekwan@moraga.ca.us</t>
  </si>
  <si>
    <t>9258887025</t>
  </si>
  <si>
    <t>STP-T4-2-TCP-REG</t>
  </si>
  <si>
    <t>Gina</t>
  </si>
  <si>
    <t>CMAQ-T4-1-RSI</t>
  </si>
  <si>
    <t>Tawfic</t>
  </si>
  <si>
    <t>Halaby</t>
  </si>
  <si>
    <t>5106211612</t>
  </si>
  <si>
    <t>Pierce</t>
  </si>
  <si>
    <t>Gould</t>
  </si>
  <si>
    <t>pgould@bayareametro.gov</t>
  </si>
  <si>
    <t>4157785263</t>
  </si>
  <si>
    <t>2023 TIP Update - Retain this project in the TIP for informational purposes</t>
  </si>
  <si>
    <t>2023-03</t>
  </si>
  <si>
    <t>0420000062</t>
  </si>
  <si>
    <t xml:space="preserve"> RPSTPL </t>
  </si>
  <si>
    <t xml:space="preserve">San Ramon: At the intersections of Bollinger Canyon Road and the Iron Horse Trail: Construct bicycle/pedestrian overcrossings.   This work includes construction of the overcrossings, utility work, </t>
  </si>
  <si>
    <t>Update the funding plan to reprogram $9.2M in RIP, $1.1M in Local and $390K in TFCA funds from FY22 to FY23</t>
  </si>
  <si>
    <t xml:space="preserve"> At the intersections of Bollinger Canyon Road and the Iron Horse Trail</t>
  </si>
  <si>
    <t xml:space="preserve"> Construct bicycle/pedestrian overcrossing. Project is phased</t>
  </si>
  <si>
    <t>0242M</t>
  </si>
  <si>
    <t>0419000137</t>
  </si>
  <si>
    <t>Abono</t>
  </si>
  <si>
    <t>rabono@ci.pittsburg.ca.us</t>
  </si>
  <si>
    <t>9252524115</t>
  </si>
  <si>
    <t>Haynes</t>
  </si>
  <si>
    <t>ghaynes@ci.pittsburg.ca.us</t>
  </si>
  <si>
    <t>9252503790</t>
  </si>
  <si>
    <t xml:space="preserve">Pittsburg: On California from Railroad to Harbor, Adjacent to SR4 from Railroad to Bliss Ave parking Lot, on Railroad from Delta DeAnza Trail to BART Station: construct Class I bikeways and </t>
  </si>
  <si>
    <t>Update funding plan to reprogram $120K from PE to CON in FY23, add $700K for Safe Route to Bart funding for CON in FY23, and 304K in other Local funds</t>
  </si>
  <si>
    <t xml:space="preserve"> On California Ave, Bliss Ave, and Railroad Ave in the vicinity of the Pittsburg Center eBART station</t>
  </si>
  <si>
    <t xml:space="preserve"> Construct Class I and IV bikeways and associated improvements  </t>
  </si>
  <si>
    <t>0418000459</t>
  </si>
  <si>
    <t xml:space="preserve">In Moraga: Moraga Way from Moraga Road to Ivy Drive: Install intersection improvements, complete the bicycle and pedestrian network along the corridor, resurface roadway to provide an even </t>
  </si>
  <si>
    <t>0423000298</t>
  </si>
  <si>
    <t xml:space="preserve">Richmond: Along Chanslor, 5th St and 6th St near Lincoln School and at Chanslor Ave and 4th St and Ohio Ave and 4th St: Pedestrian enhancements to improve the safety for school children by </t>
  </si>
  <si>
    <t xml:space="preserve"> Along Chanslor, 5th St and 6th St near Lincoln School and at Chanslor Ave and 4th St and Ohio and 4th St</t>
  </si>
  <si>
    <t xml:space="preserve"> Pedestrian enhancements to improve the safety for school children by adding median refuges, curb extensions, raised crosswalks, raised intersection.</t>
  </si>
  <si>
    <t>Archive project as all funds have been obligated</t>
  </si>
  <si>
    <t xml:space="preserve">Peter </t>
  </si>
  <si>
    <t>Skinner</t>
  </si>
  <si>
    <t>MRN</t>
  </si>
  <si>
    <t>Bill</t>
  </si>
  <si>
    <t>Whitney</t>
  </si>
  <si>
    <t>4152260823</t>
  </si>
  <si>
    <t>CA-2017-162</t>
  </si>
  <si>
    <t>CMAQ-T5-OBAG2-REG-RSI</t>
  </si>
  <si>
    <t>Julian</t>
  </si>
  <si>
    <t>4159275020</t>
  </si>
  <si>
    <t>Archive project as all funds have obligated</t>
  </si>
  <si>
    <t>0422000174</t>
  </si>
  <si>
    <t>jskinner@cityoflarkspur.org</t>
  </si>
  <si>
    <t xml:space="preserve">Larkspur: Along Old Redwood Highway from the Greenbrae Pedestrian Overcrossing up to the southern terminus of the pathway in state right-of way: Construct a multi-use pathway. The Old </t>
  </si>
  <si>
    <t xml:space="preserve"> Along Old Redwood Highway from the Greenbrae Pedestrian Overcrossing up to the southern terminus of the pathway in state right-of way</t>
  </si>
  <si>
    <t xml:space="preserve"> Construct a multi-use pathway</t>
  </si>
  <si>
    <t>Van Wagner</t>
  </si>
  <si>
    <t>4157786782</t>
  </si>
  <si>
    <t xml:space="preserve">San Francisco Bay Area: Region wide: Implement the Bay Area Commuter Benefits Program. Senate Bill 1128, codified in California Government Code 65081, authorizes the Bay Area Air Quality </t>
  </si>
  <si>
    <t xml:space="preserve">Update the funding plan to reprogram $3.1M in CMAQ from FY23 to FY24 </t>
  </si>
  <si>
    <t>SF Bay Area, South Bay</t>
  </si>
  <si>
    <t xml:space="preserve"> Region wide</t>
  </si>
  <si>
    <t xml:space="preserve"> Implement the Bay Area Commuter Benefits Program. Toll credits applied in lieu of match</t>
  </si>
  <si>
    <t>0417000469</t>
  </si>
  <si>
    <t>6084211</t>
  </si>
  <si>
    <t>CMAQ-T6-OBAG3-REG-CCR</t>
  </si>
  <si>
    <t>STP-T6-OBAG3-REG-CCR</t>
  </si>
  <si>
    <t>0423000147</t>
  </si>
  <si>
    <t>Clipper Fare Collection System</t>
  </si>
  <si>
    <t xml:space="preserve"> Regionwide</t>
  </si>
  <si>
    <t>Sacramento Valley</t>
  </si>
  <si>
    <t xml:space="preserve">Yolo-Solano Air Quality Management </t>
  </si>
  <si>
    <t>SOL</t>
  </si>
  <si>
    <t>Janet</t>
  </si>
  <si>
    <t>STP-T4-2-RO-REG</t>
  </si>
  <si>
    <t>STP-T4-1-RO</t>
  </si>
  <si>
    <t>1701-2016-2</t>
  </si>
  <si>
    <t>Shauna</t>
  </si>
  <si>
    <t>Harper</t>
  </si>
  <si>
    <t>4157785268</t>
  </si>
  <si>
    <t>Meng</t>
  </si>
  <si>
    <t>4157786635</t>
  </si>
  <si>
    <t>San Francisco Bay Area: Regionwide: Design, build, operate and maintain the Clipper fare collection system. Note: Translink became Clipper on 6/16/10.</t>
  </si>
  <si>
    <t>0414000516</t>
  </si>
  <si>
    <t>0412000647</t>
  </si>
  <si>
    <t>6084177</t>
  </si>
  <si>
    <t>04925783L</t>
  </si>
  <si>
    <t>6003044</t>
  </si>
  <si>
    <t>04925808L</t>
  </si>
  <si>
    <t>6084167</t>
  </si>
  <si>
    <t>0416000210</t>
  </si>
  <si>
    <t>6084197</t>
  </si>
  <si>
    <t>2023-14</t>
  </si>
  <si>
    <t xml:space="preserve">SF Bay Area: Regionwide: Operate Carpool and Vanpool Programs [formerly known as '511 Regional Rideshare Program'].  Earlier funding is included under REG090042. Toll credits applied in lieu of </t>
  </si>
  <si>
    <t>Update the funding plan to change the fund source of $2.2M in 5307 to CMAQ funds with Toll Credits and remove $550K in Local funds</t>
  </si>
  <si>
    <t xml:space="preserve"> Operate Carpool and Vanpool Programs. Toll credits applied in lieu of match  non-federal funds are non-participating</t>
  </si>
  <si>
    <t>0417000288</t>
  </si>
  <si>
    <t>6084209</t>
  </si>
  <si>
    <t>0417000287</t>
  </si>
  <si>
    <t>CMAQ-T6-</t>
  </si>
  <si>
    <t>0418000011</t>
  </si>
  <si>
    <t>6084215</t>
  </si>
  <si>
    <t xml:space="preserve">Bay Area: Regionwide: Program designed to reduce greenhouse gas emissions and vehicle miles traveled through education and encouragement programs Program elements include: Bay Area Bike </t>
  </si>
  <si>
    <t>Update the funding plan to reprogram $1.5M in CMAQ from FY24 to FY23</t>
  </si>
  <si>
    <t xml:space="preserve"> Program designed to reduce greenhouse gas emissions and vehicle miles traveled through education and encouragement programs</t>
  </si>
  <si>
    <t>0423000078</t>
  </si>
  <si>
    <t>Mountain View</t>
  </si>
  <si>
    <t>Devin</t>
  </si>
  <si>
    <t>Gianchandani</t>
  </si>
  <si>
    <t>devin.gianchandani@sanjoseca.gov</t>
  </si>
  <si>
    <t>4089753254</t>
  </si>
  <si>
    <t>Tran</t>
  </si>
  <si>
    <t>Beza</t>
  </si>
  <si>
    <t>Kedida</t>
  </si>
  <si>
    <t>beza.kedida@sanjoseca.gov</t>
  </si>
  <si>
    <t>4085353534</t>
  </si>
  <si>
    <t>Quan</t>
  </si>
  <si>
    <t>quan.tran@mountainview.gov</t>
  </si>
  <si>
    <t>6509036311</t>
  </si>
  <si>
    <t>240740</t>
  </si>
  <si>
    <t>Archive project as it is in construction and all federal funds have been obligated</t>
  </si>
  <si>
    <t>17-07-0001</t>
  </si>
  <si>
    <t>Cruz</t>
  </si>
  <si>
    <t>lam.cruz@sanjoseca.gov</t>
  </si>
  <si>
    <t>4087941962</t>
  </si>
  <si>
    <t>Stillman</t>
  </si>
  <si>
    <t>davids@cupertino.org</t>
  </si>
  <si>
    <t>4087773249</t>
  </si>
  <si>
    <t>2021-03</t>
  </si>
  <si>
    <t>Archive this project as all of the funding has been obligated</t>
  </si>
  <si>
    <t>0419000298</t>
  </si>
  <si>
    <t>17-07-0003</t>
  </si>
  <si>
    <t>Bennett</t>
  </si>
  <si>
    <t>4087951610</t>
  </si>
  <si>
    <t xml:space="preserve"> San Jose: On San Antonio Street from S. 17th St to King Rd: improve the bicycle and pedestrian infrastructure  On San Antonio St from 28th St to 33rd St: Upgrade existing Class II bike lanes with </t>
  </si>
  <si>
    <t xml:space="preserve"> Various locations in downtown</t>
  </si>
  <si>
    <t xml:space="preserve"> Implement a network of bikeways</t>
  </si>
  <si>
    <t xml:space="preserve">In Mountain View: resurface Rengstorff Avenue from Central Expressway to Middlefield Road, Old Middlefield Way from Rengstorff Avenue to Highway 101, and Charleston Road from Rengstorff </t>
  </si>
  <si>
    <t xml:space="preserve"> Rehabilitate Pavement and install bike lanes</t>
  </si>
  <si>
    <t>0415000174</t>
  </si>
  <si>
    <t>5124031</t>
  </si>
  <si>
    <t>dng@sunnyvale.ca.gov</t>
  </si>
  <si>
    <t>4087307591</t>
  </si>
  <si>
    <t>rchen@sunnyvale.ca.gov</t>
  </si>
  <si>
    <t>4087307414</t>
  </si>
  <si>
    <t>0423000160</t>
  </si>
  <si>
    <t>Obeso</t>
  </si>
  <si>
    <t>aobeso@sunnyvale.ca.gov</t>
  </si>
  <si>
    <t>4087307557</t>
  </si>
  <si>
    <t xml:space="preserve">Sunnyvale: Between North and South Bernardo Avenue under the Caltrain tracks: Construct bicycle underpass. Bernardo Avenue is a two lane collector roadway that is located in the western portion </t>
  </si>
  <si>
    <t xml:space="preserve"> Between North and South Bernardo Avenue under the Caltrain tracks</t>
  </si>
  <si>
    <t xml:space="preserve"> Construct bicycle underpass</t>
  </si>
  <si>
    <t>Java Dr Road Diet and Bike Lanes</t>
  </si>
  <si>
    <t xml:space="preserve">Sunnyvale: On Java Dr from Mathilda to Crossman: Construct approximately 5,000 linear feet of Class II, IIB or IV bike lanes each side via a road diet on Java Dr. The project will install buffered bike </t>
  </si>
  <si>
    <t xml:space="preserve"> On Java Dr from Mathilda to Crossman</t>
  </si>
  <si>
    <t xml:space="preserve"> Construct approximately 5,000 linear feet of Class II, IIB or IV bike lanes each side via a road diet</t>
  </si>
  <si>
    <t>0419000053</t>
  </si>
  <si>
    <t>0418000466</t>
  </si>
  <si>
    <t xml:space="preserve">Sunnyvale: In Peery Park Specific Area on Potrero Avenue from Maude Avenue to Central Expwy: Install sidewalks, pedestrian improvements, crosswalk improvements, ADA compliant curb ramps </t>
  </si>
  <si>
    <t xml:space="preserve"> In Peery Park Specific Area on Potrero Avenue from Maude Avenue to Central Expwy</t>
  </si>
  <si>
    <t xml:space="preserve"> Implement bike and pedestrian improvements</t>
  </si>
  <si>
    <t>0418000467</t>
  </si>
  <si>
    <t xml:space="preserve">Sunnyvale: Fair Oaks Avenue from SR237 to Reed Ave: Reconfigure to install bikeway/route enhancements and will close the bike way gaps throughout along the Fair Oaks Avenue to encourage </t>
  </si>
  <si>
    <t xml:space="preserve"> Fair Oaks Ave from SR237 to Reed Ave</t>
  </si>
  <si>
    <t xml:space="preserve"> Reconfigure to install Bikeway/routes enhancements and close bikeway gaps</t>
  </si>
  <si>
    <t>2021-18</t>
  </si>
  <si>
    <t>Lawerence Station Area Sidewalks &amp; Bike Facilities</t>
  </si>
  <si>
    <t>0419000077</t>
  </si>
  <si>
    <t xml:space="preserve">Sunnyvale: In the general area of the Lawrence Station Area Plan: Install bike and pedestrian improvements. On Willow Avenue from Aster Avenue to Reed Avenue, install bicycle lanes with green </t>
  </si>
  <si>
    <t>Archive this project since all federal funds have been obligated.</t>
  </si>
  <si>
    <t xml:space="preserve"> In the general area of the Lawrence Station Area Plan</t>
  </si>
  <si>
    <t xml:space="preserve"> Install bike and pedestrian improvements</t>
  </si>
  <si>
    <t>Mt Pleasant Ped &amp; Bike Traffic Safety Improvements</t>
  </si>
  <si>
    <t xml:space="preserve">In San Jose: Various locations in the Mount Pleasant Area: Implement traffic safety improvements to serve student populations of seven schools including a missing sidewalk segment, 52 ADA Ramps,  </t>
  </si>
  <si>
    <t>2023 TIP Update. Project schedule update to move CON from FY22 to FY23</t>
  </si>
  <si>
    <t xml:space="preserve"> Various locations in the Mount Pleasant Area</t>
  </si>
  <si>
    <t xml:space="preserve"> Implement traffic safety improvements to serve student populations of seven schools</t>
  </si>
  <si>
    <t>0419000081</t>
  </si>
  <si>
    <t>McClellan Road Separated Bikeways (Phase 3)</t>
  </si>
  <si>
    <t>0422000061</t>
  </si>
  <si>
    <t>Prashanth</t>
  </si>
  <si>
    <t>Dullu</t>
  </si>
  <si>
    <t>prashanthd@cupertino.org</t>
  </si>
  <si>
    <t>4087773190</t>
  </si>
  <si>
    <t xml:space="preserve">Cupertino: Pacifica Drive/McClellan Road from Pacifica Drive at Torre Ave to McClellan Road at Byrne Avenue (Pacifica Drive becomes McClellan Road at De Anza Boulevard): Provide a physical </t>
  </si>
  <si>
    <t xml:space="preserve"> McClellan Rd from De Anza Blvd to Byrne Ave and Pacifica Drive from De Anza Blvd to Torre Ave</t>
  </si>
  <si>
    <t xml:space="preserve"> Implement separated bike lane improvements and traffic signal modifications</t>
  </si>
  <si>
    <t>Saber</t>
  </si>
  <si>
    <t>Sarwary</t>
  </si>
  <si>
    <t>ssarwary@redwoodcity.org</t>
  </si>
  <si>
    <t>6507807370</t>
  </si>
  <si>
    <t>6505587230</t>
  </si>
  <si>
    <t>17-06-0003</t>
  </si>
  <si>
    <t>Maziar</t>
  </si>
  <si>
    <t>Bozorginia</t>
  </si>
  <si>
    <t>mbozorginia@hmbcity.com</t>
  </si>
  <si>
    <t>6507268251</t>
  </si>
  <si>
    <t>0416000282</t>
  </si>
  <si>
    <t xml:space="preserve">In Redwood City: on Middlefield Road between Main Street and Woodside Road: Proposed improvements include wider sidewalks, sidewalk extensions (bulb-outs), high visibility crosswalks, new bus </t>
  </si>
  <si>
    <t xml:space="preserve"> on Middlefield Road between Main Street and Woodside Road</t>
  </si>
  <si>
    <t xml:space="preserve"> Modify roadway and utilities as needed to widen sidewalks and improve bike and pedestrian amenities. No vehicle travel lanes will be removed as part of this project.</t>
  </si>
  <si>
    <t>0420000230</t>
  </si>
  <si>
    <t>Chong</t>
  </si>
  <si>
    <t>jchong@hmbcity.com</t>
  </si>
  <si>
    <t>6507125835</t>
  </si>
  <si>
    <t xml:space="preserve">Half Moon Bay: Phase 1 on Poplar St from Main St to Hwy 1: Implement complete street improvements including full depth pavement reconstruction, curb and gutter, crosswalk enhancements, </t>
  </si>
  <si>
    <t>Update the funding plan to add $480K in FY27 RTP-LRP funding</t>
  </si>
  <si>
    <t xml:space="preserve"> On Poplar St from Main St to Railroad Ave</t>
  </si>
  <si>
    <t xml:space="preserve"> Implement complete street improvements</t>
  </si>
  <si>
    <t>awong@burlingame.org</t>
  </si>
  <si>
    <t>0418000443</t>
  </si>
  <si>
    <t>Victor</t>
  </si>
  <si>
    <t>Voong</t>
  </si>
  <si>
    <t>Burlingame: Along the Broadway corridor within the business district: Replace aging pedestrian street lighting with new, safer, brighter lighting</t>
  </si>
  <si>
    <t xml:space="preserve"> Along the Broadway corridor within the business district</t>
  </si>
  <si>
    <t xml:space="preserve"> Replace aging pedestrian street lighting with new, safer, brighter lighting</t>
  </si>
  <si>
    <t>Jane</t>
  </si>
  <si>
    <t>jkao@ci.millbrae.ca.us</t>
  </si>
  <si>
    <t>6502592545</t>
  </si>
  <si>
    <t>0422000358</t>
  </si>
  <si>
    <t xml:space="preserve">Jeremy </t>
  </si>
  <si>
    <t>Kirshner</t>
  </si>
  <si>
    <t>jkirshner@burlingame.org</t>
  </si>
  <si>
    <t xml:space="preserve">Burlingame: At the intersection of California Drive and Burlingame Avenue, adjacent to the Burlingame CalTrain Station: Implement streetscape improvements that enhance safety and accessibility </t>
  </si>
  <si>
    <t>Update the funding plan to add $239K in FY23 in CMAQ funds and $27K in Local funds</t>
  </si>
  <si>
    <t xml:space="preserve"> At the intersection of California Dr and Burlingame Ave, adjacent to the Burlingame CalTrain Station</t>
  </si>
  <si>
    <t xml:space="preserve"> Implement streetscape improvements that enhance safety and accessibility for all modes of transportation</t>
  </si>
  <si>
    <t>Giang</t>
  </si>
  <si>
    <t>bgiang@ci.millbrae.ca.us</t>
  </si>
  <si>
    <t>6502592325</t>
  </si>
  <si>
    <t xml:space="preserve">Millbrae: Along San Anselmo Ave, Park Blvd, and Santa Teresa Way: Installation of traffic calming, pedestrian and bicycle improvements. Installation will include new striped bulbouts, reflective </t>
  </si>
  <si>
    <t>Update the funding plan to reprogram $74K in CMAQ and $10K in Local funds from FY23 to FY24</t>
  </si>
  <si>
    <t xml:space="preserve"> Along San Anselmo Ave, Park Blvd, and Santa Teresa Way</t>
  </si>
  <si>
    <t xml:space="preserve"> Installation of traffic calming, pedestrian and bicycle improvements </t>
  </si>
  <si>
    <t>0422000375</t>
  </si>
  <si>
    <t>7074246075</t>
  </si>
  <si>
    <t>RIP-T5-18-FED-SOL</t>
  </si>
  <si>
    <t>040T2101L</t>
  </si>
  <si>
    <t>6249004</t>
  </si>
  <si>
    <t>RIP-T2-FY98-SOL</t>
  </si>
  <si>
    <t>Rideout</t>
  </si>
  <si>
    <t>tracy.rideout@cityofvacaville.com</t>
  </si>
  <si>
    <t>7074495161</t>
  </si>
  <si>
    <t>0419000379</t>
  </si>
  <si>
    <t xml:space="preserve">Vacaville: Leisure Town Road from Elmira Road to south side of Ulatis Creek: (Phase 1B funded) widen to 4 lanes with center median; add west linear setback, multiuse sidewalk, two new signal </t>
  </si>
  <si>
    <t>Update the project description to reflect updated project phasing</t>
  </si>
  <si>
    <t>(Phase 1B) Leisure Town Rd from Elmira Rd to south side of Ulatis Creek and (Phase 1C) from south side of Ulatis Creek to Horse Creek</t>
  </si>
  <si>
    <t xml:space="preserve"> Widen to 4 lanes with multiuse sidewalk and safety improvements</t>
  </si>
  <si>
    <t>5301V</t>
  </si>
  <si>
    <t>VAR</t>
  </si>
  <si>
    <t>Peninsula, SF Bay Area, East Bay, South Bay, North Bay</t>
  </si>
  <si>
    <t>0422000469</t>
  </si>
  <si>
    <t xml:space="preserve">SF Bay Area: Various bridge corridors and corridor approaches: Conduct preliminary engineering and planning studies to advance Bay Bridge Forward projects into delivery. Project include, but not </t>
  </si>
  <si>
    <t>Update the funding plan to change the source for $1.25M from STP to CMAQ</t>
  </si>
  <si>
    <t xml:space="preserve"> Various bridge corridors and approaches</t>
  </si>
  <si>
    <t xml:space="preserve"> PE and studies to advance BBF projects into delivery including transit priority, corridor operations, transit routing, active transportation, other multi-modal/HOV/TDM strategies. Toll credits used</t>
  </si>
  <si>
    <t>CMAQ-T5-OBAG2-CO-SSM</t>
  </si>
  <si>
    <t>CMLSTPL</t>
  </si>
  <si>
    <t>0423000453</t>
  </si>
  <si>
    <t>Lulu</t>
  </si>
  <si>
    <t>Mao</t>
  </si>
  <si>
    <t>lmao@bayareametro.gov</t>
  </si>
  <si>
    <t>4157786634</t>
  </si>
  <si>
    <t xml:space="preserve">Alameda and Santa Clara Counties: Along the I-880 corridor: Implement near-term strategies to integrate and optimize corridor operations, including data sharing platform and system integration.  </t>
  </si>
  <si>
    <t>Update the funding plan to reprogram $2.2M in CMAQ from FY24 to FY23 to reflect an actual obligation</t>
  </si>
  <si>
    <t xml:space="preserve"> Along the I-880 corridor</t>
  </si>
  <si>
    <t xml:space="preserve"> Implement near-term strategies to integrate and optimize corridor operations, including data sharing platform and system integration. Toll credits will be used for CMAQ funds</t>
  </si>
  <si>
    <t>New</t>
  </si>
  <si>
    <t>PM2.5</t>
  </si>
  <si>
    <t>Total Emission Benefits</t>
  </si>
  <si>
    <t>1210</t>
  </si>
  <si>
    <t>Number of Projects:</t>
  </si>
  <si>
    <t>N</t>
  </si>
  <si>
    <t xml:space="preserve">Facilities, Other--Description, BART: At the MacArthur BART Station: Construct a suite of mobility hub amenities aimed at enhancing transit connectivity, promoting transit universal design, and utilizing low-carbon and renewable energy., </t>
  </si>
  <si>
    <t>Macarthur Station Mobility Hub Improvements</t>
  </si>
  <si>
    <t>Transit Improvements</t>
  </si>
  <si>
    <t>Metropolitan Transportation Commission</t>
  </si>
  <si>
    <t>No</t>
  </si>
  <si>
    <t>2022</t>
  </si>
  <si>
    <t>0422000385</t>
  </si>
  <si>
    <t>CA20220104</t>
  </si>
  <si>
    <t>California</t>
  </si>
  <si>
    <t xml:space="preserve">Facilities, Other--Description, Benicia: Park Rd from Bayshore Rd to approximately 250 feet south of the Park Rd/Oak Rd intersection: construct Class II/IV bicycle lane facilities, </t>
  </si>
  <si>
    <t>Benicia - Park Road Improvements</t>
  </si>
  <si>
    <t>Bicycle and Pedestrian Facilities and Programs</t>
  </si>
  <si>
    <t>0418000342L</t>
  </si>
  <si>
    <t>CA20220103</t>
  </si>
  <si>
    <t xml:space="preserve">Facilities, Other--Description, Fairfield:  In the vicinity of Grange Middle School: Enhance bicycle and pedestrian safety and mobility.  Toll credits are used in lieu of match., </t>
  </si>
  <si>
    <t xml:space="preserve">Grange Middle School SR2S </t>
  </si>
  <si>
    <t>0420000200L</t>
  </si>
  <si>
    <t>CA20220102</t>
  </si>
  <si>
    <t xml:space="preserve">Facilities, Other--Description, Sunnyvale: At 34 locations city-wide: Add improvements to Bike/Ped infrastructure including enhancing and/or installing signs, striping, ADA compliant curb ramps At five locations: install crossing safety treatments. Toll credits are used in lieu of match, </t>
  </si>
  <si>
    <t>Sunnyvale Ped and Bike Infrastructure Improvements</t>
  </si>
  <si>
    <t>0422000009L</t>
  </si>
  <si>
    <t>CA20220101</t>
  </si>
  <si>
    <t xml:space="preserve">Facilities, Other--Description, Campbell: On Harriet Avenue between Westmont Avenue and Van Dusen Lane: install sidewalk, curb, gutter, ADA compliant curb ramps, and bicycle shared lane markings (sharrows) associated grading, </t>
  </si>
  <si>
    <t>Harriet Avenue Sidewalk Improvements</t>
  </si>
  <si>
    <t>0421000272L</t>
  </si>
  <si>
    <t>CA20220100</t>
  </si>
  <si>
    <t xml:space="preserve">Congestion Reduction, High Occupancy Vehicle Lanes, Design, Description, SF Bay Area: Various bridge corridors and corridor approaches: Conduct preliminary engineering and planning studies to advance Bay Bridge Forward projects into delivery. Project include, but not limited to transit priority projects (near-term, Blue Ribbon accelerated actions, and mid-term improvements), high occupancy vehicle lane strategies and policies, integrated bridge corridor operations and dynamic transit routing, technology and operational improvements, active transportation, bike share, commuter parking, first and last mile solutions, and other multi-modal/demand management/pricing strategies. Toll credits used in lieu of match, </t>
  </si>
  <si>
    <t>Congestion Reduction and Traffic Flow Improvements</t>
  </si>
  <si>
    <t>CA20220099</t>
  </si>
  <si>
    <t xml:space="preserve">Facilities, Other--Description, Santa Clara: Various locations around four Santa Clara Schools: Implement bicycle and pedestrian access improvements including enhanced crosswalks, ADA ramps, and APS signal upgrades., </t>
  </si>
  <si>
    <t>Santa Clara School Access Improvements</t>
  </si>
  <si>
    <t>0421000241L</t>
  </si>
  <si>
    <t>CA20220098</t>
  </si>
  <si>
    <t>Y</t>
  </si>
  <si>
    <t>Variable road pricing, Capital investment</t>
  </si>
  <si>
    <t>Solano I-80 Managed Lanes</t>
  </si>
  <si>
    <t>Travel Demand Management</t>
  </si>
  <si>
    <t>2021</t>
  </si>
  <si>
    <t>0412000332L</t>
  </si>
  <si>
    <t>CA20210123</t>
  </si>
  <si>
    <t xml:space="preserve">Road Restriction for Bus or HOV Project, New lane construction, Construction, Description, Marin and Sonoma Counties: From SR 37 in Novato to Old Redwood Highway in Petaluma; Convert expressway to freeway and widen to 6 lanes for HOV lanes., </t>
  </si>
  <si>
    <t>US 101 HOV Lanes - Marin-Sonoma Narrows (Marin)</t>
  </si>
  <si>
    <t>0419000068L</t>
  </si>
  <si>
    <t>CA20210122</t>
  </si>
  <si>
    <t xml:space="preserve">Safety Program, Capital Cost, Description, San Jose: West San Carlos St between I-880 and McEvoy St: Implement safety improvements including median islands, ADA curbs ramps, flashing beacons, enhanced crosswalks, curb extensions, green infrastructure, traffic signal modifications and bike racks, </t>
  </si>
  <si>
    <t>W San Carlos Urban Village Streets Improvements</t>
  </si>
  <si>
    <t>0420000042L</t>
  </si>
  <si>
    <t>CA20210121</t>
  </si>
  <si>
    <t xml:space="preserve">Facilities, Other--Description, San Rafael: Francisco Blvd East and Grand Ave from Vivian St to Grand Avenue Bridge: Widen existing sidewalk and provide streetscape elements, </t>
  </si>
  <si>
    <t>Francisco Boulevard East Sidewalk Widening</t>
  </si>
  <si>
    <t>0418000388L</t>
  </si>
  <si>
    <t>CA20210120</t>
  </si>
  <si>
    <t xml:space="preserve">Facilities, Maintenance Facilities, Description, Napa County: At an 8 acre site in south Napa County: Construct a new transit maintenance facility for Vine Transit operations to improve reliability, service and charge electric vehicles, provide for service expansion, </t>
  </si>
  <si>
    <t>NVTA- Vine Transit Bus Maintenance Facility</t>
  </si>
  <si>
    <t>NAP170003</t>
  </si>
  <si>
    <t>CA20210119</t>
  </si>
  <si>
    <t xml:space="preserve">Facilities, Other--Description, Santa Rosa: Over Highway 101 in the vicinity of the Santa Rosa Junior College and the Coddingtown Mall: Construct a Class I shared-use ADA accessible bicycle and pedestrian bridge, </t>
  </si>
  <si>
    <t>Highway 101 Bicycle and Pedestrian Overcrossing</t>
  </si>
  <si>
    <t>0419000037L</t>
  </si>
  <si>
    <t>CA20210118</t>
  </si>
  <si>
    <t xml:space="preserve">Facilities, Other--Description, Belmont: Ralston Ave from South Rd to Alameda de las Pulgas: Bicycle, pedestrian and pavement improvements. The pavement work is not federally participating., </t>
  </si>
  <si>
    <t>Ralston Avenue Corridor Bike-Ped Imps</t>
  </si>
  <si>
    <t>0419000270L</t>
  </si>
  <si>
    <t>CA20210117</t>
  </si>
  <si>
    <t xml:space="preserve">Facilities, Other--Description, Sunnyvale: Various locations on Homestead Rd near Homestead HS: Install safety improvements and upgrade signals; On Homestead Rd from McKenzie Dr to Mary Ave (south side) and from Mary Ave to Kennewick Dr (north side): Install green buffered bike lanes, </t>
  </si>
  <si>
    <t>Homestead Rd at Homestead High School Improvements</t>
  </si>
  <si>
    <t>0419000367L</t>
  </si>
  <si>
    <t>CA20210116</t>
  </si>
  <si>
    <t xml:space="preserve">Facilities, Other--Description, San Mateo: Various locations in the Laurie Meadows neighborhood: Implement bike/ped safety improvements; On Laurie Meadows Dr from near Pacific Blvd to Woodbridge Circle: Implement road diet, </t>
  </si>
  <si>
    <t>Laurie Meadows Ped/Bike Safety Improvements</t>
  </si>
  <si>
    <t>0419000009L</t>
  </si>
  <si>
    <t>CA20210115</t>
  </si>
  <si>
    <t>Yes</t>
  </si>
  <si>
    <t xml:space="preserve">Congestion Reduction, Left-Turn / Managed anes, Construction, </t>
  </si>
  <si>
    <t>El Cerrito del Norte Area TOD Complete Street Improvements</t>
  </si>
  <si>
    <t>0421000157L</t>
  </si>
  <si>
    <t>CA20210114</t>
  </si>
  <si>
    <t xml:space="preserve">Facilities, Other--Description, Corte Madera: Along Paradise Dr. between San Clemente Dr. and Seawolf Passage: Extend multiuse pathway, </t>
  </si>
  <si>
    <t>Corte Madera-Paradise Drive Multiuse Path</t>
  </si>
  <si>
    <t>0420000119L</t>
  </si>
  <si>
    <t>CA20210113</t>
  </si>
  <si>
    <t xml:space="preserve">Facilities, Other--Description, Sonoma: At Newcomb Street over Fryer Creek: Construct a new bicycle and pedestrian bridge and path as well as circulation and accessibility improvements to Newcomb Street and Fryer Creek Drive., </t>
  </si>
  <si>
    <t>Fryer Creek Pedestrian and Bicycle Bridge</t>
  </si>
  <si>
    <t>0420000101L</t>
  </si>
  <si>
    <t>CA20210112</t>
  </si>
  <si>
    <t xml:space="preserve">Facilities, Other--Description, Burlingame: Summit Dr from Hillside Circle to Easton Dr and immediately adjacent to the new Hoover Elementary School: Construct sidewalk and bicycle improvements, </t>
  </si>
  <si>
    <t>Hoover School Area Sidewalk Impvts</t>
  </si>
  <si>
    <t>0418000429L</t>
  </si>
  <si>
    <t>CA20210111</t>
  </si>
  <si>
    <t xml:space="preserve">Facilities, Other--Description, San Carlos: At the intersections of Arroyo Ave and Cedar St and Hemlock St and Orange Ave and the Postman Walkway: Implement safety improvements, </t>
  </si>
  <si>
    <t>Ped Enhancements Arroyo/Cedar &amp; Hemlock/Orange</t>
  </si>
  <si>
    <t>2020</t>
  </si>
  <si>
    <t>0418000358</t>
  </si>
  <si>
    <t xml:space="preserve">Facilities, Other--Description, Pacifica: Along the coastal west side of Palmetto Ave from Westline Dr. to 1,400 feet south: Construct new concrete sidewalk., </t>
  </si>
  <si>
    <t>Pacifica - Palmetto Sidewalk Extension</t>
  </si>
  <si>
    <t>0419000562</t>
  </si>
  <si>
    <t xml:space="preserve">Facilities, Other--Description, Colma: Mission Rd between El Camino Real and Lawndale Blvd: Implement safety related improvements for pedestrians, bicyclists and vehicles, </t>
  </si>
  <si>
    <t>Colma - Mission Road Bike/Ped Improvements</t>
  </si>
  <si>
    <t>0419000156</t>
  </si>
  <si>
    <t>Safety Program, Capital Cost</t>
  </si>
  <si>
    <t xml:space="preserve">Facilities, Other--Description, Saratoga: Prospect Road between Saratoga/Sunnyvale Rd and Lawrence Expressway and on Saratoga Ave between Highway 85 to the City Limits to the north (Lawrence Expressway): Reduce roads width to calm traffic and install bike/ped enhancement., </t>
  </si>
  <si>
    <t>Prospect Rd Complete Streets</t>
  </si>
  <si>
    <t>0416000295</t>
  </si>
  <si>
    <t xml:space="preserve">Facilities, Other--Description, San Jose: Various locations in downtown: Implement a network of bikeways, </t>
  </si>
  <si>
    <t xml:space="preserve">Facilities, Other--Description, In Concord: Monument Blvd from Systron Dr to Cowell Rd and Cowell Rd from Monument Blvd to Mesa St: Install a Class I path and related improvements at signalized intersections, </t>
  </si>
  <si>
    <t>Monument Boulevard Class I Path</t>
  </si>
  <si>
    <t>0420000256L</t>
  </si>
  <si>
    <t>Public Education / Promotion</t>
  </si>
  <si>
    <t>San Ramon Valley Street Smarts</t>
  </si>
  <si>
    <t>0419000240L</t>
  </si>
  <si>
    <t>Facilities, Other--Description, Implement bike / bicycle sharing</t>
  </si>
  <si>
    <t>Bike Share Capital Program</t>
  </si>
  <si>
    <t>2019</t>
  </si>
  <si>
    <t>0414000473L</t>
  </si>
  <si>
    <t>Vehicles, Light Rail</t>
  </si>
  <si>
    <t>Sonoma Marin Area Rail Corridor</t>
  </si>
  <si>
    <t>0418000334L</t>
  </si>
  <si>
    <t>Facilities, Other--Description, Remove left turn lane and widen to add one lane in each direction and add bike lanes; transit improvements</t>
  </si>
  <si>
    <t>Redwood-Fairgrounds Dr Interchange Imps</t>
  </si>
  <si>
    <t>Intelligent Transportation Systems, Freeway Management Systems, Ramp Meters</t>
  </si>
  <si>
    <t>FPP: US 101 Adaptive Ramp Metering</t>
  </si>
  <si>
    <t>0419000333L</t>
  </si>
  <si>
    <t xml:space="preserve">Intelligent Transportation Systems, Freeway Management Systems, Ramp Meters, </t>
  </si>
  <si>
    <t>Facilities, Other--Description, Implement pavement preservation and bike/ped facilities including converting the rightmost lane on northbound Huntington Ave to a two-way cycle track</t>
  </si>
  <si>
    <t>Huntington Transit Corridor Bike/Ped Improvements</t>
  </si>
  <si>
    <t>0419000066L</t>
  </si>
  <si>
    <t>Facilities, Other--Description, Implement Grand Boulevard Complete Streets improvements</t>
  </si>
  <si>
    <t>SSF Grand Boulevard Complete Streets (Phase III)</t>
  </si>
  <si>
    <t>0419000112L</t>
  </si>
  <si>
    <t>Safety Program, Capital Cost, Description, Create a pathway, paved shoulders for bikes and extend the current multi-use pathway improvements; near Woodside Elementary: implement bike/ped safety improvements</t>
  </si>
  <si>
    <t>Woodside School Safety Pathway Phase 3</t>
  </si>
  <si>
    <t>0418000269L</t>
  </si>
  <si>
    <t>0419000259L</t>
  </si>
  <si>
    <t xml:space="preserve">Facilities, Other--Description, nstall sidewalk, curb, gutter, curb ramps, flashing beacon system, storm drain inlet, pipes, striping, signs and other improvements </t>
  </si>
  <si>
    <t>Eden Avenue Sidewalk Improvements</t>
  </si>
  <si>
    <t>0418000360L</t>
  </si>
  <si>
    <t xml:space="preserve">Facilities, Other--Description, nstall sidewalk, curb, gutter, curb ramps, flashing beacon system, storm drain inlet, pipes, striping, signs and other improvements , </t>
  </si>
  <si>
    <t>Safety Program, Capital Cost, Description, Implement traffic safety improvements to serve student populations of seven schools</t>
  </si>
  <si>
    <t>Safety Program, Capital Cost, Description, Implement safety elements including median islands, ADA curb ramp, speed radar sign, enhanced crosswalks, curb extensions, and traffic signal modifications.</t>
  </si>
  <si>
    <t>Tully Road Safety Improvements</t>
  </si>
  <si>
    <t>0419000080L</t>
  </si>
  <si>
    <t>Facilities, Other--Description, Construct bike and pedestrian connector</t>
  </si>
  <si>
    <t>Los Gatos Creek Trail to Hwy 9 Trailhead Connector</t>
  </si>
  <si>
    <t>Facilities, Other--Description, Construct Bike/Ped Bridge.</t>
  </si>
  <si>
    <t>Adobe Creek/ Highway 101 Bicycle Pedestrian Bridge</t>
  </si>
  <si>
    <t>0419000177L</t>
  </si>
  <si>
    <t>Public Education and Outreach, Transportation and AQ Public Messages, Adopt efficient driving/travel behavior, Development</t>
  </si>
  <si>
    <t>Regional Car Sharing</t>
  </si>
  <si>
    <t>0419000238L</t>
  </si>
  <si>
    <t xml:space="preserve">Public Education and Outreach, Transportation and AQ Public Messages, Adopt efficient driving/travel behavior, Development, </t>
  </si>
  <si>
    <t>Public Education and Outreach, transportation practices, Education regarding mode choice, traffic congestion, air quality and driving behavior., Marketing</t>
  </si>
  <si>
    <t>Targeted Transportation Alternatives</t>
  </si>
  <si>
    <t>0419000239L</t>
  </si>
  <si>
    <t>Public Education and Outreach, Promote emission reducing</t>
  </si>
  <si>
    <t>Spare the Air</t>
  </si>
  <si>
    <t>0418000428L</t>
  </si>
  <si>
    <t>Electric Vehicle Programs and Outreach</t>
  </si>
  <si>
    <t>0418000425L</t>
  </si>
  <si>
    <t>Safety Program, Capital Cost, Description,  Install shared lane markings, roadway striping, school bike route signs, crossing enhancements and educational outreach</t>
  </si>
  <si>
    <t>San Anselmo Bike Spine</t>
  </si>
  <si>
    <t>0419000111L</t>
  </si>
  <si>
    <t xml:space="preserve">Safety Program, Capital Cost, Description,  Install shared lane markings, roadway striping, school bike route signs, crossing enhancements and educational outreach, </t>
  </si>
  <si>
    <t>Safety Program, Capital Cost, Description, Resurface, close sidewalk gap, and improve bike facilities; Canyon Rd &amp; Camino Pablo intersection: Install crosswalk improvements; Canyon Rd from Constance Pl to De La Cruz Way: Reduce travel lanes from 4 to 2</t>
  </si>
  <si>
    <t>Safety Program, Capital Cost, Description, Construct bridge and sidewalk improvements for bicyclists and pedestrians</t>
  </si>
  <si>
    <t>Grand Avenue Bicycle Pedestrian Improvements</t>
  </si>
  <si>
    <t>0416000222L</t>
  </si>
  <si>
    <t xml:space="preserve">Safety Program, Capital Cost, Description, Construct Class I and IV bikeways and associated improvements  </t>
  </si>
  <si>
    <t>West County Walk and Bike Leaders</t>
  </si>
  <si>
    <t>0419000366L</t>
  </si>
  <si>
    <t xml:space="preserve">Safety Program, Capital Cost, Description, Fremont: Thornton Ave (Blacow Rd to Fremont Blvd), Fremont Blvd (Alder Ave to Mattos Dr) and Peralta Blvd (Fremont Blvd to Sequoia Rd): Implement complete streets improvements; On Peralta Blvd (Fremont Blvd to approx. 0.1 miles east): Implement road diet, </t>
  </si>
  <si>
    <t>Complete Streets Upgrade of Relinquished SR84</t>
  </si>
  <si>
    <t>0419000055L</t>
  </si>
  <si>
    <t xml:space="preserve">Facilities, Other--Description, Alameda: On Clement Avenue between Broadway and Grand St: Complete street improvements including Class II bike lanes, curb extensions, flashing beacons, bus shelters, sidewalk/curb ramp improvements, railroad track removal, resurfacing and trees, </t>
  </si>
  <si>
    <t xml:space="preserve">Facilities, Other--Description, Berkeley: Various locations south of UC Berkeley: Construct two-way cycle tracks, signal mods, transit imps and TSP, loading zone imps, pedestrian safety imps, and repaving; On Telegraph from Channing to Bancroft: Implement road diet for transit only lane , </t>
  </si>
  <si>
    <t>Southside Complete Streets &amp; Transit Improvement</t>
  </si>
  <si>
    <t xml:space="preserve">Facilities, Other--Description, In Oakland: On Harrison St between 20th St and 27th St, and along Grand Ave from west of Harrison to east of Bay Place: install cycle track, parking protected bikeways and protected intersection; On Harrison between Grand and 27th St: implement road diet </t>
  </si>
  <si>
    <t>Lakeside Family Streets</t>
  </si>
  <si>
    <t>0419000072L</t>
  </si>
  <si>
    <t>Operating Assistance and Fuel, Expansion, Bus, Operating Assistance (Yrs. 1), Description, Operating Assistance for implementing Reimagining CityBus</t>
  </si>
  <si>
    <t>Implementation of Reimagining CityBus</t>
  </si>
  <si>
    <t>2018</t>
  </si>
  <si>
    <t>0418000228L</t>
  </si>
  <si>
    <t>Facilities, Passenger Facilities, Bus stop, Modified</t>
  </si>
  <si>
    <t>Santa Rosa City Bus: Transit Enhancements</t>
  </si>
  <si>
    <t>0418000224L</t>
  </si>
  <si>
    <t>Traveler information services, Marketing and outreach</t>
  </si>
  <si>
    <t>Solano Mobility Call Center</t>
  </si>
  <si>
    <t>0418000406L</t>
  </si>
  <si>
    <t xml:space="preserve">Traveler information services, Marketing and outreach, </t>
  </si>
  <si>
    <t>Vehicles, Bus</t>
  </si>
  <si>
    <t>Fairfield-Suisun Intercity/Local Bus Replacement</t>
  </si>
  <si>
    <t>0418000381L</t>
  </si>
  <si>
    <t>Intelligent Transportation Systems, Signalization Upgrades, Description, Install Traffic Signal Priority system to improve transit speed</t>
  </si>
  <si>
    <t>El Camino Real Traffic Signal Priority</t>
  </si>
  <si>
    <t>0418000229L</t>
  </si>
  <si>
    <t>Facilities, Other--Description, widen sidewalks and improve bike and pedestrian amenities</t>
  </si>
  <si>
    <t xml:space="preserve">Facilities, Other--Description, Implement pedestrian improvement </t>
  </si>
  <si>
    <t>San Bruno Ave Street Medians Improvements</t>
  </si>
  <si>
    <t>0416000015L</t>
  </si>
  <si>
    <t>Facilities, Other--Description, closes gaps in the existing pedestrian infrastructure</t>
  </si>
  <si>
    <t>SSF Citywide Sidewalk Gap Closure Project</t>
  </si>
  <si>
    <t>0416000350L</t>
  </si>
  <si>
    <t xml:space="preserve">Facilities, Other--Description, closes gaps in the existing pedestrian infrastructure, </t>
  </si>
  <si>
    <t>Facilities, Other--Description, construct a grade-separated multipurpose path that connects the east side of Highway 101 to the west</t>
  </si>
  <si>
    <t>US101/Holly St I/C Mod and Bike/Ped Overcrossing</t>
  </si>
  <si>
    <t>0418000408L</t>
  </si>
  <si>
    <t>Facilities, Other--Description</t>
  </si>
  <si>
    <t>Bay Rd Bicycle/Ped Improvements Phase II &amp; III</t>
  </si>
  <si>
    <t>0400021118L</t>
  </si>
  <si>
    <t>Facilities, Railway and Busway Infrastructure, Busway, New</t>
  </si>
  <si>
    <t>Geary Bus Rapid Transit</t>
  </si>
  <si>
    <t>0418000245L</t>
  </si>
  <si>
    <t>Facilities, Railway and Busway Infrastructure, Heavy Rail Track, Modified</t>
  </si>
  <si>
    <t>Caltrain Electrification</t>
  </si>
  <si>
    <t>0418000379L</t>
  </si>
  <si>
    <t>Facilities, Other--Description, bike and pedestrian improvements</t>
  </si>
  <si>
    <t xml:space="preserve">Facilities, Other--Description, </t>
  </si>
  <si>
    <t>East Sunnyvale Area "Sense of Place"</t>
  </si>
  <si>
    <t>0418000456L</t>
  </si>
  <si>
    <t>Facilities, Other--Description, rail</t>
  </si>
  <si>
    <t>Santa Clara Pocket Track Light Rail Interlocking</t>
  </si>
  <si>
    <t>0418000065L</t>
  </si>
  <si>
    <t>Montague Expy Ped Bridge at Milpitas BART</t>
  </si>
  <si>
    <t>0418000324L</t>
  </si>
  <si>
    <t>Arastradero Road Schoolscape/Multiuse Trail</t>
  </si>
  <si>
    <t>0416000286L</t>
  </si>
  <si>
    <t>Maude Avenue Bikeway and Streetscape</t>
  </si>
  <si>
    <t>0417000165L</t>
  </si>
  <si>
    <t>Intelligent Transportation Systems, Signalization Upgrades, Description</t>
  </si>
  <si>
    <t>Sunnyvale/Saratoga Traffic Signal, Bike/Ped Safety</t>
  </si>
  <si>
    <t>0416000398L</t>
  </si>
  <si>
    <t>East San Jose Bikeways</t>
  </si>
  <si>
    <t>Regional Program for Arterial System Synchronization</t>
  </si>
  <si>
    <t>0418000102L</t>
  </si>
  <si>
    <t>Spare the Air Youth</t>
  </si>
  <si>
    <t>0418000011L</t>
  </si>
  <si>
    <t>CCTA - Carshare 4 All</t>
  </si>
  <si>
    <t>0415000383L</t>
  </si>
  <si>
    <t>Vista Grande Street Pedestrian Improvements/SR2S</t>
  </si>
  <si>
    <t>0416000404L</t>
  </si>
  <si>
    <t>Road Restriction for Bus or HOV Project, Converting existing lanes</t>
  </si>
  <si>
    <t>San Pablo and Telegraph Ave Rapid Bus Upgrades</t>
  </si>
  <si>
    <t>0418000380L</t>
  </si>
  <si>
    <t>Bay Bridge Forward: West Grand TSP</t>
  </si>
  <si>
    <t>0418000343L</t>
  </si>
  <si>
    <t>Intelligent Transportation Systems, Incident Management System, Description</t>
  </si>
  <si>
    <t>I-880 Integrated Corridor Management - Central</t>
  </si>
  <si>
    <t>0418000227L</t>
  </si>
  <si>
    <t>I-880 Integrated Corridor Management North Segment</t>
  </si>
  <si>
    <t>0417000422L</t>
  </si>
  <si>
    <t xml:space="preserve">Intelligent Transportation Systems, Incident Management System, Description, </t>
  </si>
  <si>
    <t>Santa Rosa Car Share</t>
  </si>
  <si>
    <t>2017</t>
  </si>
  <si>
    <t>0400000456L</t>
  </si>
  <si>
    <t xml:space="preserve">Other, </t>
  </si>
  <si>
    <t>Facilities, Other--Description, INSTALL A TRAFFIC SIGNAL AND INSTALL PEDESTRIAN AND BICYCLE SIGNAL EQUIPMENT</t>
  </si>
  <si>
    <t>Bell Rd/Market St/Windsor River Rd Ped Improvement</t>
  </si>
  <si>
    <t>0415000194L</t>
  </si>
  <si>
    <t>Facilities, Other--Description, PEDESTRIAN IMPROVEMENTS</t>
  </si>
  <si>
    <t>Conde Ln/Johnson St Pedestrian Improvements</t>
  </si>
  <si>
    <t>0415000193L</t>
  </si>
  <si>
    <t>Facilities, Other--Description, PEDESTRIAN CROSSWALK SYSTEM AND ADA COMPLIANT CURB RAMPS</t>
  </si>
  <si>
    <t>Healdsburg Pedestrian Safety and Access Improvmnts</t>
  </si>
  <si>
    <t>0414000174L</t>
  </si>
  <si>
    <t xml:space="preserve">Facilities, Other--Description, PEDESTRIAN CROSSWALK SYSTEM AND ADA COMPLIANT CURB RAMPS, </t>
  </si>
  <si>
    <t>Facilities, Other--Description, PEDESTRIAN AND BIKE PATH</t>
  </si>
  <si>
    <t>Central Sonoma Valley Trail</t>
  </si>
  <si>
    <t>0414000269L</t>
  </si>
  <si>
    <t xml:space="preserve">Facilities, Other--Description, PEDESTRIAN AND BIKE PATH, </t>
  </si>
  <si>
    <t>Facilities, Other--Description, INSTALL BIKE/PED INFRSTRUCTURE</t>
  </si>
  <si>
    <t>Allison Bicycle / Ped Improvements</t>
  </si>
  <si>
    <t>0414000292L</t>
  </si>
  <si>
    <t xml:space="preserve">Facilities, Other--Description, INSTALL BIKE/PED INFRSTRUCTURE, </t>
  </si>
  <si>
    <t>SolTrans: Bus Replacement (Alternative Fuel)</t>
  </si>
  <si>
    <t>417000360</t>
  </si>
  <si>
    <t>Congestion Reduction, Left-Turn / Managed anes, Construction</t>
  </si>
  <si>
    <t>Carolan Ave Complete Streets and Road Diet</t>
  </si>
  <si>
    <t>0414000321L</t>
  </si>
  <si>
    <t>Facilities, Other--Description, INSTALL HIGH VISIBILITY CROSSWALKS</t>
  </si>
  <si>
    <t>San Mateo Citywide Crosswalk Improvements</t>
  </si>
  <si>
    <t>0416000403L</t>
  </si>
  <si>
    <t xml:space="preserve">Facilities, Other--Description, INSTALL HIGH VISIBILITY CROSSWALKS, </t>
  </si>
  <si>
    <t>Facilities, Other--Description, PEDESTRIAN SIDEWALK IMPROVEMENTS</t>
  </si>
  <si>
    <t>Palmetto Avenue Streetscape</t>
  </si>
  <si>
    <t>0414000197L</t>
  </si>
  <si>
    <t>Facilities, Other--Description, IMPROVE PED. CROSSINGS, BULB OUT, ADA RAMPS</t>
  </si>
  <si>
    <t>SSF Grand Blvd Project: Chestnut to Arroyo</t>
  </si>
  <si>
    <t>0414000209L</t>
  </si>
  <si>
    <t>Facilities, Other--Description, Add pedestrian signals, crosswalks, and sidewalks.</t>
  </si>
  <si>
    <t>Middlefield Rd and Woodside Rd Intersection Improv</t>
  </si>
  <si>
    <t>0414000048L</t>
  </si>
  <si>
    <t xml:space="preserve">Facilities, Other--Description, Add pedestrian signals, crosswalks, and sidewalks., </t>
  </si>
  <si>
    <t>SF SRTS Non-Infrastructure Program</t>
  </si>
  <si>
    <t>0414000289L</t>
  </si>
  <si>
    <t xml:space="preserve">Public Education / Promotion, </t>
  </si>
  <si>
    <t>Intelligent Transportation Systems, Signalization Upgrades, Description, ITS infrastructure to support traffic operations and management systems</t>
  </si>
  <si>
    <t>Capitol Expressway ITS and Bike/Ped Improvements</t>
  </si>
  <si>
    <t>0414000214L</t>
  </si>
  <si>
    <t>Facilities, Other--Description, INSTALL PEDESTRIAN ENHANCEMENTS FOR SCHOOL ROUTE INTERSECTIONS IN SUNNYVALE</t>
  </si>
  <si>
    <t>Sunnyvale SRTS Ped Infrastructure Improvements</t>
  </si>
  <si>
    <t>0416000296L</t>
  </si>
  <si>
    <t>Facilities, Other--Description, BIKE/PED. IMPROVEMENTS</t>
  </si>
  <si>
    <t>San Jose Citywide SRTS Program</t>
  </si>
  <si>
    <t>0414000352L</t>
  </si>
  <si>
    <t xml:space="preserve">Facilities, Other--Description, BIKE/PED. IMPROVEMENTS, </t>
  </si>
  <si>
    <t>Carpooling and Vanpooling, Marketing, Matching software</t>
  </si>
  <si>
    <t>0417000288L</t>
  </si>
  <si>
    <t xml:space="preserve">Carpooling and Vanpooling, Marketing, Matching software, </t>
  </si>
  <si>
    <t>Vehicles, Heavy Rail</t>
  </si>
  <si>
    <t>BART: Railcar Procurement Program</t>
  </si>
  <si>
    <t>417000159</t>
  </si>
  <si>
    <t xml:space="preserve">Vehicles, Heavy Rail, </t>
  </si>
  <si>
    <t>Employer-based commuter choice programs (For example flexible work schedules), Marketing and outreach</t>
  </si>
  <si>
    <t>0417000469L</t>
  </si>
  <si>
    <t>GGBHTD: Bldg Ridership to Meet Capacity Campaign</t>
  </si>
  <si>
    <t>417000359</t>
  </si>
  <si>
    <t>WCCTA: Purchase of (2) Double Decker buses</t>
  </si>
  <si>
    <t>417000353</t>
  </si>
  <si>
    <t>Facilities, Passenger Facilities, Intermodal Station, Modified</t>
  </si>
  <si>
    <t>Pittsburg Multimodal Transit Station Access Imps.</t>
  </si>
  <si>
    <t>0414000550L</t>
  </si>
  <si>
    <t>Facilities, Other--Description, RECONFIGURE ROADWAY / TRAVEL LANES FOR THE CONSTRUCTION OF SIDEWALKS AND BICYCLE LANES</t>
  </si>
  <si>
    <t>San Pablo Avenue Bicycle and Ped Improvements</t>
  </si>
  <si>
    <t>0415000211L</t>
  </si>
  <si>
    <t>Facilities, Other--Description, ALONG THE WEST BAY TRAIL, PARALLEL TO UPRR RIGHT OF WAY. CONSTRUCT MULTI-USE TRAIL</t>
  </si>
  <si>
    <t>Hercules Intercity Rail Station</t>
  </si>
  <si>
    <t>0416000273L</t>
  </si>
  <si>
    <t xml:space="preserve">Facilities, Other--Description, ALONG THE WEST BAY TRAIL, PARALLEL TO UPRR RIGHT OF WAY. CONSTRUCT MULTI-USE TRAIL, </t>
  </si>
  <si>
    <t>Value/Congestion Pricing, Usage Based Vehicle Parking, Description, IMPLEMENT DEMAND-RESPONSIVE PARKING AND TRANSPORTATION DEMAND MANAGEMENT INITIATIVES</t>
  </si>
  <si>
    <t>Oakland Parking and Mobility Management Project</t>
  </si>
  <si>
    <t>0417000114L</t>
  </si>
  <si>
    <t>Value/Congestion Pricing, Usage Based Vehicle Parking, Description, IMPLEMENT PARKING PRICING PILOT PROGRAM</t>
  </si>
  <si>
    <t>goBerkeley Residential Shared Parking Pilot</t>
  </si>
  <si>
    <t>0417000087L</t>
  </si>
  <si>
    <t>City of Hayward Car Sharing Services</t>
  </si>
  <si>
    <t>0415000325L</t>
  </si>
  <si>
    <t>AC Transit: SFOBB Forward</t>
  </si>
  <si>
    <t>417000269</t>
  </si>
  <si>
    <t>Rohnert Park Streetscape and Pedestrian Imps</t>
  </si>
  <si>
    <t>2016</t>
  </si>
  <si>
    <t>0415000181</t>
  </si>
  <si>
    <t>Driftwood Drive Path</t>
  </si>
  <si>
    <t>0415000386</t>
  </si>
  <si>
    <t>SR 12 crossing with updated lighting</t>
  </si>
  <si>
    <t>0414000360</t>
  </si>
  <si>
    <t xml:space="preserve">Facilities, Passenger Facilities, Rail Station, Modified, </t>
  </si>
  <si>
    <t>Suisun-Fairfield Intercity Rail Station Access Imp</t>
  </si>
  <si>
    <t>0414000274</t>
  </si>
  <si>
    <t xml:space="preserve">Parking Pricing, Capital investment, </t>
  </si>
  <si>
    <t>San Mateo Downtown Parking Tech Implementation</t>
  </si>
  <si>
    <t>0417000037</t>
  </si>
  <si>
    <t xml:space="preserve">Old County Road Bicycle/Pedestrian Improvements </t>
  </si>
  <si>
    <t>0414000346</t>
  </si>
  <si>
    <t>Ralston Avenue Pedestrian Route Improvements</t>
  </si>
  <si>
    <t>0414000459</t>
  </si>
  <si>
    <t>John Daly Boulevard Bicycle /Ped Improvements</t>
  </si>
  <si>
    <t>0415000028</t>
  </si>
  <si>
    <t>Menlo Park-Various Streets Bike /Ped Improvements</t>
  </si>
  <si>
    <t>0414000457</t>
  </si>
  <si>
    <t>Eddy and Ellis Traffic Calming Improvement Project</t>
  </si>
  <si>
    <t>0415000082</t>
  </si>
  <si>
    <t xml:space="preserve">Public Education and Outreach, transportation practices, Education regarding mode choice, traffic congestion, air quality and driving behavior., Marketing, </t>
  </si>
  <si>
    <t xml:space="preserve">City of San Jose Transportation Demand Management </t>
  </si>
  <si>
    <t>0416000143</t>
  </si>
  <si>
    <t>Mountain View Castro Street Complete Streets</t>
  </si>
  <si>
    <t>0416000251</t>
  </si>
  <si>
    <t>St. Johns Bikeway and Pedestrian Improvements</t>
  </si>
  <si>
    <t>0414000337</t>
  </si>
  <si>
    <t>Downtown San Jose Bike Lanes and De-couplet</t>
  </si>
  <si>
    <t>0416000243</t>
  </si>
  <si>
    <t xml:space="preserve">Climate Initiatives Program Public Education </t>
  </si>
  <si>
    <t>0417000050</t>
  </si>
  <si>
    <t>0417000048</t>
  </si>
  <si>
    <t>Freeway Performance Initiative (FPI)</t>
  </si>
  <si>
    <t>0415000066L</t>
  </si>
  <si>
    <t>Congestion Reduction, Roundabouts</t>
  </si>
  <si>
    <t>California Boulevard Roundabouts</t>
  </si>
  <si>
    <t>0414000335L</t>
  </si>
  <si>
    <t xml:space="preserve">Congestion Reduction, Roundabouts, </t>
  </si>
  <si>
    <t>Moraga Rd SRTS Bicycle and Ped Improvements</t>
  </si>
  <si>
    <t>0415000346LN</t>
  </si>
  <si>
    <t>Boyd Road/Elinora Drive SRTS Sidewalk Installation</t>
  </si>
  <si>
    <t>0415000133L</t>
  </si>
  <si>
    <t>Lakeside Complete Streets and Road Diet</t>
  </si>
  <si>
    <t>0416000126L</t>
  </si>
  <si>
    <t>Oakland - Peralta and MLK Blvd Streetscape Phase I</t>
  </si>
  <si>
    <t>0415000035L</t>
  </si>
  <si>
    <t>0415000038L</t>
  </si>
  <si>
    <t xml:space="preserve">IN THE VICINITY OF WARDLAW AND COOPER ELEMENTARY SCHOOLS SAFETY IMPROVEMENTS INCLUDING STRIPING AND SIGNAGE, </t>
  </si>
  <si>
    <t>Vallejo SRTS Infrastructure Improvements</t>
  </si>
  <si>
    <t>2015</t>
  </si>
  <si>
    <t>0415000123L</t>
  </si>
  <si>
    <t xml:space="preserve">IN CITY OF PLEASANT HILL LISA LANE NORTH SIDE INSTALL NEW SIDEWALK, </t>
  </si>
  <si>
    <t>Lisa Lane Sidewalk Project</t>
  </si>
  <si>
    <t>04925335L</t>
  </si>
  <si>
    <t xml:space="preserve">IN THE VININITY OF VACAVILLE HIGH SCHOOL FOXBORO ES VACAVILLE CHRISTIAN HS SIDEWALK ADA RAMPS BIKE PATHSIGNAGE IMPROVEME, </t>
  </si>
  <si>
    <t>Vacaville SRTS Infrastructure Improvements</t>
  </si>
  <si>
    <t>0414000328L</t>
  </si>
  <si>
    <t xml:space="preserve">DOHERTY DR MAGNOLIA AVE TO LUCKY DRIVE MULTI USE PATHWAY/BIKE LANE, </t>
  </si>
  <si>
    <t>Larkspur  Nonmotorized Transpo Pilot Program</t>
  </si>
  <si>
    <t>04925214L</t>
  </si>
  <si>
    <t xml:space="preserve">IVY DRIVE FROM FIESTA CIRCLE TO RISA CT CORAL DRIVE FROM EASTWOOD DR TO ARDITH SIDEWALK IMPROVEMENTS, </t>
  </si>
  <si>
    <t>Orinda SRTS Sidewalk Project</t>
  </si>
  <si>
    <t>0414000464L</t>
  </si>
  <si>
    <t xml:space="preserve">HAPPY VALLEY ROAD FROM PANORAMA TO REDWOOD LANE PEDESTRIAN WALKWAY AND CURB RAMPS, </t>
  </si>
  <si>
    <t>Happy Valley Rd Walkway SRTS Improvements</t>
  </si>
  <si>
    <t>0415000076L</t>
  </si>
  <si>
    <t xml:space="preserve">IN SAN RAFAEL CANAL DISTRICT MARIN COUNTY CAR SHARE PILOT PROGRAM, </t>
  </si>
  <si>
    <t>TAM Car Share Canal</t>
  </si>
  <si>
    <t>0415000265L</t>
  </si>
  <si>
    <t xml:space="preserve">VARIOUS LOCATIONS ON FAIR OAKS AVE CONSTRUCT BIKE LANES AND ASSOCIATED MEDIANS, </t>
  </si>
  <si>
    <t>Fair Oaks Avenue Bikeway and Street Enhancements</t>
  </si>
  <si>
    <t>0415000233L</t>
  </si>
  <si>
    <t xml:space="preserve">VARIOUS PITSBURG SCHOOL AREAS INSTALL ADA RAMPS BULB OUT PED BARRIER TC, </t>
  </si>
  <si>
    <t>Pittsburg School Area Safety Improvements</t>
  </si>
  <si>
    <t>0415000044L</t>
  </si>
  <si>
    <t xml:space="preserve">CITYWIDE CITY CAR SHARE PROGRAM NON INFRASTRUCTURE, </t>
  </si>
  <si>
    <t>City of San Mateo Car Sharing Program</t>
  </si>
  <si>
    <t>0415000308L</t>
  </si>
  <si>
    <t xml:space="preserve">INTERSECTION OF BACON AND GOETTINGEN STREETS SIDEWALK BULB-OUTS AND CURB RAMPS, </t>
  </si>
  <si>
    <t>SF ER Taylor ES Safe Routes to School</t>
  </si>
  <si>
    <t>0414000185L</t>
  </si>
  <si>
    <t xml:space="preserve">CITY OF MOUNTAIN VIEW PUBLIC SCHOOLS NON-INFRASTRUCTURE EDUCATIONAL PROGRAM, </t>
  </si>
  <si>
    <t>Mountain View Noninfrastructure SRTS</t>
  </si>
  <si>
    <t>0414000324L</t>
  </si>
  <si>
    <t xml:space="preserve">NEAR SAN JOSE FROM ROUTE 280 TO SCOTT CREEK ROAD LANDSCAPE MITIGATION FOR RAMP METERING (TC), </t>
  </si>
  <si>
    <t>Freeway Performance Initiative FPI</t>
  </si>
  <si>
    <t>0400000426L</t>
  </si>
  <si>
    <t xml:space="preserve">VARIOUS LOCAL ROADWAYS WITHIN ALAMEDA COUNTY SEE STATE COMMENTS SIDEWALK IMPROVMENTS, </t>
  </si>
  <si>
    <t>Cherryland Ashland CastroValley Fairview Sidewalk Improvments</t>
  </si>
  <si>
    <t>0414000318L</t>
  </si>
  <si>
    <t xml:space="preserve">SEMICIRCULAR RD BETWEEN MIDDLEFIELD RD AND 5TH AVE BIKE AND PED IMPROVEMENTS, </t>
  </si>
  <si>
    <t>Semicircular Rd Bicycle Ped Access Improvements</t>
  </si>
  <si>
    <t>0414000242L</t>
  </si>
  <si>
    <t xml:space="preserve">CITYWIDE OAKLAND CARSHARE AND OUTREACH PROGRAM, </t>
  </si>
  <si>
    <t>Oakland Car Share and Outreach Program</t>
  </si>
  <si>
    <t>0415000376L</t>
  </si>
  <si>
    <t xml:space="preserve">RT80 IN SOLANO COUNTY INSTALL RAMP METERING AND TRAFFIC OPERATIONS TC, </t>
  </si>
  <si>
    <t>0400020739L</t>
  </si>
  <si>
    <t xml:space="preserve">35 INTERSECTIONS ALONG TULLY ROAD AND SARATOGA AVENUE UPGRADE TRAFFIC SIGNAL CONTROLS, </t>
  </si>
  <si>
    <t>San Jose Smart Intersections Program</t>
  </si>
  <si>
    <t>0415000238L</t>
  </si>
  <si>
    <t xml:space="preserve">SAN FRANCISCO BAY AREA CLIMATE INITIATIVES PROGRAM PUBLIC EDUCATION TC, </t>
  </si>
  <si>
    <t>Climate Initiatives Program Public Education</t>
  </si>
  <si>
    <t>04925799L</t>
  </si>
  <si>
    <t xml:space="preserve">ON MISSION STREET BETWEEN WHITTIER AND LOWELL STREETS PEDESTRAIN SAFETY IMPROVEMENT LANDSCAPE, </t>
  </si>
  <si>
    <t>SF Longfellow ES Safe Routes to School</t>
  </si>
  <si>
    <t>0414000184L</t>
  </si>
  <si>
    <t xml:space="preserve">VIRGINIA AVENUE FROM BUDD AVE TO HACIENDA AVE SIDEWALK EXPANSION (TC), </t>
  </si>
  <si>
    <t>Virginia Avenue Sidewalks</t>
  </si>
  <si>
    <t>0415000056L</t>
  </si>
  <si>
    <t xml:space="preserve">INTERSECTION OF ARROYO AND EL CAMINO REAL SR82 PEDESTRIAN AND BIKE IMPROVEMENTS, </t>
  </si>
  <si>
    <t>San Carlos Streetscape and Ped Improvments</t>
  </si>
  <si>
    <t>0414000257L</t>
  </si>
  <si>
    <t xml:space="preserve">DETROIT AVE BETWEEN CLAYTON ROAD TO MONUMENT BLVD INSTALL BICYLE AND PEDESTRIAN IMPROVEMENTS, </t>
  </si>
  <si>
    <t>Detroit Avenue Bicycle and Pedestrian Improvements</t>
  </si>
  <si>
    <t>0414000300L</t>
  </si>
  <si>
    <t xml:space="preserve">JACKSON AVE BETWEEN MCKEE RD AND ALUM ROCK AVE CONSTRUCT PEDESTRIAN SAFETY AND TRANSIT ACCESS, </t>
  </si>
  <si>
    <t>Jackson Ave Bicycle and Pedestrian Improvements</t>
  </si>
  <si>
    <t>0414000217L</t>
  </si>
  <si>
    <t xml:space="preserve">HAWKINS RD. FROM FOX ROAD TO LEISURE TOWN ROAD CLASS 2 BICYCLE LANES AND AC OVERLAY, </t>
  </si>
  <si>
    <t>Vacaville Dixon Bicycle Route Phase 5</t>
  </si>
  <si>
    <t>0414000272L</t>
  </si>
  <si>
    <t xml:space="preserve">Implement BRT along Broadway International E 14th corridor from Oakland to San Leandro  including 34 stations transit signal priority level boarding shelters off-board ticketing realtime information and security cameras, </t>
  </si>
  <si>
    <t>AC Transit Improvements: East Bay Bus Rapid Transit Improvements</t>
  </si>
  <si>
    <t>0415000400</t>
  </si>
  <si>
    <t xml:space="preserve">VARIOUS LOCATIONS SOUTH OF CYPRESS AVE PEDESTRIAN IMPROVEMENTS, </t>
  </si>
  <si>
    <t>North Central Pedestrian Improvement Program</t>
  </si>
  <si>
    <t>0413000451L</t>
  </si>
  <si>
    <t xml:space="preserve">IN SAN JOSE AT VARIOUS INTERSECTIONS - SEE STATE COMMENT FOR DETAIL IMPLEMENT TRAFFIC SIGNAL CONTROLLED CROSSINGS, </t>
  </si>
  <si>
    <t>San Jose Pedestrian Oriented Traffic Signals</t>
  </si>
  <si>
    <t>0414000259L</t>
  </si>
  <si>
    <t xml:space="preserve">WITHIN HALF MILE RADIUS OF THE DOWNTOWN TRANSIT CENTER AND FUTURE SMART STATION. PEDESTRIAN ACCESS IMPROVEMENTS, </t>
  </si>
  <si>
    <t>San Rafael Transit Improvements Center Pedestrian Access Improvements</t>
  </si>
  <si>
    <t>0414000309L</t>
  </si>
  <si>
    <t xml:space="preserve">THE THE ALAMEDA I880 TO FREMONT ST PEDESTRIAN INFRASTRUCTURE IMPORVEMENT TC, </t>
  </si>
  <si>
    <t>The Alameda Grand Blvd Phase 2</t>
  </si>
  <si>
    <t>0414000308L</t>
  </si>
  <si>
    <t xml:space="preserve">ALONG SAN TOMAS EXPWY FROM EL CAMINO REAL TO HOMESTEAD RD CLASS 1 BIKE TRAIL, </t>
  </si>
  <si>
    <t>San Tomas Aquino Spur Multi Use Trail Phase 2</t>
  </si>
  <si>
    <t>0414000216L</t>
  </si>
  <si>
    <t xml:space="preserve">Travel time improvements including adaptive traffic control system corridor wide transit signal priority signal coordination and relocation of key bus stops from near side to far side, </t>
  </si>
  <si>
    <t>AC Transit Improvements: South County Corridors</t>
  </si>
  <si>
    <t>0415000319</t>
  </si>
  <si>
    <t xml:space="preserve">Replacement and expansion of the terminal at the present site, </t>
  </si>
  <si>
    <t>Transbay Term Caltrain Downtown Ext Ph 1</t>
  </si>
  <si>
    <t>0415000373</t>
  </si>
  <si>
    <t xml:space="preserve">Colored Lanes on the Rapid Network Bus Stop Consolidation Capital Transit Improvements Enhancements, </t>
  </si>
  <si>
    <t>SFMTA Muni Forward Capital Implementation Program</t>
  </si>
  <si>
    <t>0415000382</t>
  </si>
  <si>
    <t xml:space="preserve">Addition of 10 light rail vehicles to expand service and reduce overcrowding on Muni Light Rail lines., </t>
  </si>
  <si>
    <t>Additional Light Rail Vehicles to Expand Muni Rail</t>
  </si>
  <si>
    <t>0415000342</t>
  </si>
  <si>
    <t xml:space="preserve">CENTRAL SONOMA VALLEY TRAIL  PEDESTRIAN AND BIKE PATH, </t>
  </si>
  <si>
    <t xml:space="preserve">INTERSECTION OF JAGUAR WAY AND WINDSOR ROAD  INSTALL TRAFFIC SIGNAL  CONSTRUCT 800' BIKELANES, </t>
  </si>
  <si>
    <t>Jaguar Way/Windsor Road Bicycle /Ped Improvements</t>
  </si>
  <si>
    <t xml:space="preserve">ON EAST COTATI AVENUE  CONSTRUCTION OF TRANSIT CENTER DEPOT BUILDING, </t>
  </si>
  <si>
    <t>City of Cotati Train Depot</t>
  </si>
  <si>
    <t xml:space="preserve">THIRD ST BETWEEN MORGAN AND B ST.  PEDESTRIAN IMPROVEMENTS, </t>
  </si>
  <si>
    <t>Downtown Santa Rosa Streetscape</t>
  </si>
  <si>
    <t xml:space="preserve">VARIOUS LOCATIONS WITHIN SOLANO COUNTY  SAFE RTE TO SCHOOL PLANNING AND EDUCATION (TC), </t>
  </si>
  <si>
    <t xml:space="preserve">WITHIN SOLANO COUNTY  PUBLIC TRANSPORTATION SYSTEM  SOLANO TRANSIT AMBASSADOR PROGRAM, </t>
  </si>
  <si>
    <t>Solano Transit Ambassador Program</t>
  </si>
  <si>
    <t xml:space="preserve">EASTERN SOLANO COUNTY/NAPA AIR BASIN AREA  ENCOURAGE RIDESHARING ACTIVITIES, </t>
  </si>
  <si>
    <t>Eastern Solano / SNCI Rideshare Program</t>
  </si>
  <si>
    <t>Ride Sharing</t>
  </si>
  <si>
    <t xml:space="preserve">HAWKINS RD. FROM FOX ROAD TO LEISURE TOWN ROAD  CLASS 2 BICYCLE LANES, </t>
  </si>
  <si>
    <t>Vacaville-Dixon Bicycle Route (Phase 5)</t>
  </si>
  <si>
    <t xml:space="preserve">CORDELIA RD. FROM LOPES RD TO PITTMAN RD.  PEDESTRIAN PATHS  BENCHES, </t>
  </si>
  <si>
    <t>Old Town Cordelia Enhancements</t>
  </si>
  <si>
    <t xml:space="preserve">IN THE VININITY OF VACAVILLE HIGH SCHOOL AND CAMBRIDGE ELEMENTARY SCHOOL  SIDEWALK  ADA RAMPS  BIKE PATH SIGNAGE IMPROVEMEN, </t>
  </si>
  <si>
    <t xml:space="preserve">ALLISON DR. FROM NUT TREE PKWY TO ULATIS CREEK  INSTALL BIKE/PED INFRSTRUCTURE AND MARQUEE SIGN, </t>
  </si>
  <si>
    <t xml:space="preserve">ALONG ULATIS CREEK FROM MCCELLAN STREET TO DEPOT STREET  CLASS 1 BIKE PATH, </t>
  </si>
  <si>
    <t>Ulatis Creek Bike/Ped Path &amp; Stscpe McCellan-Depot</t>
  </si>
  <si>
    <t xml:space="preserve">ULATIS CREEK FROM ULATIS DR TO LEISURE TOWN ROAD  CLASS 1 BIKE PATH, </t>
  </si>
  <si>
    <t>Ulatis Creek Bike Path - Ulatis to Leisure Town</t>
  </si>
  <si>
    <t xml:space="preserve">SACRAMENTO ST FROM GEORGIA TO VIRGINIA GEORGIA ST FROM SANTA CLARA TO SACRAMENTO  PED. ENHANCEMENT  STREETSCAPE, </t>
  </si>
  <si>
    <t>Vallejo Downtown Streetscape</t>
  </si>
  <si>
    <t xml:space="preserve">AROUND R SEMPLE E.S.  BENICIA MIDDLE S.  M. TURNER E.S.  SRTS IMPROVEMENTS SIDEWALKS  BEACONS  CROSSWALKS, </t>
  </si>
  <si>
    <t>Benicia Safe Routes to Schools Infrastructure Imps</t>
  </si>
  <si>
    <t xml:space="preserve">US 101 BROADWAY INTERCHANGE IN BURLINGAME  RECONSTRUCT INTERCHANGE INCLUDE BIKE/PED FACILITY, </t>
  </si>
  <si>
    <t>US 101 / Broadway Interchange Improvement</t>
  </si>
  <si>
    <t xml:space="preserve">STATE ROUTE 1 SAN PEDRO BRIDGE  BRIDGE REPLACEMENT, </t>
  </si>
  <si>
    <t>SR1 San Pedro Creek Bridge Replacement</t>
  </si>
  <si>
    <t xml:space="preserve">SAN FRANCISCO  SAN MATEO  SANTA CLARA COUNTRIES  REGIIONAL BICYCLE SHARING PROGRAM (TC), </t>
  </si>
  <si>
    <t>Regional Bicycle Sharing Program</t>
  </si>
  <si>
    <t xml:space="preserve">INTERSECTION OF ARROYO AND EL CAMINO REAL (SR82)  PEDESTRIAN AND BIKE IMPROVEMENTS, </t>
  </si>
  <si>
    <t xml:space="preserve">ON EL CAMINO REAL (SR82) FROM BUSH ST TO ARROYO AVE  PED LIGHT  TREE PLANT SIDEWALK IMPROVE  MEDIAN(TC), </t>
  </si>
  <si>
    <t>El Camino Real Pedestrian Upgrades</t>
  </si>
  <si>
    <t xml:space="preserve">VARIOUS LOCATION AROUND DALY CITY  INSTALL ACCESS RAMP AND NEW SIDEWALKS, </t>
  </si>
  <si>
    <t>Daly City - Citywide Accessibility Improvements</t>
  </si>
  <si>
    <t xml:space="preserve">EL CAMINO REAL (SR82) DR CHESTNUT TO ARROYO AVE  IMPROVE PED. CROSSINGS  BULB OUT  ADA RAMPS, </t>
  </si>
  <si>
    <t>South San Francisco Grand Blvd Ped Improvements</t>
  </si>
  <si>
    <t xml:space="preserve">GRAND OYSTER POINT HILLSIDE GELLERT RAILROAD OAKMOUNT  ET AL  BIKE LANE INSTALLATION, </t>
  </si>
  <si>
    <t>South San Francisco: Regional Gap Closure Project</t>
  </si>
  <si>
    <t xml:space="preserve">VARIOUS LOCATIONS SOUTH OF CYPRESS AVE  PEDESTRIAN IMPROVEMENTS, </t>
  </si>
  <si>
    <t xml:space="preserve">SHOREWAY ROAD  SKYWAY ROAD  AIRPORT WAY  BIKE LANES  SIGNAGE  BIKE LANE IMPROVEMENTS, </t>
  </si>
  <si>
    <t>Skyway/Shoreway Bike Route Improvements</t>
  </si>
  <si>
    <t xml:space="preserve">IN SAN FRANCISCO  NON-INFRASTRUCTURE SAFE ROUTES TO SCHOOL (TC), </t>
  </si>
  <si>
    <t xml:space="preserve">ORTEGA STREET FROM 20TH AVE TO GREAT HIGHWAY  BICYCLE AND PEDESTRIAN SAFETY IMPROVEMENTS, </t>
  </si>
  <si>
    <t>Sunset and AP Giannini SR2S Improvements</t>
  </si>
  <si>
    <t xml:space="preserve">VARIOUS BIKE ROUTES IN SAN FRANCISCO  DEVELOP IMPROVEMENT PLANS, </t>
  </si>
  <si>
    <t xml:space="preserve">  San Francisco Bicycle Route Improvements</t>
  </si>
  <si>
    <t xml:space="preserve">INTERSECTION OF BACON AND GOETTINGEN STREETS  SIDEWALK BULB-OUTS AND CURB RAMPS, </t>
  </si>
  <si>
    <t>SF-ER Taylor ES Safe Routes to School</t>
  </si>
  <si>
    <t xml:space="preserve">ON MISSION STREET BETWEEN WHITTIER AND LOWELL STREETS.  PEDESTRAIN SAFETY IMPROVEMENT  LANDSCAPE, </t>
  </si>
  <si>
    <t>SF- Longfellow ES Safe Routes to School</t>
  </si>
  <si>
    <t xml:space="preserve">LELAND AVE FR BAYSHORE TO RUTLAND  STREETSCAPE IMPROVEMENTS, </t>
  </si>
  <si>
    <t>Leland Avenue Streetscape Improvements</t>
  </si>
  <si>
    <t xml:space="preserve">NEAR SAN JOSE FROM ROUTE 280 TO SCOTT CREEK ROAD  LANDSCAPE MITIGATION FOR RAMP METERING (TC), </t>
  </si>
  <si>
    <t xml:space="preserve">NI SRTS EDUCATION AND ENCOURAGEMENT SERVICES  SANTA CLARA COUNTYWIDE (TC), </t>
  </si>
  <si>
    <t xml:space="preserve">Santa Clara County NonInfrastructure SRTS Program </t>
  </si>
  <si>
    <t xml:space="preserve">CAPITOL EXPRESSWAY: SOUTH CAPITOL AVE TO ROUTE 87  UPGRADE TRAFFIC SIGNALS, </t>
  </si>
  <si>
    <t xml:space="preserve">ALMADEN EXPRESSWAY (SR87 TO HARRY RD)  BIKE SIGNAL DETECTION, </t>
  </si>
  <si>
    <t xml:space="preserve">  Almaden Expressway Bicycle Signal Detection</t>
  </si>
  <si>
    <t xml:space="preserve">BIG BASIN WAY (SARATOGA-LOS GATOS RD - 6TH ST)  STREETSCAPE, </t>
  </si>
  <si>
    <t xml:space="preserve">  Saratoga Village Ped Enhancement Phase 2</t>
  </si>
  <si>
    <t xml:space="preserve">BIG BASIN WAY - 6TH TO SARATOGA-LOS GATOS RD  PED/BICYCLE ENHANCEMENTS, </t>
  </si>
  <si>
    <t>Saratoga Village Pedestrian Enhancements</t>
  </si>
  <si>
    <t xml:space="preserve">DEANZA TRAIL BET SUNNYVALE&amp;SARATOGA  BIKE AND PEDESTRIAN FACILITIES, </t>
  </si>
  <si>
    <t>Saratoga - DeAnza Bike/Ped Trail</t>
  </si>
  <si>
    <t xml:space="preserve">CAMPBELL AVENUE (SR 17 AND E.CAMPBELL AVE)  BIKE/PED ENHANCEMENT, </t>
  </si>
  <si>
    <t>Campbell Avenue Portals Bike/Ped Improvements</t>
  </si>
  <si>
    <t xml:space="preserve">CITY OF MOUNTAIN VIEW PUBLIC SCHOOLS  NON-INFRASTRUCTURE EDUCATIONAL PROGRAM, </t>
  </si>
  <si>
    <t>Mountain View Non-Infrastructure SRTS</t>
  </si>
  <si>
    <t xml:space="preserve">12 SANTA CLARA SCHOOLS (SEE STATE COMMENTS FOR SCHOOLS NAMES  NON-INFRASTRUCTURE EDUCATION PROGRAM (TC), </t>
  </si>
  <si>
    <t>Santa Clara Non-Infrastructure SR2S Phase 2</t>
  </si>
  <si>
    <t xml:space="preserve">SAN JOSE CITYWIDE SRTS PROGRAM  IMPLEMENT BIKE/PED. IMPROVEMENTS, </t>
  </si>
  <si>
    <t xml:space="preserve">CITY WIDE (UP TO 30 SCHOOLS IN SAN JOSE)  NON-INFRASTRUCTURE SAFE ROUTES TO SCHOOL ED (TC), </t>
  </si>
  <si>
    <t>San Jose Walk N' Roll Phase II</t>
  </si>
  <si>
    <t xml:space="preserve">IN SAN JOSE AT VARIOUS INTERSECTIONS - SEE STATE COMMENT FOR DETAIL  IMPLEMENT TRAFFIC SIGNAL CONTROLLED CROSSINGS, </t>
  </si>
  <si>
    <t xml:space="preserve">31 SCHOOL LOCATIONS IN SAN JOSE  INSTALL ENHANCEMENTS TO IMPROVE SAFETY ALONG SRTS, </t>
  </si>
  <si>
    <t>San Jose Walk N Roll - Safe Access</t>
  </si>
  <si>
    <t xml:space="preserve">JACKSON AVE BETWEEN MCKEE RD AND ALUM ROCK AVE.  CONSTRUCT PEDESTRIAN SAFETY AND TRANSIT ACCESS, </t>
  </si>
  <si>
    <t xml:space="preserve">SOUTH OF SAN CARLOS ST. BETWEEN 2ND ST &amp; MARKET ST.  PEDESTRIAN WALKWAY, </t>
  </si>
  <si>
    <t>San Jose - San Carlos Multimodal Phase 2</t>
  </si>
  <si>
    <t xml:space="preserve">SAN JOSE:SJSU/JAPANTOWN PEDESTRIAN IMPRVMNT  PEDESTRIAN IMPROVEMENTS, </t>
  </si>
  <si>
    <t xml:space="preserve">  San Jose State Univ. / Japantown Pedestrian Imps.</t>
  </si>
  <si>
    <t xml:space="preserve">STEVENS CREEK BLVD. &amp; WINCHESTER BLVD. ITS .  INSTALL ITS INFRASTRUCTURE, </t>
  </si>
  <si>
    <t>Stevens Creek Blvd/Winchester Blvd ITS</t>
  </si>
  <si>
    <t xml:space="preserve">NAPA COUNTY  NON-INFRASTRUCTURE -- SEE STATE COMMENTS (TC), </t>
  </si>
  <si>
    <t>SRTS Non Infrastructure Program Cycle 2</t>
  </si>
  <si>
    <t xml:space="preserve">THERESA AVENUE SIDEWALK  PHASE 3  ROADWAY REHABILITATION, </t>
  </si>
  <si>
    <t>American Canyon: Theresa Ave Sidewalk Imp Phase 3</t>
  </si>
  <si>
    <t xml:space="preserve">NAPA CITY NORTH/SOUTH BIKE LOCATION  CLASS II BIKE LANES, </t>
  </si>
  <si>
    <t>Napa City North/South Bike Connection</t>
  </si>
  <si>
    <t xml:space="preserve">Downtown Berkeley BART Plaza/Transit Area:  Streetscape improvements; design/construction of custom bus shelter canopy design for 5 secondary BART entries and construction of one; retrofit design for BART rotunda.  BART: Preventative Maintenance Program., </t>
  </si>
  <si>
    <t>Downtown Berkeley BART Plaza/Transit Area Imps.</t>
  </si>
  <si>
    <t xml:space="preserve">Richmond BART Station Intermodal Improvements; BART Train Car Accident Repair Project; BART 24th Street Train Control Upgrade Project., </t>
  </si>
  <si>
    <t>Richmond BART Station Intermodal Improvements</t>
  </si>
  <si>
    <t xml:space="preserve">MARINWOOD  GREENBRAE &amp; MARIN CITY IMPROVEMENTS IN MARIN COUNTY  IMPROVE AND REBUILD SIDEWALKS  RAMPS DRAINAGE ETC., </t>
  </si>
  <si>
    <t>Marinwood Greenbrae Strawberry &amp; Marin City Imps</t>
  </si>
  <si>
    <t xml:space="preserve">DOHERTY DR: MAGNOLIA AVE TO LUCKY DRIVE  MULTI-USE PATHWAY/BIKE LANE, </t>
  </si>
  <si>
    <t>Larkspur - Non-motorized Transpo. Pilot Program</t>
  </si>
  <si>
    <t xml:space="preserve">IN RICHMOND  SOUTH OF RICHMOND PARKWAY AND GIANT ROAD  RAIL TO RAIL CONNECTOR TRACK BETWEEN UPRR AND BNSF, </t>
  </si>
  <si>
    <t>Richmond Rail Connector</t>
  </si>
  <si>
    <t xml:space="preserve">SR4 (PM R8.0/25.0) AND SR242 (PM 0.0/3.4)  FPI PROJECT  INSTALL RAMP METERINGS (TC), </t>
  </si>
  <si>
    <t>SR4 (PM R8.0/25.0) AND SR242 (PM 0.0/3.4)  FPI PROJECT  INSTALL RAMP METERINGS (TC)</t>
  </si>
  <si>
    <t xml:space="preserve">PORT CHICAGO HIGHWAY / WILLOW PASS ROAD  BIKE PED UPGRADES, </t>
  </si>
  <si>
    <t>Port Chicago Hwy/Willow Pass Rd Bike Ped  Upgrades</t>
  </si>
  <si>
    <t xml:space="preserve">CITIES OF RCH  SPB  ECR  PIN  HER  AND UNINCORPORATED CC CO. (SEE COMMENT SEC)  EDUCATIONAL AND OUTREACH PROGRAMS ( TC), </t>
  </si>
  <si>
    <t>West Contra Costa SRTS Non-Infrastructure Program</t>
  </si>
  <si>
    <t xml:space="preserve">CANAL ROAD BETWEEN BAILEY ROAD AND LOTUS ROAD  BIKE LANES AND PEDESTRIAN SIDEWALK, </t>
  </si>
  <si>
    <t>Canal Road Bicycle and Pedestrian Facilites</t>
  </si>
  <si>
    <t xml:space="preserve">INTERSECTION OF TREAT BLVD. AND JONES RD.  IRON HORSE TRAIL PEDESTRIAN BR, </t>
  </si>
  <si>
    <t xml:space="preserve">  Iron Horse Trail Over-crossing at Treat</t>
  </si>
  <si>
    <t xml:space="preserve">WINDEMERE PARKWAY AT HOLBORN WAY  INSTALL PED. LIGHTING INPAVEMENT WARNING LIGHT..., </t>
  </si>
  <si>
    <t>Citywide School Crossing Enhancement Project</t>
  </si>
  <si>
    <t xml:space="preserve">GOLF CLUB RD: CC CANAL TR-E. OLDQUARRY RD &amp; OLD QUARRY RD: GOLF CLUB-CHILPACINGO  BIKE/PED IMPROVEMENTS  ROUNDABOUT  REHAB PVMT., </t>
  </si>
  <si>
    <t>Golf Club Rd Roundabout and Bike/Ped Improvements</t>
  </si>
  <si>
    <t xml:space="preserve">IN CITY OF PLEASANT HILL LISA LANE NORTH SIDE  INSTALL NEW SIDEWALK, </t>
  </si>
  <si>
    <t xml:space="preserve">OHLONE GREEN WAY TRAIL NEXT TO BART (DEL NORTE AND EL CERRITO PLAZA)  PEDESTRIAN AND BICYCLE IMPROVEMENT, </t>
  </si>
  <si>
    <t>El Cerrito Ohlone Greenway Bike/Ped Improvements</t>
  </si>
  <si>
    <t xml:space="preserve">ON CENTRAL AND LIBERTY ST  STREET SCAPE, </t>
  </si>
  <si>
    <t>El Cerito Central Ave &amp; Liberty St Streetscape Imp</t>
  </si>
  <si>
    <t xml:space="preserve">IN CITY OF RICHMOND  CAB RIDE AND BIKE SHARE PROGRAM (NI), </t>
  </si>
  <si>
    <t>Easy Go Richmond</t>
  </si>
  <si>
    <t xml:space="preserve">NEVIN AVE  BART STATION. TO 19TH ST.  BIKE/PED ENHANCEMENTS  RECON BART EAST ENTRANCE, </t>
  </si>
  <si>
    <t>Richmond Transit Village: Nevin Imps BART-19th</t>
  </si>
  <si>
    <t xml:space="preserve">NEVIN AVE. FROM 19TH ST TO 27TH  PED/BIKE IMPRVMTS  TRAFFIC CIRCLE  CURB RAMPS  ETC, </t>
  </si>
  <si>
    <t>Richmond Transit Village: Nevin Imps 19th-27th</t>
  </si>
  <si>
    <t xml:space="preserve">CONCORD BLVD: FARM BUREAU RD TO SIXTH STREET  PAVED BIKE LANE / SHOULDER  RESTRIPING, </t>
  </si>
  <si>
    <t>Concord Blvd. Gap Closure Phase 2</t>
  </si>
  <si>
    <t xml:space="preserve">DETROIT AVE BETWEEN CLAYTON ROAD TO MONUMENT BLVD.  BICYLE AND PED IMPROVEMENTS, </t>
  </si>
  <si>
    <t>Detroit Avenue Bicyle and Pedestrian Improvements</t>
  </si>
  <si>
    <t xml:space="preserve">VARIOUS LOCATIONS IN THE CITY OF CONCORD- SEE COMMENT SECTION  TRAFFIC SIGNALS AND ADA UPGRADES, </t>
  </si>
  <si>
    <t xml:space="preserve">Ped/Bike Traffic Signal at Oak Grove Rd/Sierra Rd </t>
  </si>
  <si>
    <t xml:space="preserve">IN CONCORD: PARALLEL TO SR 242 FROM MAYETTE AVE / MAY COURT TO MEADOW LANE  NEW PEDESTRIAN AND BIKE PATH, </t>
  </si>
  <si>
    <t>Concord Monument Corridor Shared Use Trail</t>
  </si>
  <si>
    <t xml:space="preserve">CONCORD BLVD: FARM BUREAU RD TO SIXTH ST  SIDEWALK  CURB RAMPS  BIKE LAN, </t>
  </si>
  <si>
    <t xml:space="preserve">CAVALLO/GARRO RD.WILBUR - DAVIDSON TREGALLAS LONETREE-HILLCREST DRAKE A-G ST  PEDESTRIAN SIDEWALK IMPROVEMENT, </t>
  </si>
  <si>
    <t>Antioch - SRTS Pedestrian Improvements</t>
  </si>
  <si>
    <t xml:space="preserve">FTIP ID No ALA050017.  Enhance Bus - Telegraph/Intl/East 14th, </t>
  </si>
  <si>
    <t>AC Transit: East Bay Bus Rapid Transit</t>
  </si>
  <si>
    <t xml:space="preserve">ALMEDA COUNTY- COUNTYWIDE  IMPLEMENT SR2S PROGRAM TO ENABLE AND ENCOURAGE CH, </t>
  </si>
  <si>
    <t xml:space="preserve">ALAMEDA AND CONTRA COSTA COUNTIES .  INTEGRATE FREEWAY AND ARTERIAL, </t>
  </si>
  <si>
    <t>I-80 Integrated Corridor Mobility Project</t>
  </si>
  <si>
    <t xml:space="preserve">SAN FRANCISCO BAY AREA  CLIPPER FARE COLLECTION SYSTEM PHASE 3 (TC), </t>
  </si>
  <si>
    <t xml:space="preserve">SAN FRANCISCO BAY AREA  CLIMATE INITIATIVES PROGRAM PUBLIC EDUCATION, </t>
  </si>
  <si>
    <t xml:space="preserve">  Climate Initiatives Program Public Education </t>
  </si>
  <si>
    <t xml:space="preserve">SAN FRANCISCO BAY AREA  RAMP METER INSTALLATION, </t>
  </si>
  <si>
    <t>Freeway Operations TOS</t>
  </si>
  <si>
    <t xml:space="preserve">SAN FRANCISCO BAY AREA FY 07/08  FWY OPERATION/ TOS PLANNING ST, </t>
  </si>
  <si>
    <t xml:space="preserve">SAN FRANCISCO BAY AREA_FY07/08  FWY OPERATION/TOS PLANNING STU, </t>
  </si>
  <si>
    <t xml:space="preserve">VARIOUS LOCAL ROADWAYS WITHIN ALAMEDA COUNTY. SEE STATE COMMENTS  SIDEWALK IMPROVMENTS, </t>
  </si>
  <si>
    <t>Cherryland/Ashland/CastroValley/Fairview SidwlkImp</t>
  </si>
  <si>
    <t xml:space="preserve">HAMPTON RD BETWEEN MEEKLAND AVE. &amp; MISSION BL CONSTRUCT SIDEWALKCURBGUTTER, </t>
  </si>
  <si>
    <t>Hampton Rd Streetscape</t>
  </si>
  <si>
    <t xml:space="preserve">GOLDEN GATE DRIVE  STREETSCAPE ENHANCEMENTS, </t>
  </si>
  <si>
    <t>West Dublin BART Golden Gate Drive Streetscape</t>
  </si>
  <si>
    <t xml:space="preserve">LIVERMORE DOWNTOWN  LIGHTING RETROFIT, </t>
  </si>
  <si>
    <t>Livermore Downtown Lighting Retrofit</t>
  </si>
  <si>
    <t xml:space="preserve">66TH AVE.FROM SAN LEANDRO TO INTERNATION BLVD STREETSCAPE, </t>
  </si>
  <si>
    <t>66th Avenue Streetscape Improvement Project</t>
  </si>
  <si>
    <t xml:space="preserve">ALAMEDA-CONTRA COSTA TRANSIT DISTRICT LINE 51 CORRIDOR SPEED PROTECTION AND RESTORATION PROJECT, </t>
  </si>
  <si>
    <t>AC Transit: Line 51 Corridor</t>
  </si>
  <si>
    <t>2013</t>
  </si>
  <si>
    <t>0404130002</t>
  </si>
  <si>
    <t xml:space="preserve">HWY 101 BETWEEN SAN BENITO COUNTY LINE TO SR 85/101 INTERCHANGE INSTALL RAMP METERING AND TOS (TC), </t>
  </si>
  <si>
    <t>0400020304</t>
  </si>
  <si>
    <t>HWY 101 BETWEEN SAN BENITO COUNTY LINE TO SR 85/101 INTERCHANGE INSTALL RAMP METERING AND TOS (TC)</t>
  </si>
  <si>
    <t xml:space="preserve">VARIOUS LOCATIONS IN SAN FRANCISCO SAN MATEO AND SANTA CLARA COUNTIES OTHER - BICYCLE SHARING PROGRAM IMPLEMENT&amp;STUDY, </t>
  </si>
  <si>
    <t>Regional Bicycle Sharing Pilot</t>
  </si>
  <si>
    <t>0400020851</t>
  </si>
  <si>
    <t xml:space="preserve">SAN ANTONIO CR BR TO PETALUMA BLVD SOUTH I/C (MARIN SONOMA NARROWS - PHASE II) MEDIAN WIDENING FOR NB AND SB HOV LANES (TC), </t>
  </si>
  <si>
    <t>US 101 Marin/Sonoma Narrows (Sonoma)</t>
  </si>
  <si>
    <t>0413000368L</t>
  </si>
  <si>
    <t xml:space="preserve">ON SAN PABLO AVE.N.CITY LIMIT TO S. CITY LIM CONSTRUCTION AND CONSTR. ENG, </t>
  </si>
  <si>
    <t>San Pablo Avenue Streetscape</t>
  </si>
  <si>
    <t>099788L</t>
  </si>
  <si>
    <t xml:space="preserve">SAN FRANCISCO BAY AREA USING TOLL CREDIT AS MATCHING FUNDS PLANNING AND RESEARCH FOR ARTERIAL SYS. (TC), </t>
  </si>
  <si>
    <t>04925779L</t>
  </si>
  <si>
    <t xml:space="preserve">COUNTYWIDE NON INFRASTRUCTURE SR2S PROGRAM NON INFRASTRUCTURE SRTS EDUCATION, </t>
  </si>
  <si>
    <t>0413000432</t>
  </si>
  <si>
    <t xml:space="preserve">SFD BLVD. NEAR CAL PARK HILL TUNNEL AND LARKSPUR FERRY TERMINAL CONSTRUCT A MULTI-USE PATHWAY OVER EAST SFD BLVD., </t>
  </si>
  <si>
    <t>Central Marin Ferry Access Improvements</t>
  </si>
  <si>
    <t>0400020237</t>
  </si>
  <si>
    <t xml:space="preserve">WEST B STREET NEAR NORTH JACKSON STREET PEDESTRIAN AND BIKE UNDERCROSSING/UPRR, </t>
  </si>
  <si>
    <t>Dixon West B. St Bike/Pedestrian Undercrossing</t>
  </si>
  <si>
    <t>0413000108</t>
  </si>
  <si>
    <t xml:space="preserve">MINNA ST NATOMA ST TEHAMA ST CLEMENTINA ST SHIPLEY ST AND CLARA ST STREETSCAPE&amp;PED IMPROVEMENTS  ROAD REHAB, </t>
  </si>
  <si>
    <t>South of Market Alleyways Improvements  Phase 2</t>
  </si>
  <si>
    <t>0413000269</t>
  </si>
  <si>
    <t xml:space="preserve">ALAMEDA-CONTRA COSTA TRANSIT SAN LEANDRO BART - TRANSIT ACCESS IMPROVEMENTS PROJECT, </t>
  </si>
  <si>
    <t>San Leandro BART - Transit Access Improvements</t>
  </si>
  <si>
    <t>0413000376</t>
  </si>
  <si>
    <t xml:space="preserve">OLD REDWOOD HIGHWAY FROM STATE HIGHWAY 116 TO LA PLAZA PARK BIKE LANES. CURB GUTTER AND SIDEWALK IMPROVEMENT, </t>
  </si>
  <si>
    <t>Downtown Specific Plan Area Revitalization</t>
  </si>
  <si>
    <t>0413000378</t>
  </si>
  <si>
    <t xml:space="preserve">SONOMA MARIN AND CONTRA COSTA COUNTIES. APPLY DYNAMIC RIDESHARING TECHNOLOGY (TC), </t>
  </si>
  <si>
    <t>Regional Dynamic Ridesharing Pilot</t>
  </si>
  <si>
    <t>04925898L</t>
  </si>
  <si>
    <t xml:space="preserve">I-580 AT FOOTHILL RD FOOTHILL RD: CANYON WAY NORTH TO I-580 WB RAMP REALIGN FREEWAY RAMPS FOR BIKE LANE GAP CLOSER, </t>
  </si>
  <si>
    <t>Pleasanton - Foothill/I-580 IC Bike/Ped Facilities</t>
  </si>
  <si>
    <t>0400021005</t>
  </si>
  <si>
    <t xml:space="preserve">NINE COUNTIES IN SF BAY AREA SPARE AIR CAMPAIGN, </t>
  </si>
  <si>
    <t>Spare the Air Program</t>
  </si>
  <si>
    <t xml:space="preserve">ROUTE 92 (CLAWITER RD TO HESPERIAN BLVD) &amp; I 880 (DECOTO RD RAMP &amp; I 880) INSTALL RAMP METERS (TC), </t>
  </si>
  <si>
    <t>0400020302</t>
  </si>
  <si>
    <t xml:space="preserve">CITY OF FAIRFIELD'S TRANSIT VEHICLE REPLACEMENT PROJECT, </t>
  </si>
  <si>
    <t>Fairfield Suisun Transit Vehicle Replacement</t>
  </si>
  <si>
    <t>0413000366</t>
  </si>
  <si>
    <t xml:space="preserve">ORTEGA STREET FROM 20TH AVE TO GREAT HIGHWAY BICYCLE AND PEDESTRIAN SAFETY IMPROVEMENTS, </t>
  </si>
  <si>
    <t>0412000281</t>
  </si>
  <si>
    <t xml:space="preserve">EAST SAN JOSE (SEE STATE COMMENT FOR THE VARIOUS COUNTY ROADS) FILL IN SIDEWALK GAPS &amp; ADA ENHANCEMENT, </t>
  </si>
  <si>
    <t>East San Jose Pedestrian Improvements</t>
  </si>
  <si>
    <t>0400020785</t>
  </si>
  <si>
    <t xml:space="preserve">PURCHASE AND INSTALL THE ADVANCED COMMUNICATIONS AND INFORMATION SYSTEM, </t>
  </si>
  <si>
    <t>ACIS Radio Communications System</t>
  </si>
  <si>
    <t>0413000326</t>
  </si>
  <si>
    <t xml:space="preserve">DRY CREEK ROAD AND LEIGH AVENUE SAFETY BIKE/PED ENHANCEMENT, </t>
  </si>
  <si>
    <t>0400020903</t>
  </si>
  <si>
    <t xml:space="preserve">MONUMENT COORIDOR PEDESTRIAN AND BIKEWAY NETWORK NEW PEDESTRAIN PATH / BIKE TRAIL  TC, </t>
  </si>
  <si>
    <t>Monument Corridor Pedestrian and Bikeway Network I</t>
  </si>
  <si>
    <t>0413000238</t>
  </si>
  <si>
    <t xml:space="preserve">STREET SMART SEBASTOPOL PHASE 2 PEDESTRIAN AND BIKE PATH, </t>
  </si>
  <si>
    <t>Street Smart Sebastopol Phase 2</t>
  </si>
  <si>
    <t>074524L</t>
  </si>
  <si>
    <t xml:space="preserve">DOHERTY DR: MAGNOLIA AVE TO LUCKY DRIVE MULTI-USE PATHWAY/BIKE LANE, </t>
  </si>
  <si>
    <t>Larkspur -  Non-motorized Transpo. Pilot Program</t>
  </si>
  <si>
    <t>0413000451</t>
  </si>
  <si>
    <t xml:space="preserve">CONSTRUCTION OF APPROXIMATELY 16 CURB CUTS AND CURB RAMPS NEAR TRANSIT ROUTES, </t>
  </si>
  <si>
    <t>Vacaville Transit - Curb Ramps</t>
  </si>
  <si>
    <t>0413000272</t>
  </si>
  <si>
    <t xml:space="preserve">BAIR ISLAND BIKE PATH - BAIR ISLAND AND WHIPPLE AVE BIKE/PED PATH, </t>
  </si>
  <si>
    <t>Bair Island Bay Trail Facility and Improvements</t>
  </si>
  <si>
    <t>0412000429</t>
  </si>
  <si>
    <t xml:space="preserve">OYSTER BAY SHORELINE BAYTRAIL, </t>
  </si>
  <si>
    <t>Bay Trail Bridge at Oyster Bay Slough</t>
  </si>
  <si>
    <t>924327L</t>
  </si>
  <si>
    <t xml:space="preserve">GILROY:6TH STREET FROM EIGLEBERRY TO RAILROAD STREETSCAPE ENHANCEMENTS, </t>
  </si>
  <si>
    <t>Gilroy 6th Street Streetscape West/East</t>
  </si>
  <si>
    <t>925244L</t>
  </si>
  <si>
    <t xml:space="preserve">VALENCIA STREET FROM 15TH TO 19TH STREETS STREET IMPROVMENTS PROGRAM PHA, </t>
  </si>
  <si>
    <t>Valencia Streetscape Improvements</t>
  </si>
  <si>
    <t>924553L</t>
  </si>
  <si>
    <t xml:space="preserve">SAN FRANCISCO BAY AREA REG. TRANSPORTATION MARKETING, </t>
  </si>
  <si>
    <t>Regional Transportation Marketing</t>
  </si>
  <si>
    <t xml:space="preserve">NINE COUNTIES IN THE SF BAY AREA TRANSLINK FARE COLLECTION FY 0, </t>
  </si>
  <si>
    <t xml:space="preserve">MIDTOWN DISTRICT-WALNUT AVE BEACON AVE AND CALIFORNIA ST (PHASE I AND II) STREETSCAPE ENHANCEMENTS, </t>
  </si>
  <si>
    <t>Fremont CBD/Midtown Streetscape</t>
  </si>
  <si>
    <t>0400021069</t>
  </si>
  <si>
    <t xml:space="preserve">PITTSCHOOL RD.NEAR HAWKINS RD. AND WEBER RD CONSTRUCT CLASS 2 BIKE LANE, </t>
  </si>
  <si>
    <t>Vacaville-Dixon Bicycle Route - Phase 4</t>
  </si>
  <si>
    <t>925356L</t>
  </si>
  <si>
    <t xml:space="preserve">SAN PEDRO TERRACE FR HWY 1 TO HIGGINS WAY INSTALL MULTI-PURPOSE TRAIL, </t>
  </si>
  <si>
    <t xml:space="preserve">San Pedro Terrace Multi-Purpose Trail </t>
  </si>
  <si>
    <t>925342L</t>
  </si>
  <si>
    <t xml:space="preserve">MEDWAY--FRANCISCO E. AND CANAL STREET   BEAUTIFY ST. S.W. PLANT TREES ETC., </t>
  </si>
  <si>
    <t>San Rafael - Non-motorized Transport Pilot Program</t>
  </si>
  <si>
    <t>04924882L</t>
  </si>
  <si>
    <t xml:space="preserve">SHOREWAY ROAD SKYWAY ROAD AIRPORT WAY BIKE LANES SIGNAGE BIKE LANE IMPROVEMENTS, </t>
  </si>
  <si>
    <t>0400021136</t>
  </si>
  <si>
    <t xml:space="preserve">SAN BRUNO AVE AND HUNTINGTON AVE ADA LANDSCAPE MEDIAN CROSSWALK, </t>
  </si>
  <si>
    <t>San Bruno Transit Corridor Pedestrian Imps</t>
  </si>
  <si>
    <t>0412000133</t>
  </si>
  <si>
    <t xml:space="preserve">NIGHTINGALE DR. BETWEEN DOVER AVE. AND AIR BASE PARKWAY CLASS 3 BIKEWAY, </t>
  </si>
  <si>
    <t>Linear Park Alternate Route: Nightingale Drive</t>
  </si>
  <si>
    <t>0400021055</t>
  </si>
  <si>
    <t xml:space="preserve">STATE ROUTE 113 AND C STREET LIGHTED CROSSWALK AND BULBOUT, </t>
  </si>
  <si>
    <t>SR113 Pedestrian Improvements</t>
  </si>
  <si>
    <t>099848L</t>
  </si>
  <si>
    <t xml:space="preserve">VARIOUS LOCATION AROUND DALY CITY INSTALL ACCESS RAMP AND NEW SIDEWALKS, </t>
  </si>
  <si>
    <t>040020885L</t>
  </si>
  <si>
    <t xml:space="preserve">MIRADA SURF BIKE/PED TRAIL BIKE/PED CLASS 1 TRAIL, </t>
  </si>
  <si>
    <t>Mirada Surf Coastal  Bike and Pedestrian Trail</t>
  </si>
  <si>
    <t>924729L</t>
  </si>
  <si>
    <t xml:space="preserve">IN SOLANO CO. I-80 HOVL &amp; TURNER PKWY O/C CONSTRUCT HOVL AND NEW OVERCRO, </t>
  </si>
  <si>
    <t>I-80 HOV Lanes Turner Overcrossing Study</t>
  </si>
  <si>
    <t>Inspection/Maintenance(I/M) Programs</t>
  </si>
  <si>
    <t>04074298L</t>
  </si>
  <si>
    <t xml:space="preserve">DUBLIN BLVD HANSEN DR &amp; TASSAJARA ROAD  BART STATION CORRIDOR ENHANCEMENT, </t>
  </si>
  <si>
    <t>E. Dublin BART Station Corridor Bike/Ped Enh.</t>
  </si>
  <si>
    <t>924637L</t>
  </si>
  <si>
    <t xml:space="preserve">160 SAN PEDRO ROAD TO VENETIA VALLEY SCHOOL C G AND SIDEWALK DRAINAGE WORK AND ADA COMPLIANT., </t>
  </si>
  <si>
    <t>Venetia Valley School SR2S Pedestrian Access Imps</t>
  </si>
  <si>
    <t>0400021230</t>
  </si>
  <si>
    <t xml:space="preserve">LINEAR PARK BETWEEN N. TEXAS ST. &amp; DOVER AVE. PEDSTRIAN AND BIKE PATH, </t>
  </si>
  <si>
    <t>Fairfield - Linear Park Trail</t>
  </si>
  <si>
    <t xml:space="preserve">SAN FRANCISCO BAY AREA RAMP METER INSTALLATION, </t>
  </si>
  <si>
    <t>925355L</t>
  </si>
  <si>
    <t xml:space="preserve">GRANDOYSTER POINTHILLSIDEGELLERTRAILROADOAKMOUNT ET AL BIKE LANE INSTALLATION, </t>
  </si>
  <si>
    <t>0400021117</t>
  </si>
  <si>
    <t xml:space="preserve">GOLDEN GATE PARK IN SAN FRANCISCO PEDESTRIAN ACCESS IMPROVEMENT, </t>
  </si>
  <si>
    <t>Golden Gate Park Ped Access Improvements</t>
  </si>
  <si>
    <t xml:space="preserve">MANDELA PARKWAY OAKLAND BAY TRAILS, </t>
  </si>
  <si>
    <t>W. Oakland Bay Trail: Mandela Pkwy &amp; 8th St.</t>
  </si>
  <si>
    <t xml:space="preserve">AMERICAN AVE AT HERITAGE HIGH SCHOOL PARKING LOT AND GRANT STREET NEAR ADAMS LN TRAFFIC SIGNAL SIDEWALK  AND ADA UPGRADES, </t>
  </si>
  <si>
    <t>Brentwood Area Schools Bike/Ped Access Imps</t>
  </si>
  <si>
    <t>0412000328</t>
  </si>
  <si>
    <t xml:space="preserve">EAST CHANNEL NEW PED/BIKE CORRIDOR BIKE/PED PATH JOHN CHRISTIAN GREENBELT-TASMAN DR, </t>
  </si>
  <si>
    <t>Sunnyvale East Channel New Ped/Bike Corridor</t>
  </si>
  <si>
    <t>0400020969</t>
  </si>
  <si>
    <t xml:space="preserve">DOWNTOWN LIVERMORE BIKE &amp; PED. TRAIL, </t>
  </si>
  <si>
    <t>Iron Horse Trail Extension in Downtown Livermore</t>
  </si>
  <si>
    <t>0412000035</t>
  </si>
  <si>
    <t xml:space="preserve">ALLISON AND ULATIS DRIVES INTERSECTION INTERMODAL TRANSP. STATION, </t>
  </si>
  <si>
    <t>Vacaville Intermodal Station - Phase 1</t>
  </si>
  <si>
    <t>925310L</t>
  </si>
  <si>
    <t xml:space="preserve">IN CONCORD: PARALLEL TO SR 242 FROM MAYETTE AVE / MAY COURT TO MEADOW LANE NEW PEDESTRIAN AND BIKE PATH, </t>
  </si>
  <si>
    <t>0400020791</t>
  </si>
  <si>
    <t xml:space="preserve">4TH ST @ B D AND E ST 5TH ST@ D ST DOWNTOWN PEDESTRIAN ACCESS IMPROVEMENT, </t>
  </si>
  <si>
    <t>Street Palettes</t>
  </si>
  <si>
    <t>0412000120</t>
  </si>
  <si>
    <t xml:space="preserve">SAN FRANCSICO INTERNATIONAL AIRPORT INSTALL CLEAN AIR DEVICES ON B, </t>
  </si>
  <si>
    <t>Shuttle Bus Clean Air Retrofits</t>
  </si>
  <si>
    <t xml:space="preserve">TENDERLOIN/UN PLAZA/CIVIC CENTER IN SF PEDESTRIAN ACCESS IMPROVEMENT, </t>
  </si>
  <si>
    <t>Tenderloin/UN Plaza/Civic Center Ped Improvements</t>
  </si>
  <si>
    <t xml:space="preserve">JACKSON STREET PEDESTRIAN IMPROVEMENT, </t>
  </si>
  <si>
    <t>San Jose - Jackson Street Pedestrian Imps.</t>
  </si>
  <si>
    <t>925287L</t>
  </si>
  <si>
    <t xml:space="preserve">SAN FRANCISCO BAY AREA CLIMATE INITIATIVES PROGRAM PUBLIC EDUCATION, </t>
  </si>
  <si>
    <t>925799L</t>
  </si>
  <si>
    <t xml:space="preserve">IN SAN FRANCISCO AND SAN JOSE E-VEHICLE AND BATTERY EXCHANGE STATIONS, </t>
  </si>
  <si>
    <t>Electric Vehicle Taxi Battery Switch Stations</t>
  </si>
  <si>
    <t>STP/CMAQ</t>
  </si>
  <si>
    <t>0400020849</t>
  </si>
  <si>
    <t xml:space="preserve">DOWMTOWM LIVERMORE VILLAGE PEDESTRIAN PLAZA PEDESTRIAN PLAZA, </t>
  </si>
  <si>
    <t>Livermore Village Plaza &amp; Infrastructure</t>
  </si>
  <si>
    <t>0412000456</t>
  </si>
  <si>
    <t xml:space="preserve">SAN FRANCISCO BAY AREA  511 TRAVELER INFO. PROGRAM, </t>
  </si>
  <si>
    <t>511 Travel Information</t>
  </si>
  <si>
    <t>2012</t>
  </si>
  <si>
    <t xml:space="preserve">WILLOW SR101 RAMP METERING-IN MENLO PARK AREA  RAMP METERING, </t>
  </si>
  <si>
    <t>US 101 San Mateo Ramp Metering</t>
  </si>
  <si>
    <t xml:space="preserve">SANTA ROSA COURTHOUSE SQUARE  OFFSITE AND GATEWAY IMPROVEMEN, </t>
  </si>
  <si>
    <t>Santa Rosa Courthouse Square Enhancements</t>
  </si>
  <si>
    <t xml:space="preserve">FTA TRANSFER, </t>
  </si>
  <si>
    <t>N-Judah and Mission Mobility Maximization</t>
  </si>
  <si>
    <t>San Francisco Market &amp; Haight St.Transit/Ped Imps</t>
  </si>
  <si>
    <t>SFGO-Corridor Management</t>
  </si>
  <si>
    <t>VTA: Steven's Creek Bus Rapid Transit/ VTA: Light Rail Transit Signal Priority</t>
  </si>
  <si>
    <t xml:space="preserve">SANTA ROSA CITYBUS: PROCURE COMPREHENSIVE AUTOMATED VEHICLE LOCATION SYSTEM (AVL) FOR AGENCY FLEET, </t>
  </si>
  <si>
    <t>Automated Vehicle Location System</t>
  </si>
  <si>
    <t xml:space="preserve">SONOMA  MARIN  AND CONTRA COSTA COUNTIES.  APPLY DYNAMIC RIDESHARING TECHNOLOGY, </t>
  </si>
  <si>
    <t xml:space="preserve">IN SAN FRANCISCO AND SAN JOSE  E-VEHICLE AND BATTERY EXCHANGE STATIONS, </t>
  </si>
  <si>
    <t>Electric Vehicle Taxis and Battery Switch Stations</t>
  </si>
  <si>
    <t xml:space="preserve">VARIOUS LOCATIONS IN SAN FRANCISCO  SAN MATEO AND SANTA CLARA COUNTIES  OTHER - BICYCLE SHARING PROGRAM IMPLEMENT&amp;STUDY, </t>
  </si>
  <si>
    <t xml:space="preserve">VARIOUS LOCATIONS IN SAN FRANCISCO AND BERKELEY  TDM STRATEGY EXPANSION&amp;EVALUATION; OUTREACH, </t>
  </si>
  <si>
    <t>eFleet: Carsharing Electrified</t>
  </si>
  <si>
    <t xml:space="preserve">COUNTYWIDE - SOLANO COUNTY  SAFE ROUTE TO SCHOOL EDUCATION &amp; RIDESHARING, </t>
  </si>
  <si>
    <t xml:space="preserve">MAJOR CONGESTED FREEWAYS  RTE92  I-580  RTE 85  RTE 101  I-80  DESIGN  IMPLEMENT AND MAINTAIN RAMP METERING, </t>
  </si>
  <si>
    <t xml:space="preserve">SAN FRANCISCO BAY AREA USING TOLL CREDIT AS MATCHING FEDERAL FUNDS  RAMP METERING  TRAFFIC OPT.SYSTEM &amp; FPI PROJE (TC), </t>
  </si>
  <si>
    <t xml:space="preserve">SAN FRANCISCO BAY AREA  CLIPPER FARE COLLECTION SYSTEM, </t>
  </si>
  <si>
    <t xml:space="preserve">NINE COUNTY SAN FRANCISCO BAY AREA  511 TRAVELER INFORMATION, </t>
  </si>
  <si>
    <t xml:space="preserve">SAN FRANCISCO BAY AREA USING TOLL CREDIT AS MATCHING FUNDS  PLANNING AND RESEARCH FOR ARTERIAL SYS. (TC), </t>
  </si>
  <si>
    <t xml:space="preserve">PORT OF OAKLAND  BERTHS 30 &amp; 32  SHOREPOWER AT BERTHS 30&amp;32., </t>
  </si>
  <si>
    <t>Shore Power Initiative</t>
  </si>
  <si>
    <t>Almaden Expressway Bicycle Signal Detection</t>
  </si>
  <si>
    <t xml:space="preserve">SAN TOMAS &amp; CAMDEN AVE  CONSTRUCT BIKE PATH IMPROVEMEN, </t>
  </si>
  <si>
    <t>San Tomas Bicycle Shoulder Deliniation - Phase 2</t>
  </si>
  <si>
    <t xml:space="preserve">MARINA BOULEVARD FROM LAGUNA STREET TO LYON STREET  PEDESTRIAN AND BICYCLE PATH, </t>
  </si>
  <si>
    <t>San Francisco - Marina Green Bicycle Trail Imps.</t>
  </si>
  <si>
    <t xml:space="preserve">DIVISADERO ST: WALLER ST - GEARY BLVD  SEE STATE COMMENTS SCREEN, </t>
  </si>
  <si>
    <t>Divisadero Streetscape and Ped. Improvements</t>
  </si>
  <si>
    <t xml:space="preserve">DIVISADERO ST FROM WALLER ST TO GEARY BLVD  STREETSCAPE IMPROVEMENTS, </t>
  </si>
  <si>
    <t xml:space="preserve">VARIOUS LOCATIONS  PURCHASE OF ELECTRIC VEHICLES, </t>
  </si>
  <si>
    <t>Local Government EV Fleet Program</t>
  </si>
  <si>
    <t>VARIOUS LOCATIONS  PURCHASE OF ELECTRIC VEHICLES</t>
  </si>
  <si>
    <t xml:space="preserve">ALONG SAN PABLO AVENUE AND KAY ROAD  NEW SIDEWALKS AND BUS SHELTERS, </t>
  </si>
  <si>
    <t>Montalvin Manor Ped &amp; Transit Access Improvements</t>
  </si>
  <si>
    <t xml:space="preserve">160 SAN PEDRO ROAD TO VENETIA VALLEY SCHOOL  C G AND SIDEWALK  DRAINAGE WORK AND ADA COMPLIANT., </t>
  </si>
  <si>
    <t>Venetia Valley School SR2S Improvements</t>
  </si>
  <si>
    <t>Marinwood  Greenbrae  Strawberry &amp; Marin City Imps</t>
  </si>
  <si>
    <t xml:space="preserve">STRAWBERRY POINT SCHOOL IN MARIN COUNTY  SIDEWALKS AND ADA COMPLIANT RAMPS, </t>
  </si>
  <si>
    <t>Strawberry Point School Pedestrian Imps</t>
  </si>
  <si>
    <t xml:space="preserve">LARKSPUR LANDING CIRCLE TO ANDERSON DRIVE  REHAB ABANDONED TUNNEL &amp; CL I, </t>
  </si>
  <si>
    <t>Cal-Park Hill Tunnel Improvements</t>
  </si>
  <si>
    <t xml:space="preserve">HAWKINS RD. FROM LEISURE TOWN RD. TO PITT SCHOOL RD.  BIKE LANE, </t>
  </si>
  <si>
    <t xml:space="preserve">SMART TRAIL FROM HEARN AVENUE TO JOE RODOTA TRAIL  CONSTRUCT CLASS I BIKE PATH, </t>
  </si>
  <si>
    <t>SMART Trail-Hearn Avenue to Joe Rodota Trail</t>
  </si>
  <si>
    <t xml:space="preserve">MORAGA WAY BETWEEN IVY DRIVE SOUTH AND EL CAMINO MORAGA  PEDESTRIAN AND BIKE PATH, </t>
  </si>
  <si>
    <t>Moraga Way Pedestrian Pathway</t>
  </si>
  <si>
    <t xml:space="preserve">SAN RAMON VALLEY COMMUNITIES OF ALAMO  BLACKHAWK  DANVILLE  DIABLO  &amp; SAN RAMON  PEDESTRIAN SAFETY PROGRAM, </t>
  </si>
  <si>
    <t>San Ramon Valley Street Smarts SR2S Program</t>
  </si>
  <si>
    <t xml:space="preserve">MT. DIABLO BLVD. OAK HILL -MT. VIEW DR.  PEDESTRIAN WALKWAY IMPROVEMENT, </t>
  </si>
  <si>
    <t>Lafayette Downtown Bike/Ped Imp &amp; Streetscape</t>
  </si>
  <si>
    <t xml:space="preserve">VARIOUS SCHOOLS IN CENTRAL CONTRA COSTA  NI PROJ 3ES EDUCATE  ENCOURAGEMENT&amp;EVALUATE, </t>
  </si>
  <si>
    <t xml:space="preserve">Central-East County SR2S Program </t>
  </si>
  <si>
    <t xml:space="preserve">ON STATE ROUTE 1 FROM KEHOE TO YOUNG AVE  BIKE PED PATH, </t>
  </si>
  <si>
    <t>Highway 1 Bicycle/Pedestrian Trail</t>
  </si>
  <si>
    <t xml:space="preserve">UNION CITY BLVD.- FROM SMITH ST. TO 600' SOUTH OF ALVARADO BLVD.  WIDENING TO ALLOW BICYCLE LANES AND RELATED IMPRO, </t>
  </si>
  <si>
    <t xml:space="preserve">Union City Blvd Corridor Bicycle Imp  Phase 1 </t>
  </si>
  <si>
    <t>Saratoga Village Ped Enhancement Phase 2</t>
  </si>
  <si>
    <t xml:space="preserve">SARATOGA VILLAGE PED ENHANCEMENT PHASE 2 (SARATOGA-LOS GATOS RD TO 6TH ST)  PEDESTRIAN ENHANCEMENT(STREETLIGHTS), </t>
  </si>
  <si>
    <t xml:space="preserve">MIDTOWN DIST.-WALNUT AVE.  BEACON AVE. AND CALIFORNIA ST. (PHASE II )  STREETSCAPE IMPROVEMENTS, </t>
  </si>
  <si>
    <t xml:space="preserve">MIDTOWN DISTRICT-WALNUT AVE  BEACON AVE  AND CALIFORNIA ST (PHASE I AND II)  STREETSCAPE ENHANCEMENTS, </t>
  </si>
  <si>
    <t xml:space="preserve">S. ABEL ST. BETWEEN CAPITAL AVE. AND GREAT MALL PKWAY  ABEL STREET TRANSIT CONNECTION, </t>
  </si>
  <si>
    <t>Milpitas Abel Street Pedestrian Improvements</t>
  </si>
  <si>
    <t xml:space="preserve">WINCHESTER BOULEVARD  STREETSCAPE AND LANDSCAPE IMPROVEMENTS-PHASE II, </t>
  </si>
  <si>
    <t>Campbell Winchester Blvd Streetscape Phase II</t>
  </si>
  <si>
    <t xml:space="preserve">AMERICAN AVE AT HERITAGE HIGH SCHOOL PARKING LOT AND GRANT STREET NEAR ADAMS LN  TRAFFIC SIGNAL  SIDEWALK   AND ADA UPGRADES, </t>
  </si>
  <si>
    <t>Brentwood school area improvements</t>
  </si>
  <si>
    <t xml:space="preserve">CENTER BLVD. --PACHECO TO PASTORI IN FAIRFAX.  OVERLAY  SW  CURB/GUTTER  LAND, </t>
  </si>
  <si>
    <t>Fairfax: Center Blvd Streetscape Improvements</t>
  </si>
  <si>
    <t xml:space="preserve">OLD COUNTY RD  EAST SAN CARLOS  BIKE PATH  SIDEWALK WIDEN  LANDSCAPE, </t>
  </si>
  <si>
    <t>East Side Community Transit Connectivity Imprvmts</t>
  </si>
  <si>
    <t>El Cerrito Central Ave &amp; Liberty St Streetscape</t>
  </si>
  <si>
    <t xml:space="preserve">SAN BRUNO AVE AND HUNTINGTON AVE  ADA  LANDSCAPE MEDIAN  CROSSWALK, </t>
  </si>
  <si>
    <t>San Bruno Transit Corridor Ped Connection Imprvmnt</t>
  </si>
  <si>
    <t xml:space="preserve">SAN BRUNO STREET MEDIAN AND SR82 IMPROVEMENTS  LANDSCAPING MEDIAN, </t>
  </si>
  <si>
    <t xml:space="preserve">San Bruno Street Medians and Grand Blvd Imprvmnts </t>
  </si>
  <si>
    <t xml:space="preserve">SUNNYVALE DOWNTOWN; IOWA AVE BETWEEN MATHILDA AVE AND SUNNYVALE AVE  STREETSCAPE IMPROVEMENTS, </t>
  </si>
  <si>
    <t>Sunnyvale Downtown Streetscape</t>
  </si>
  <si>
    <t xml:space="preserve">BUCHANAN/MARIN STREET FROM PIERCE ST. TO SAN PABLO  BIKE LANE &amp; PED. WALKWAY, </t>
  </si>
  <si>
    <t>Albany - Buchanan Bicycle and Pedestrian Path</t>
  </si>
  <si>
    <t xml:space="preserve">BROADWAY  BURLINGAME  CALIFORNIA  INSTALL STREET PEDESTRIAN LAMPS, </t>
  </si>
  <si>
    <t>Burlingame Ave. and Broadway Districts Streetscape</t>
  </si>
  <si>
    <t xml:space="preserve">THIRD STREET B/T MONTEREY RD AND DEPOT ST  LANDSCAPE AND SCENIC BEAUTIFIC, </t>
  </si>
  <si>
    <t>Morgan Hill - Third Street Promenade</t>
  </si>
  <si>
    <t xml:space="preserve">BARRETT AVE: GARRARD BLVD - SAN PABLO AVE  BIKE LANE, </t>
  </si>
  <si>
    <t>Richmond Barrett Avenue Bicycle Lanes</t>
  </si>
  <si>
    <t xml:space="preserve">5 LOCATIONS:CORONADO  HIGHLAND  NYSTROM  WASHINGTON AND WILSON ELEM. SCHOOLS.  SAFE ROUTE TO SCHOOL, </t>
  </si>
  <si>
    <t>SR2S - Nystrom Coronado Highland Wilson &amp; Wash.</t>
  </si>
  <si>
    <t xml:space="preserve">NORTH PARKSIDE DR- RAILROAD AVE TO RANGE RD  WILLOW PASS RD- RANGE RD TO LOFTUS  WIDEN RDWY TO ADD BIKE LANES AND SIDEWALKS, </t>
  </si>
  <si>
    <t>Pittsburg N. Parkside Dr. Bike Lanes and Sidewalks</t>
  </si>
  <si>
    <t xml:space="preserve">GBI ECR MASTER PLAN PHASE 1 IMPROVEMENTS  ADA  LANDSCAPE MEDIAN  CROSSWALK, </t>
  </si>
  <si>
    <t>El Camino Real Phase I Improvement</t>
  </si>
  <si>
    <t xml:space="preserve">DELAWARE FROM CHARLES LANE TO SUNNYBRAE  STREET IMPROVEMENTS AND BIKE LANE, </t>
  </si>
  <si>
    <t xml:space="preserve">Delaware Street Bike Lane and Streetscape </t>
  </si>
  <si>
    <t xml:space="preserve">GATE 6 ROAD INTERSECTION WITH STATE HWY 101 ON RAMP IN SAUSALITO  MARIN COUNTY.  SIGNAL MODIFICATION, </t>
  </si>
  <si>
    <t>Sausalito - Bridgeway/US 101 Off Ramp Bicycle Imps</t>
  </si>
  <si>
    <t xml:space="preserve">ULATIS CREEK BIKE PATH FROM ALLISON DR TO I80  CLASS 1 BIKE PATH, </t>
  </si>
  <si>
    <t>Ulatis Creek Bike Path - Allison to I-80</t>
  </si>
  <si>
    <t xml:space="preserve">ULATIS CREEK IN DWNTWN VACAVILLE AT MCCLELLAN  CLASS 1 BIKE PATH, </t>
  </si>
  <si>
    <t>Vacaville Downtown Creekwalk Extension</t>
  </si>
  <si>
    <t xml:space="preserve">DOWNTOWN LIVERMORE  BIKE &amp; PED. TRAIL, </t>
  </si>
  <si>
    <t xml:space="preserve">DOWMTOWM LIVERMORE VILLAGE PEDESTRIAN PLAZA  PEDESTRIAN PLAZA, </t>
  </si>
  <si>
    <t xml:space="preserve">LIZZIE FOUNTAIN PLAZA  PEDETRIAN IMPROVEMENTS, </t>
  </si>
  <si>
    <t>Livermore Downtown Pedestrian Improvements</t>
  </si>
  <si>
    <t xml:space="preserve">DOWNTOWN LIVERMORE PEDESTRIAN TRANSIT CENTER  LANDSCAPED PED. WALKWAY/ PATH, </t>
  </si>
  <si>
    <t>Downtown Livermore Pedestrian Transit Connection</t>
  </si>
  <si>
    <t xml:space="preserve">DIXON ST.- TENNYSON TO VALLE VISTA  STREETSCAPE AND LANDSCAPE IMPROVEMENTS, </t>
  </si>
  <si>
    <t>South Hayward BART Area/Dixon Street Streetscape</t>
  </si>
  <si>
    <t>NAPA CITY NORTH/SOUTH BIKE LOCATION  CLASS II BIKE LANES</t>
  </si>
  <si>
    <t xml:space="preserve">LINCOLN AVE BETWEEN JEFFERSON STREET TO THE RAILROAD TRACKS  CLASS II BIKE LANES, </t>
  </si>
  <si>
    <t>Napa:Lincoln Ave Bike Lane - Jefferson to Railroad</t>
  </si>
  <si>
    <t xml:space="preserve">SAN LEANDRO BLVD. STREETSCAPE FROM WILIAMS ST. TO DAVIS ST.  PED. CROSSING  BIKE RACKS  BUS SHELTER, </t>
  </si>
  <si>
    <t>San Leandro Downtown-BART Pedestrian Interface</t>
  </si>
  <si>
    <t xml:space="preserve">GILROY: CHESTNUT STREET AT LEWIS STREET  BICYCLE AND PEDESTRIAN BRIDGE, </t>
  </si>
  <si>
    <t>Gilroy Pedestrian Improvements</t>
  </si>
  <si>
    <t xml:space="preserve">ON SOUTH SIDE OF SR 12 FROM MARINA BLVD. TO GRIZZLY ISLAND RD.  BICYCLE/PEDETSRIAN TRAIL, </t>
  </si>
  <si>
    <t>Grizzly Island Trail - Phase 1</t>
  </si>
  <si>
    <t xml:space="preserve">BAIR ISLAND BIKE PATH - BAIR ISLAND AND WHIPPLE AVE  BIKE/PED PATH, </t>
  </si>
  <si>
    <t>Bair Island Bay Trail Improvements</t>
  </si>
  <si>
    <t xml:space="preserve">COLLEGE AVENUE TO WEST 8TH STREET  CONSTRUCT BIKE AND PED PATH, </t>
  </si>
  <si>
    <t>SMART Bicycle and Pedestrian Path</t>
  </si>
  <si>
    <t xml:space="preserve">PINER ROAD AND STONY CIRCLE PATHWAY  SIDEWALK CONSTRUCTION, </t>
  </si>
  <si>
    <t>Piner Road Pathway/Stony Circle Sidewalk</t>
  </si>
  <si>
    <t xml:space="preserve">PETALUMA BOULEVARD SOUTH ROAD DIET; WASHINGTON ST TO E ST  RECONFIGURE 4-THROUGH LANES TO 2-THROUGH LANES, </t>
  </si>
  <si>
    <t>Petaluma Boulevard South Road Diet</t>
  </si>
  <si>
    <t xml:space="preserve">SAN TOMAS AQUINO SPUR TRAIL: SAN TOMAS EXPWY  CABRILLO AVE TO EL CAMINO REAL  BIKE &amp; PED TRAIL, </t>
  </si>
  <si>
    <t>San Tomas Aquino Creek Spur Trail Imps</t>
  </si>
  <si>
    <t xml:space="preserve">SAN TOMAS AQUINO CREEK TRAIL (CABRILLO AVE AT SAN TOMAS EXPWY TO PRUNERIDGE AVE)  BIKE PEDESTRIAN TRAIL, </t>
  </si>
  <si>
    <t>San Tomas Aquino Creek Reach 4 New Trail</t>
  </si>
  <si>
    <t xml:space="preserve">ON SR 61 BETWEEN ISLAND DR &amp; FERNSIDE BLVD .  SIGNAL COORDINATION, </t>
  </si>
  <si>
    <t>City of Alameda Signal Coordination</t>
  </si>
  <si>
    <t xml:space="preserve">7TH STREET WEST OAKLAND TRANSIT VILLAGE  RECONSTRUCT ROADWAY PED. WALWA, </t>
  </si>
  <si>
    <t>7th St. West Oakland Transit Village Improvements</t>
  </si>
  <si>
    <t xml:space="preserve">SAN LEANDRO ST. BETWEEN 73RD AND 66TH AVE.  STREETSCAPING  BULB-OUT  SIDEW, </t>
  </si>
  <si>
    <t>Coliseum Transit Hub Streetscape Improvements</t>
  </si>
  <si>
    <t xml:space="preserve">CITYWIDE  INNOVATIVE BICYCLE DETECTION SYSTEM, </t>
  </si>
  <si>
    <t>Innovative Bicycle Detection System</t>
  </si>
  <si>
    <t xml:space="preserve">BAY AREA WIDE; EDUCATION AND OUTREACH FOR CLIMATE ACTION, </t>
  </si>
  <si>
    <t>Green Star / Cool Schools Program</t>
  </si>
  <si>
    <t>2011</t>
  </si>
  <si>
    <t>0412000038L-N</t>
  </si>
  <si>
    <t xml:space="preserve">VARIOUS LOCATIONS; EDUCATION AND OUTREACH, </t>
  </si>
  <si>
    <t>San Franscico SR2S - Education and Outreach</t>
  </si>
  <si>
    <t>0400021042L-N</t>
  </si>
  <si>
    <t xml:space="preserve">NCTPA NAPA VALLEY VINE TRAIL; BIKE PATH, </t>
  </si>
  <si>
    <t>Napa Valley Vine Trail Design and Construction</t>
  </si>
  <si>
    <t>0400020976L-N</t>
  </si>
  <si>
    <t xml:space="preserve">15 ELEMENTARY SCHOOLS THROUGHOUT NAPA COUNTY; BICYCLING AND PEDESTRIAN EDUCATION PROGRAMS, </t>
  </si>
  <si>
    <t>NCTPA: Napa County SRTS Program Expansion</t>
  </si>
  <si>
    <t>04985751L</t>
  </si>
  <si>
    <t xml:space="preserve">SAN MATEO COUNTY - COUNTYWIDE; SAFE ROUTES TO SCHOOL PROGRAMS, </t>
  </si>
  <si>
    <t>04985804L</t>
  </si>
  <si>
    <t xml:space="preserve">SFD BLVD. NEAR CAL PARK HILL TUNNEL AND LARKSPUR FERRY TERMINAL; CONSTRUCT A MULTI-USE PATHWAY OVER EAST SFD BLVD., </t>
  </si>
  <si>
    <t>0400020237L-N</t>
  </si>
  <si>
    <t xml:space="preserve">SONOMA; MARIN; AND CONTRA COSTA COUNTIES.; APPLY DYNAMIC RIDESHARING TECHNOLOGY, </t>
  </si>
  <si>
    <t xml:space="preserve">Install new communications network and advanced traffic signal control systems, </t>
  </si>
  <si>
    <t xml:space="preserve">VARIOUS LOCATIONS IN SAN FRANCISCO; SAN MATEO AND SANTA CLARA COUNTIES; OTHER - BICYCLE SHARING PROGRAM IMPLEMENT&amp;STUDY, </t>
  </si>
  <si>
    <t>0400020851L</t>
  </si>
  <si>
    <t xml:space="preserve">NINE COUNTIES IN SF BAY AREA        .; SPARE AIR CAMPAIGN, </t>
  </si>
  <si>
    <t>04924126L</t>
  </si>
  <si>
    <t xml:space="preserve">COUNTY WIDE; IMPLEMENT A COUNTYWIDE SR2S PROGRAM, </t>
  </si>
  <si>
    <t>Countywide Safe Routes to Schools Program</t>
  </si>
  <si>
    <t>0400020831L-N</t>
  </si>
  <si>
    <t xml:space="preserve">VARIOUS LOCATIONS; TRAFFIC DEMAND MANAGEMENT, </t>
  </si>
  <si>
    <t>Integrated Public-Private Partnership TDM Program</t>
  </si>
  <si>
    <t>0400020854L-N</t>
  </si>
  <si>
    <t xml:space="preserve">EASTERN SOLANO COUNTY/NAPA AIR BASIN AREA; ENCOURAGE RIDESHARING ACTIVITIES, </t>
  </si>
  <si>
    <t>0400021054L-4</t>
  </si>
  <si>
    <t xml:space="preserve">COUNTYWIDE - SOLANO COUNTY; SAFE ROUTE TO SCHOOL EDUCATION &amp; RIDESHARING, </t>
  </si>
  <si>
    <t>0400021052L-4</t>
  </si>
  <si>
    <t xml:space="preserve">ALL AREAS WITHIN THE COUNTY OF SOLANO; EDUCATION AND ENCOURAGEMENT SCHOOL ROUTE MAPS, </t>
  </si>
  <si>
    <t>Education and Encouragement School Route Maps</t>
  </si>
  <si>
    <t>0400021053L-4</t>
  </si>
  <si>
    <t xml:space="preserve">MAJOR CONGESTED FREEWAYS; RTE92; I-580; RTE 85; RTE 101; I-80 USING TOLL CREDIT; DESIGN; IMPLEMENT AND MAINTAIN RAMP METERING (TC), </t>
  </si>
  <si>
    <t>040G8901L</t>
  </si>
  <si>
    <t xml:space="preserve">CARGO WAY BETWEEN 3RD ST AND JENNINGS ST; BICYCLE&amp;PEDESTRIAN, </t>
  </si>
  <si>
    <t>San Francisco Cargo Way Bay Trail Bike Lanes</t>
  </si>
  <si>
    <t>0400020921L-N</t>
  </si>
  <si>
    <t xml:space="preserve">SAN FRANCISCO BAY AREA; REGIONAL INCIDENT MANAGEMENT PROGRAM, </t>
  </si>
  <si>
    <t>Incident Management Program</t>
  </si>
  <si>
    <t>0400021280L-N</t>
  </si>
  <si>
    <t xml:space="preserve">SAN FRANCISCO BAY AREA USING TOLL CREDIT AS MATCHING FEDERAL FUNDS; RAMP METERING; TRAFFIC OPT.SYSTEM &amp; FPI PROJE (TC), </t>
  </si>
  <si>
    <t>04925797L</t>
  </si>
  <si>
    <t xml:space="preserve">SAN FRANCISCO BAY AREA; CLIMATE INITIATIVES PROGRAM PUBLIC EDUCATION. encourage sustainable transportation behavioral changes including those relating to the Sustainable Communities Strategy(SCS). , </t>
  </si>
  <si>
    <t>Climate Initiatives Program:Regionwide; community-based social marketing</t>
  </si>
  <si>
    <t xml:space="preserve">SAN FRANCISCO BAY AREA; SPARE THE AIR/FREE TRANSIT CAM, </t>
  </si>
  <si>
    <t>De-obligations</t>
  </si>
  <si>
    <t>04924702L</t>
  </si>
  <si>
    <t xml:space="preserve">NINE COUNTIES IN THE SF BAY AREA   .; REGIONAL TRANSIT MARKETING FY, </t>
  </si>
  <si>
    <t>04924132L</t>
  </si>
  <si>
    <t xml:space="preserve">Preventative Maintenance for the Samtrans' fleet and making the Last Mile Connection Program, </t>
  </si>
  <si>
    <t>Making the Last Mile Connection TDM Program</t>
  </si>
  <si>
    <t xml:space="preserve">Renovate the entry plaza to the MacArthur BART Station in Oakland and steertscape improvements (design/construction of custom bus shelter; enhancements; retrofit design for rotund around downtown Berkeley BART Station), </t>
  </si>
  <si>
    <t>Ped/Bike/Transit enhancements at Downtown Berkeley and MacArthur BART stations</t>
  </si>
  <si>
    <t xml:space="preserve">24th/Missio St. BART Plaza redesignand West Dublin BART Station Streetscape Enhancements, </t>
  </si>
  <si>
    <t>Ped Access Improvements at West Dublin and 24th Street/Mission BART Stations</t>
  </si>
  <si>
    <t xml:space="preserve">SANTA CLARA COUNTY - COUNTYWIDE; SAFE ROUTES TO SCHOOL PROGRAMS, </t>
  </si>
  <si>
    <t>SR2S for Santa Clara County</t>
  </si>
  <si>
    <t>0400020898L-N</t>
  </si>
  <si>
    <t xml:space="preserve">ALMADEN EXPRESSWAY (SR87 TO HARRY RD); BIKE SIGNAL DETECTION, </t>
  </si>
  <si>
    <t>0400020268L-N</t>
  </si>
  <si>
    <t xml:space="preserve">BIKEPATH ON FOOTHILL EXPWAY UNDER LOYOLA BRDG; BIKE IMPROVEMENTS, </t>
  </si>
  <si>
    <t>04925354L</t>
  </si>
  <si>
    <t xml:space="preserve">MARINA BOULEVARD FROM LAGUNA STREET TO LYON STREET; PEDESTRIAN AND BICYCLE PATH, </t>
  </si>
  <si>
    <t>04985768L</t>
  </si>
  <si>
    <t xml:space="preserve">LELAND AVE FR BAYSHORE TO RUTLAND; STREETSCAPE IMPROVEMENTS, </t>
  </si>
  <si>
    <t>04074374L</t>
  </si>
  <si>
    <t xml:space="preserve">VARIOUS LOCATIONS; PURCHASE OF ELECTRIC VEHICLES, </t>
  </si>
  <si>
    <t>04985766L</t>
  </si>
  <si>
    <t xml:space="preserve">160 SAN PEDRO ROAD TO VENETIA VALLEY SCHOOL; C G AND SIDEWALK; DRAINAGE WORK AND ADA COMPLIANT., </t>
  </si>
  <si>
    <t>0400021230L-N</t>
  </si>
  <si>
    <t xml:space="preserve">MARINWOOD; GREENBRAE &amp; MARIN CITY IMPROVEMENTS IN MARIN COUNTY; IMPROVE AND REBUILD SIDEWALKS; RAMPS DRAINAGE ETC., </t>
  </si>
  <si>
    <t>Marinwood; Greenbrae; Strawberry &amp; Marin City Imps</t>
  </si>
  <si>
    <t>0400020891L-N</t>
  </si>
  <si>
    <t xml:space="preserve">STRAWBERRY POINT SCHOOL IN MARIN COUNTY; SIDEWALKS AND ADA COMPLIANT RAMPS, </t>
  </si>
  <si>
    <t>0400020892L-N</t>
  </si>
  <si>
    <t xml:space="preserve">HAWKINS RD. FROM LEISURE TOWN RD. TO PITT SCHOOL RD.; BIKE LANE, </t>
  </si>
  <si>
    <t>04925837L</t>
  </si>
  <si>
    <t xml:space="preserve">PITT SCHOOL RD.(HAWKINS TO DIXON CITY LIMIT).; CLASS 2 BIKE LANE, </t>
  </si>
  <si>
    <t>04924278L</t>
  </si>
  <si>
    <t xml:space="preserve">18 SCHOOL WITHIN SONOMA COUNTY.; SAFE ROUTES TO SCHOOL PROGRAM, </t>
  </si>
  <si>
    <t>0412000108L-N</t>
  </si>
  <si>
    <t xml:space="preserve">SMART TRAIL FROM HEARN AVENUE TO JOE RODOTA TRAIL; CONSTRUCT CLASS I BIKE PATH, </t>
  </si>
  <si>
    <t>04985828L</t>
  </si>
  <si>
    <t xml:space="preserve">GOLDEN GATE DRIVE; STREETSCAPE ENHANCEMENTS, </t>
  </si>
  <si>
    <t>04925891L</t>
  </si>
  <si>
    <t xml:space="preserve">DUBLIN BLVD.-HANSEN DR. &amp; TASSAJARA ROAD  .; BART STATION CORRIDOR ENHANCEMENT, </t>
  </si>
  <si>
    <t>04924637L</t>
  </si>
  <si>
    <t xml:space="preserve">MT. DIABLO BLVD. OAK HILL -MT. VIEW DR.; PEDESTRIAN WALKWAY IMPROVEMENT, </t>
  </si>
  <si>
    <t>0400021136L-N</t>
  </si>
  <si>
    <t xml:space="preserve">ON EAST COTATI AVENUE; CONSTRUCTION OF TRANSIT CENTER DEPOT BUILDING, </t>
  </si>
  <si>
    <t>04925874L</t>
  </si>
  <si>
    <t xml:space="preserve">Construction of the City of Union City's East Plaza, </t>
  </si>
  <si>
    <t>Union City BART East Plaza Enhancements</t>
  </si>
  <si>
    <t xml:space="preserve">BIG BASIN WAY (SARATOGA-LOS GATOS RD TO 6TH STREET); PEDESTRIAN ENHANCEMENT, </t>
  </si>
  <si>
    <t>0400020920L-N</t>
  </si>
  <si>
    <t xml:space="preserve">MIDTOWN DISTRICT-WALNUT AVE; BEACON AVE; AND CALIFORNIA ST (PHASE 1); DRAINAGE IMPROVEMENTS FOR STREETSCAPE ENHANCEMENTS, </t>
  </si>
  <si>
    <t>0400021069L-N</t>
  </si>
  <si>
    <t xml:space="preserve">CAMPBELL AVENUE (SR 17 AND E.CAMPBELL AVE); BIKE/PED ENHANCEMENT, </t>
  </si>
  <si>
    <t>Campbell Avenue Portals Bike/Ped Facilities</t>
  </si>
  <si>
    <t>0400020900L-N</t>
  </si>
  <si>
    <t xml:space="preserve">EL CAMINO REAL AT VICTORIA AVENUE; INSTALL NEW SIGNAL; BUS PAD; AND PEDESTRIAN IMPROV, </t>
  </si>
  <si>
    <t>El Camino Real &amp; Victoria Ave Pedestrian Crossing</t>
  </si>
  <si>
    <t>0400020990L-N</t>
  </si>
  <si>
    <t xml:space="preserve">OLD COUNTY RD; EAST SAN CARLOS; BIKE PATH; SIDEWALK WIDEN; LANDSCAPE, </t>
  </si>
  <si>
    <t>04925879L</t>
  </si>
  <si>
    <t xml:space="preserve">ON CENTRAL AND LIBERTY ST; STREET SCAPE, </t>
  </si>
  <si>
    <t>0400020961L-N</t>
  </si>
  <si>
    <t xml:space="preserve">SR 82 (EL CAMINO REAL) SNEATH LANE TO I-380; MODIFY SIGNAL; TURN POCKETS; S, </t>
  </si>
  <si>
    <t>04923577L</t>
  </si>
  <si>
    <t xml:space="preserve">EAST CHANNEL NEW PED/BIKE CORRIDOR; BIKE/PED PATH JOHN CHRISTIAN GREENBELT-TASMAN DR, </t>
  </si>
  <si>
    <t>0400020969L-N</t>
  </si>
  <si>
    <t xml:space="preserve">WEST LITTLE LLAGAS CREEK; BIKE TRAIL, </t>
  </si>
  <si>
    <t>04924783L</t>
  </si>
  <si>
    <t xml:space="preserve">RICHMOND TRANSIT STATION/NEVIN PLAZA; CONSTRUCT TRANSIT STATION, </t>
  </si>
  <si>
    <t>04923973L</t>
  </si>
  <si>
    <t xml:space="preserve">TREAT BLVD / CYTN RD / CND AVE / GILINDO ST /; WILLOW PASS RD  UPGRADE SI, </t>
  </si>
  <si>
    <t>04923499L</t>
  </si>
  <si>
    <t xml:space="preserve">NIGHTINGALE DR. BETWEEN DOVER AVE. AND AIR BASE PARKWAY; CLASS 3 BIKEWAY, </t>
  </si>
  <si>
    <t>0400021055L-4</t>
  </si>
  <si>
    <t xml:space="preserve">NON-INFRASTRUCTURE VERBS; SAFETY PED EDUCATION, </t>
  </si>
  <si>
    <t>Mountain View VERBS Program</t>
  </si>
  <si>
    <t>0400020918L-N</t>
  </si>
  <si>
    <t xml:space="preserve">DELAWARE FROM CHARLES LANE TO SUNNYBRAE; STREET IMPROVEMENTS AND BIKE LANE, </t>
  </si>
  <si>
    <t>Delaware Street Bike Lane and Streetscape</t>
  </si>
  <si>
    <t>04925877L</t>
  </si>
  <si>
    <t xml:space="preserve">PALO ALTO - CITYWIDE; SAFE ROUTES TO SCHOOL PROGRAMS, </t>
  </si>
  <si>
    <t>Palo Alto Safe Routes to School</t>
  </si>
  <si>
    <t>0400020899L-N</t>
  </si>
  <si>
    <t xml:space="preserve">Vacaville Intermodal Station; Phase II - Parking Garage; approximately 400 spaces, </t>
  </si>
  <si>
    <t>Vacavile Intermodal Station - Phase 2</t>
  </si>
  <si>
    <t xml:space="preserve">PEABODY RD/MARSHALL RD. I/S IN VACAVILLE; SIGNAL MOD; PEDESTRIAN IMPROVE, </t>
  </si>
  <si>
    <t>04925344L</t>
  </si>
  <si>
    <t xml:space="preserve">ULATIS CREEK IN DWNTWN VACAVILLE AT MCCLELLAN; CLASS 1 BIKE PATH, </t>
  </si>
  <si>
    <t>04925216L</t>
  </si>
  <si>
    <t xml:space="preserve">ULATIS CREEK FROM ULATIS DR TO LEISURE TOWN ROAD; CLASS 1 BIKE PATH, </t>
  </si>
  <si>
    <t>04925209L</t>
  </si>
  <si>
    <t xml:space="preserve">SOUTHSIDE; ELMWOOD &amp; DOWNTOWN BERKELEY; PARKING PRICING PILOT &amp; ENFORCEMENT PROGRAM, </t>
  </si>
  <si>
    <t>City of Berkeley Transportation Action Plan - TDM</t>
  </si>
  <si>
    <t>04985810L</t>
  </si>
  <si>
    <t xml:space="preserve">LIVERMORE DOWNTOWN; LIGHTING RETROFIT, </t>
  </si>
  <si>
    <t>0400020954L-N</t>
  </si>
  <si>
    <t xml:space="preserve">DIXON ST.- TENNYSON TO VALLE VISTA; TENNYSON RD.- FROM DIXON TO BART PLAZA ST. A; STREETSCAPE AND LANDSCAPE IMPROVEMENTS, </t>
  </si>
  <si>
    <t>04925886L</t>
  </si>
  <si>
    <t xml:space="preserve">SAN LEANDRO BLVD. STREETSCAPE FROM WILIAMS ST. TO DAVIS ST.; PED. CROSSING; BIKE RACKS; BUS SHELTER, </t>
  </si>
  <si>
    <t>San Leandro Downtown BART Pedestrian Interface</t>
  </si>
  <si>
    <t>04925861L</t>
  </si>
  <si>
    <t xml:space="preserve">GILROY NEW RONAN CHANNEL &amp; LIONS CREEK TRAIL; BIKE/PED TRAIL, </t>
  </si>
  <si>
    <t>Gilroy New Ronan Channel and Lions Creek Trail</t>
  </si>
  <si>
    <t>0400020896L-N</t>
  </si>
  <si>
    <t xml:space="preserve">SACRAMENTO ST. FROM GEORGIA TO MAINE; VIRGINIA ST. FROM MARIN TO SACRAMENTO; DOWNTOWN STREETSCAPE (TC), </t>
  </si>
  <si>
    <t>Vallejo: Downtown Streetscape</t>
  </si>
  <si>
    <t>0400020411L-4</t>
  </si>
  <si>
    <t xml:space="preserve">Pedestrian and Tranist Improvements - upgrade of ADA pedestrian ramps and installation of bus shelters, </t>
  </si>
  <si>
    <t>Chanate Rd  Pedestrian and Transit Improvements</t>
  </si>
  <si>
    <t xml:space="preserve">PINER ROAD AND STONY CIRCLE PATHWAY; SIDEWALK CONSTRUCTION, </t>
  </si>
  <si>
    <t>04925374L</t>
  </si>
  <si>
    <t xml:space="preserve">PETALUMA BOULEVARD SOUTH ROAD DIET; RECONFIGURE 4-THROUGH LANES TO 2-THROUGH LANES, </t>
  </si>
  <si>
    <t>04925869L</t>
  </si>
  <si>
    <t xml:space="preserve">VARIOUS SCHOOLS; VERBS PROGRAM NON INFRASTRUCTURE, </t>
  </si>
  <si>
    <t>Santa Clara VERBS Program</t>
  </si>
  <si>
    <t>0400020917L-N</t>
  </si>
  <si>
    <t xml:space="preserve">8TH STR.;OTIS DR. &amp; PARK STR.; SIGNAL COORDINATION, </t>
  </si>
  <si>
    <t>04924836L</t>
  </si>
  <si>
    <t xml:space="preserve">MACARTHUR BLVD. IMPROVEMENT PROJECT; PED. CROSSWALK; AC OVERLAY, </t>
  </si>
  <si>
    <t xml:space="preserve">Oakland - MacArthur Blvd Streetscape </t>
  </si>
  <si>
    <t>0400020955L-N</t>
  </si>
  <si>
    <t xml:space="preserve">LOS GATOS CREEK REACH 5 BRIDGE CROSSINGS; BIKE/PED TRAIL, </t>
  </si>
  <si>
    <t>Los Gatos Creek Reach 5 Bridge Crossings</t>
  </si>
  <si>
    <t>0400020894L-N</t>
  </si>
  <si>
    <t xml:space="preserve">CITYWIDE; SAFETY BIKE/PED ENHANCEMENT, </t>
  </si>
  <si>
    <t>0400020903L-N</t>
  </si>
  <si>
    <t xml:space="preserve">SAN JOSE WALK N' ROLL; NON-INFRASTRUCTURE, </t>
  </si>
  <si>
    <t xml:space="preserve">San Jose Walk N Roll - Non Infrastructure </t>
  </si>
  <si>
    <t>0400020916L-N</t>
  </si>
  <si>
    <t xml:space="preserve">SAN FRANCISCO DOWNTOWN; IMP. VAR PRIC PRG USING TET TO, </t>
  </si>
  <si>
    <t>SF Downtown Parking Pricing</t>
  </si>
  <si>
    <t>2010</t>
  </si>
  <si>
    <t>6328(015)</t>
  </si>
  <si>
    <t xml:space="preserve">ALAMEDA AND CONTRA COSTA COUNTIES      .; OPERATION; MANAGEMENT-SMART CO, </t>
  </si>
  <si>
    <t>De-obligation Project</t>
  </si>
  <si>
    <t>6273(047)</t>
  </si>
  <si>
    <t xml:space="preserve">I-880: MARINA TO HEGENBERGER I/C'S     .; IMPLEMENT HOV LANES., </t>
  </si>
  <si>
    <t>I-880 SB HOV Lanes - Marina Blvd to Hegenberger</t>
  </si>
  <si>
    <t>6273(045)</t>
  </si>
  <si>
    <t>6204(095)</t>
  </si>
  <si>
    <t>6160(018)</t>
  </si>
  <si>
    <t xml:space="preserve">SAN FRANCISCO BAY AREA; TRANSLINK FARE COLLECTION SYSTEM FY 2010/2011 (TC), </t>
  </si>
  <si>
    <t>TransLink Fare Collection System</t>
  </si>
  <si>
    <t>6084(167)</t>
  </si>
  <si>
    <t xml:space="preserve">SAN FRANCISCO BAY AREA; CLIMATE INITIATIVES EVALUATION AND ADMINISTRATION, </t>
  </si>
  <si>
    <t>Climate Initiatives Evaluation and Administration</t>
  </si>
  <si>
    <t>6084(165)</t>
  </si>
  <si>
    <t xml:space="preserve">SAN FRANCISCO BAY AREA; CLIMATE INITIATIVES PROGRAM PUBLIC EDUCATION, </t>
  </si>
  <si>
    <t>6084(164)</t>
  </si>
  <si>
    <t xml:space="preserve">SAN FRANCISCO BAY AREA USING TOLL CREDIT AS MATCHING FUNDS; PLANNING AND RESEARCH FOR ARTERIAL SYS. (TC), </t>
  </si>
  <si>
    <t>Regional Arterial Operations &amp; Signal Timing Prog</t>
  </si>
  <si>
    <t>6084(160)</t>
  </si>
  <si>
    <t xml:space="preserve">SAN FRANCISCO BAY AREA; 511 TRAVELLER INFORMATION FY 09/10, </t>
  </si>
  <si>
    <t>Fund and implement 511 Traveler Information</t>
  </si>
  <si>
    <t>6084(155)</t>
  </si>
  <si>
    <t xml:space="preserve">SAN FRANCISCO BAY AREA; REGIONAL TRANSPORTATION MARKET, </t>
  </si>
  <si>
    <t>6084(123)</t>
  </si>
  <si>
    <t xml:space="preserve">SAN FRANCISCO OAKLAND; REGIONAL TRANSPORTATION MARKET, </t>
  </si>
  <si>
    <t>6084(108)</t>
  </si>
  <si>
    <t xml:space="preserve">SAN FRANCISCO OAKLAND; REGIONAL RIDESHARE PROGRAM 05/, </t>
  </si>
  <si>
    <t>6084(105)</t>
  </si>
  <si>
    <t xml:space="preserve">NINE COUNTIES IN SF BAY AREA    .; REGIONAL RIDESHARE FY 04/05, </t>
  </si>
  <si>
    <t>6084(088)</t>
  </si>
  <si>
    <t xml:space="preserve">NINE COUNTIES IN SF BAY AREA    .; TRANSLINK SYSTEM FY 03/04, </t>
  </si>
  <si>
    <t>6084(078)</t>
  </si>
  <si>
    <t xml:space="preserve">BAY AREA TRANSIT SYSTEM; SMART TRANSIT CARD FARE COLLEC, </t>
  </si>
  <si>
    <t>6084(060)</t>
  </si>
  <si>
    <t xml:space="preserve">333 MARITIME ST; PORT OF OAKLAND      . ; PURCHASE LNG EQUIPMENT      ., </t>
  </si>
  <si>
    <t>6057(011)</t>
  </si>
  <si>
    <t xml:space="preserve">WESTBOROUGH BLVD:JUNIPERO SERRA BL-ORANGE AVE; BIKE LANE IMPROVEMENTS, </t>
  </si>
  <si>
    <t>5935(045)</t>
  </si>
  <si>
    <t xml:space="preserve">DIVISADERO ST: WALLER ST - GEARY BLVD     ; SEE STATE COMMENTS SCREEN, </t>
  </si>
  <si>
    <t>5934(149)</t>
  </si>
  <si>
    <t>5934(140)</t>
  </si>
  <si>
    <t xml:space="preserve">VALENCIA STREET FROM 15TH TO 19TH STREETS; STREET IMPROVMENTS PROGRAM PHA, </t>
  </si>
  <si>
    <t>5934(133)</t>
  </si>
  <si>
    <t xml:space="preserve">BROADWAY FROM GRANT AVE. TO KEARNY ST.; STREETSCAPE IMPROVEMENTS LANDS, </t>
  </si>
  <si>
    <t>5934(125)</t>
  </si>
  <si>
    <t xml:space="preserve">HAMPTON RD BETWEEN MEEKLAND AVE. &amp; MISSION BL; CONSTRUCT SIDEWALK;CURB;GUTTER, </t>
  </si>
  <si>
    <t>5933(092)</t>
  </si>
  <si>
    <t xml:space="preserve">SAN PEDRO TERRACE FR HWY 1 TO HIGGINS WAY; INSTALL MULTI-PURPOSE TRAIL, </t>
  </si>
  <si>
    <t>San Pedro Terrace Multi-Purpose Trail</t>
  </si>
  <si>
    <t>5350(015)</t>
  </si>
  <si>
    <t xml:space="preserve">DEANZA TRAIL BET SUNNYVALE&amp;SARATOGA; BIKE AND PEDESTRIAN FACILITIES, </t>
  </si>
  <si>
    <t>5332(012)</t>
  </si>
  <si>
    <t xml:space="preserve">MOWRY AVE. ARTERIAL MAMANGEMENT    .; UPGRADE SIGNAL AND INFRASTRUCT, </t>
  </si>
  <si>
    <t>5322(031)</t>
  </si>
  <si>
    <t xml:space="preserve">AT VARIOUS SPOT INTERSECTIONS; TRAFFIC SIGNAL CONTROLLERS, </t>
  </si>
  <si>
    <t>5322(025)</t>
  </si>
  <si>
    <t xml:space="preserve">ON SR82 BTWN F&amp;B STREET; CONSTRUCT STAIRS, </t>
  </si>
  <si>
    <t>Colma - 'D' Street Pedestrian Enhancements</t>
  </si>
  <si>
    <t>5264(002)</t>
  </si>
  <si>
    <t xml:space="preserve">ON SAN PABLO AVE.N.CITY LIMIT TO S. CITY LIM ; CONSTRUCTION AND CONSTR. ENG, </t>
  </si>
  <si>
    <t>5239(010)</t>
  </si>
  <si>
    <t xml:space="preserve">BETWN ORANGE&amp;CHESNUT; BETWN CHESTNUT&amp;SSF BART; PEDESTRIAN &amp; BIKE PATH, </t>
  </si>
  <si>
    <t>San Bruno - S. San Francisco BART Linear Park</t>
  </si>
  <si>
    <t>5177(020)</t>
  </si>
  <si>
    <t xml:space="preserve">BETWEEN W. ORANGE AVE. &amp; SAN BRUNO BART STA.; CONSTRUCT CLASS 1 BIKEWAY; PLA, </t>
  </si>
  <si>
    <t>5177(018)</t>
  </si>
  <si>
    <t xml:space="preserve">FILBERT ST. FROM CHESLEY AVE. TO VERNON AVE. ; SIDEWALK AND ROADWAY IMPROVEMENT, </t>
  </si>
  <si>
    <t>5137(026)</t>
  </si>
  <si>
    <t xml:space="preserve">STREET SMART SEBASTOPOL PHASE 2; PEDESTRIAN AND BIKE PATH, </t>
  </si>
  <si>
    <t>5123(013)</t>
  </si>
  <si>
    <t xml:space="preserve">I-580 FROM I-238 TO GREENVILLE R. DBLN;PLE;LI ; UPRADE INTEGRATION OF FWY &amp; LOCAL, </t>
  </si>
  <si>
    <t>5101(013)</t>
  </si>
  <si>
    <t xml:space="preserve">VARIOUS LOCATIONS THROUGHOUT PALO ALTO CITY; UPGRADE &amp; REPLACE SIGNAL SYSTE, </t>
  </si>
  <si>
    <t>5100(006)</t>
  </si>
  <si>
    <t xml:space="preserve">ULATIS CREEK IN DWNTWN VACAVILLE AT MCCLELLAN ; CLASS 1 BIKE PATH, </t>
  </si>
  <si>
    <t>5094(047)</t>
  </si>
  <si>
    <t xml:space="preserve">VACANT CITY LAND FROM ALAMO DR. TO CALIFORNIA; CLASS I BIKE PATH, </t>
  </si>
  <si>
    <t>5094(041)</t>
  </si>
  <si>
    <t xml:space="preserve">CENNTENIAL PARK-BROWNS VLLY PKWY TO ALLISON; CLASS I AND CLASS II BIKE PATH, </t>
  </si>
  <si>
    <t>5094(040)</t>
  </si>
  <si>
    <t xml:space="preserve">DOWNTOWN LIVERMORE PEDESTRIAN TRANSIT CENTER; LANDSCAPED PED. WALKWAY/ PATH, </t>
  </si>
  <si>
    <t>5053(016)</t>
  </si>
  <si>
    <t xml:space="preserve">VARIOUS LOCATIONS WITHIN CITY     ; SIGNAL UPGRADE, </t>
  </si>
  <si>
    <t>5041(027)</t>
  </si>
  <si>
    <t xml:space="preserve">GILROY:6TH STREET FROM EIGLEBERRY TO RAILROAD; STREETSCAPE ENHANCEMENTS, </t>
  </si>
  <si>
    <t>5034(017)</t>
  </si>
  <si>
    <t xml:space="preserve">VARIOUS LOCATIONS THROUGHOUT CITY; STRIPING FOR BIKE LANES, </t>
  </si>
  <si>
    <t>5032(011)</t>
  </si>
  <si>
    <t xml:space="preserve">ADMIRAL CALLAGHAN LN BETWEEN REDWOOD &amp; ROTARY; INSTALL MEDIAN ISLAND AND STRI, </t>
  </si>
  <si>
    <t>5030(031)</t>
  </si>
  <si>
    <t xml:space="preserve">ASTON AVENUE; PATHWAY AND TRAFFIC SIGNAL, </t>
  </si>
  <si>
    <t>5028(045)</t>
  </si>
  <si>
    <t xml:space="preserve">AC Transit Along the Telegraph/Intl Ave /E. 14th Corridor System includes preliminary engineering bus Stop &amp; station improvements bus procurement and other street enhancements to implement bus rapid system., </t>
  </si>
  <si>
    <t>Enhanced Bus - Telegraph/Intl/East 14th</t>
  </si>
  <si>
    <t>2009</t>
  </si>
  <si>
    <t>6002(017)</t>
  </si>
  <si>
    <t xml:space="preserve">Alameda County BART Stations Purchase and install electronic bicycle lockers at five BART Stations. , </t>
  </si>
  <si>
    <t>BART Station Electronic Bike Lockers Ph. 2</t>
  </si>
  <si>
    <t>6000(041)</t>
  </si>
  <si>
    <t xml:space="preserve">Construct a grade-separated pedestrian crossing at Santa Clara Caltrain., </t>
  </si>
  <si>
    <t>Grade-Separated Pedestrian Crossing</t>
  </si>
  <si>
    <t>6264(039)</t>
  </si>
  <si>
    <t xml:space="preserve">San Francisco North-south alignment under 4th St. to Market then under Geary to Stockton &amp; under Stockton to Clay St Extend the Light Rail line project includes procurement of four LRVs., </t>
  </si>
  <si>
    <t>SF Muni Third St LRT Phase 2 - New Central Subway</t>
  </si>
  <si>
    <t>6328(027)</t>
  </si>
  <si>
    <t xml:space="preserve">Bike Path Western Avenue betw. Windsor Drive and Chileno Valley Rd., </t>
  </si>
  <si>
    <t>Western Avenue Bike Ped. Project</t>
  </si>
  <si>
    <t>5920(112)</t>
  </si>
  <si>
    <t xml:space="preserve">Pedestrian Safety Improvements. 1) Healdsburg Avenue (SR 116) at Murphy Avenue 2) North Main Street at Analy Avenue 3) Bodega Avenue at High Street., </t>
  </si>
  <si>
    <t xml:space="preserve">Pedestrian Walkway Piner Road Pathway/ Stony Circle Sidewalk, </t>
  </si>
  <si>
    <t>5028(052)</t>
  </si>
  <si>
    <t xml:space="preserve">Santa Rosa Courthouse Square Off-Site Improvements and gateway streetscape improvements, </t>
  </si>
  <si>
    <t>5028(044)</t>
  </si>
  <si>
    <t xml:space="preserve">Healdsburg Foss Creek Bicycle/ Ped Pathway Foss Creek Pathway, </t>
  </si>
  <si>
    <t>Healdsburg Foss Creek Bicycle/Ped Pathway</t>
  </si>
  <si>
    <t>5027(013)</t>
  </si>
  <si>
    <t xml:space="preserve">Regional Spare the Air Program FY 03/04 Eastern Solano County, </t>
  </si>
  <si>
    <t>Eastern Solano / SNCI  Rideshare Program</t>
  </si>
  <si>
    <t>6249(015)</t>
  </si>
  <si>
    <t xml:space="preserve">Pedestrian Walkway Cordelia Road from Lopes Road to Pittman Road, </t>
  </si>
  <si>
    <t>5923(073)</t>
  </si>
  <si>
    <t xml:space="preserve">Bike Lane Pitt school Road from Hawkins Rd. to about 0.40 miles north and from Weber Rd. to about 0.40 miles north, </t>
  </si>
  <si>
    <t>Vacaville-Dixon Bicycle Route</t>
  </si>
  <si>
    <t>5923(086)</t>
  </si>
  <si>
    <t xml:space="preserve">Vallejo Downtown Vallejo Sq. Ped Enhancements including traffic calming re-stripping diagonal on-street parking decorative lighting Brick pavers street furniture art improved signs, </t>
  </si>
  <si>
    <t>Downtown Vallejo Pedestrian Enhancements.- Ph I</t>
  </si>
  <si>
    <t>5030(048)</t>
  </si>
  <si>
    <t xml:space="preserve">Intermodel Facility Northeast Corner of Allison Road and Ulatis Drive Intersection, </t>
  </si>
  <si>
    <t>Vacaville Intermodal Station</t>
  </si>
  <si>
    <t>5094(049)</t>
  </si>
  <si>
    <t xml:space="preserve">Build pedestrian enhancements to the north-west corner of Peabody and Marshall Roads., </t>
  </si>
  <si>
    <t>Peabody Rd &amp; Marshall Rd Pedestrian Improvements</t>
  </si>
  <si>
    <t xml:space="preserve">Pedestrian and Bike Path Along Ulatis Creek  in Downtown Vacaville near McClellan Street, </t>
  </si>
  <si>
    <t xml:space="preserve">Bike Path Ulatis Creek Bike Path from Allison Dr. to I-80, </t>
  </si>
  <si>
    <t>5094(051)</t>
  </si>
  <si>
    <t xml:space="preserve">Bike Path Along Ulatis Creek from West of McClellan St. to Leisure Town Rd., </t>
  </si>
  <si>
    <t>Ulatis Creek Bicycle Path</t>
  </si>
  <si>
    <t>5094(038)</t>
  </si>
  <si>
    <t xml:space="preserve">Traffic Related - Other  (Install Lighted Crosswalk) State Route 113 and C Street, </t>
  </si>
  <si>
    <t>5056(015)</t>
  </si>
  <si>
    <t xml:space="preserve">Increase width of State Park Road Overcrossing and complete a Class I path between Columbus and the Benicia State Park to accommodate pedestrians and bicyclists, </t>
  </si>
  <si>
    <t>State Park Road Bridge Widening</t>
  </si>
  <si>
    <t>5003(23)</t>
  </si>
  <si>
    <t xml:space="preserve">Bike/Ped Safety improvments SR 9 thru Monte Sereno Los Gatos Saratoga, </t>
  </si>
  <si>
    <t>SR 9 Bicycle and Pedestrian Improvements</t>
  </si>
  <si>
    <t>5067(011)</t>
  </si>
  <si>
    <t xml:space="preserve">Bicycle Related  - Other El Monte Rd Bicycle Pathway, </t>
  </si>
  <si>
    <t>Los Altos Hills - El Monte Road Bike/Ped Path</t>
  </si>
  <si>
    <t>5324(004)</t>
  </si>
  <si>
    <t xml:space="preserve">Road Related - Other Alamaden Expressway (Foxworthy Aveneu to Ironwood Drivie), </t>
  </si>
  <si>
    <t>Santa Clara Co. - Almaden Expressway Bike/Ped Imps.</t>
  </si>
  <si>
    <t>5937(102)</t>
  </si>
  <si>
    <t xml:space="preserve">Bicycle Related  - Other Foothill Expressway Bike Improvement under Loyola Bridge, </t>
  </si>
  <si>
    <t>Foothill Expressway Loyola Bridge Bicycle Imp.</t>
  </si>
  <si>
    <t>5937(130)</t>
  </si>
  <si>
    <t xml:space="preserve">Bicycle Related  - Other Intersection of San Tomas Expressway &amp; Camden Avenue, </t>
  </si>
  <si>
    <t>San Tomas Bicycle Shoulder Delineation - Phase 2</t>
  </si>
  <si>
    <t>5937(127)</t>
  </si>
  <si>
    <t xml:space="preserve"> Streetscape revitalization of 100 block of S. Murphy Ave include traffic calm, </t>
  </si>
  <si>
    <t>Sunnyvale-Murphy Ave Streetscape Revitalization</t>
  </si>
  <si>
    <t>5213(028)</t>
  </si>
  <si>
    <t xml:space="preserve">Miscellaneous - Other Saratoga Village Pedestrian Enhancement  (Saratoga-LosGatos Rd to 6th St), </t>
  </si>
  <si>
    <t>5332(013)</t>
  </si>
  <si>
    <t xml:space="preserve">Bicycle Related  - Other State Route 9 (Big Basin Way in Saratoga to Los Gatos Blvd in Los Gatos), </t>
  </si>
  <si>
    <t xml:space="preserve">Highway 9 Safety Improvements </t>
  </si>
  <si>
    <t>5332(011)</t>
  </si>
  <si>
    <t xml:space="preserve"> Jackson Street (between 1st &amp; 4th Streets), </t>
  </si>
  <si>
    <t>5005(094)</t>
  </si>
  <si>
    <t xml:space="preserve">Construct new 6.4 miles bike trail Lower Guadalupe River Trail, </t>
  </si>
  <si>
    <t>Lower Guadalupe River Trail</t>
  </si>
  <si>
    <t>5005(084)</t>
  </si>
  <si>
    <t xml:space="preserve"> SanJose State University/Japantown Pedestrian Improvement, </t>
  </si>
  <si>
    <t>San Jose State Univ. / Japantown Pedestrian Imps.</t>
  </si>
  <si>
    <t>5005(093)</t>
  </si>
  <si>
    <t xml:space="preserve">Pedestrian and Bike Path Third Street (between Depot Street and Monterey Road), </t>
  </si>
  <si>
    <t>5152(016)</t>
  </si>
  <si>
    <t xml:space="preserve">Miscellaneous - Other    Streetscape Project South Abel St and South Main Street (Great Mall Pkwy to Montague Expressway, </t>
  </si>
  <si>
    <t>So. Abel &amp; So. Main Streetscape Imps. -  Phase 1</t>
  </si>
  <si>
    <t>5314(006)</t>
  </si>
  <si>
    <t xml:space="preserve">streetscape enhancements including  sidewalks curb bulbouts pedestrian lighting  bike racks &amp; landscaping, </t>
  </si>
  <si>
    <t xml:space="preserve">Pedestrian and Bike Path Approx.  75ft from the end of Chestnut St to Lewis St, </t>
  </si>
  <si>
    <t>5034(015)</t>
  </si>
  <si>
    <t xml:space="preserve">Streetscape Improvement including sidewalk expansion lighting &amp; pedestrian enhancement Near SR 82 between F Street and B Street, </t>
  </si>
  <si>
    <t>Colma - D Street Pedestrian Enhancements</t>
  </si>
  <si>
    <t xml:space="preserve">Streetscpe Improvement including sidewalk expansion lighting &amp; pedestrian enhancement Near SR 82 between F Street and B Street, </t>
  </si>
  <si>
    <t xml:space="preserve">Pedestrian and Bike Path Near El Granada from Magellan Road north to Coronado Road, </t>
  </si>
  <si>
    <t>5935(044)</t>
  </si>
  <si>
    <t xml:space="preserve">Pedestrian Walkway  In Menlo Park Santa Cruz Ave fr Alameda De Las Pulgas to Sand Hill, </t>
  </si>
  <si>
    <t>Menlo Park - Santa Cruz Avenue Pedestrian Imps.</t>
  </si>
  <si>
    <t>5935(046)</t>
  </si>
  <si>
    <t xml:space="preserve">Bike Lane   Westborough Blvd. Fr. Junipero Serra to Orange Ave. in South SF, </t>
  </si>
  <si>
    <t>Westborough Blvd. Bicycle Lanes Improvements</t>
  </si>
  <si>
    <t xml:space="preserve">Pedestrian Walkway San Mateo Highlands Bunker Hill Dr. &amp; Polhemus Rd., </t>
  </si>
  <si>
    <t>Install Permanent  Traffic Calming Advisory Signs</t>
  </si>
  <si>
    <t>5935(048)</t>
  </si>
  <si>
    <t xml:space="preserve">Traffic Related - Implement ITS elements. Enhance of exisitng siganl infrastructure Various Locations on Local arterials &amp; ECR adjacent to SR101 fr I-280 and Holly Street on San Carlos, </t>
  </si>
  <si>
    <t>San Mateo County Traffic Incident Management</t>
  </si>
  <si>
    <t>6419(007)</t>
  </si>
  <si>
    <t xml:space="preserve">Pedestrian and Bike Path On Delware St between 25th St, </t>
  </si>
  <si>
    <t>San Mateo - Delaware Street Improvement</t>
  </si>
  <si>
    <t>5102(032)</t>
  </si>
  <si>
    <t xml:space="preserve">Redwood City Downtown Streetscape improvements including crosswalks sidewalk and additional lighting enhancements to the pedestrian route (HIP project)., </t>
  </si>
  <si>
    <t>Redwood City - El Camino Real/Broadway Streetscape</t>
  </si>
  <si>
    <t>5029(021)</t>
  </si>
  <si>
    <t xml:space="preserve">Pedestrian Walkway Streetscape Lighting (San Mateo-Villa Montgomerey Streetscape) On El Camino Real between Broadway &amp; Brewster, </t>
  </si>
  <si>
    <t>5029(019)</t>
  </si>
  <si>
    <t xml:space="preserve">Pedestrian and Bike Path Construct Class I Bikepath San Pedro Terrace between SR 1 and Higgins Way, </t>
  </si>
  <si>
    <t xml:space="preserve">Pedestrian Walkway Mission Street Phase 1, </t>
  </si>
  <si>
    <t>SR 82 Daly City-Mission St. Pedestrian Imps.- Ph I</t>
  </si>
  <si>
    <t>5196(030)</t>
  </si>
  <si>
    <t xml:space="preserve">San Francisco On Divisidero between Waller and Geary Streetscape improvements including bulb-outsstreet trees pedestrian lighting &amp; crosswalk enhancements., </t>
  </si>
  <si>
    <t xml:space="preserve">San Francisco On Leland Ave Pedestrian improvements including streetscape traffic calming improvements corner bulb-outs street furniture lighting paving and crosswalk improvements, </t>
  </si>
  <si>
    <t xml:space="preserve">In In San Francisco Along Valencia Street. Streetscape improvements including sidewalk widening bulb-outs street tree planting site furnishings pedestrian lighting art elements., </t>
  </si>
  <si>
    <t xml:space="preserve">perform marketing and market research serivces for regional operations projects. San Francisco Bay Area, </t>
  </si>
  <si>
    <t>6084(151)</t>
  </si>
  <si>
    <t xml:space="preserve">Regional Incident Management Program San Francisco Bay Area, </t>
  </si>
  <si>
    <t>6084(139)</t>
  </si>
  <si>
    <t xml:space="preserve">Pedestrian Walkway On Canal Street in San Rafael pedestrian access., </t>
  </si>
  <si>
    <t>San Rafael Canal Street Pedestrian Access</t>
  </si>
  <si>
    <t>5043(029)</t>
  </si>
  <si>
    <t xml:space="preserve">Construct Reversible HOV Lane-Segment 4 In Larkspur &amp; San Rafael from Lucky Drive to North San Pedro Road, </t>
  </si>
  <si>
    <t>Marin US 101 HOV Gap Closure</t>
  </si>
  <si>
    <t>6204(043)</t>
  </si>
  <si>
    <t xml:space="preserve">In Contra Costa County near Pleasant Hill Iron Horse Trail Over-crossing at Treat Blvd., </t>
  </si>
  <si>
    <t>Iron Horse Trail Over-crossing at Treat</t>
  </si>
  <si>
    <t>5928(048)</t>
  </si>
  <si>
    <t xml:space="preserve">Pedestrian and Bike Path construct walkway signs in Richmond 3 locations Barrett AveNevin Ave and Marina wy, </t>
  </si>
  <si>
    <t>Richmond Downtown Bike &amp; Ped Improvements</t>
  </si>
  <si>
    <t>5137(036)</t>
  </si>
  <si>
    <t xml:space="preserve">Pedestrian and Bike Path Central Richmond Greenway east segment, </t>
  </si>
  <si>
    <t>Central Richmond Greenway (East Segment)</t>
  </si>
  <si>
    <t>5137(035)</t>
  </si>
  <si>
    <t xml:space="preserve">Landscape San Pablo Ave from norther city limit to souther city llimit Carlson st., </t>
  </si>
  <si>
    <t xml:space="preserve">Roadway Widening and Pedestrian Sidewalk Concord Blvd between Farm Bureau Road and Six Street, </t>
  </si>
  <si>
    <t>5135(033)</t>
  </si>
  <si>
    <t xml:space="preserve">Pedestrian and Bike Path Fruitvale Ave.from  Coloma Ave. to E. 12th St., </t>
  </si>
  <si>
    <t>Fruitvale Ave Streetscape &amp;  Ped. Impovements</t>
  </si>
  <si>
    <t>5012(088)</t>
  </si>
  <si>
    <t xml:space="preserve">Pedestrian and Bike Path West Oakland Transit Village / 7th St, </t>
  </si>
  <si>
    <t>7th StreetW. Oakland Transit Village Improvements</t>
  </si>
  <si>
    <t>5012(082)</t>
  </si>
  <si>
    <t xml:space="preserve">Traffic Related - Other 66th Ave. Streetscape, </t>
  </si>
  <si>
    <t xml:space="preserve">66th Avenue Streetscape Improvement Project </t>
  </si>
  <si>
    <t>5012(087)</t>
  </si>
  <si>
    <t xml:space="preserve">Pedestrian Walkway Downtown Livermore, </t>
  </si>
  <si>
    <t>5053(017)</t>
  </si>
  <si>
    <t xml:space="preserve">Bicycle Related  - Other Downtown Livermore Ped. Transit Connection, </t>
  </si>
  <si>
    <t xml:space="preserve">Streetscape &amp; Parking enhancement for improved papestrian &amp; bicycle access to hign vom. transite hub Baystreet-Chapel Way to Fremonmt Blvd. Trimboli Way -  Bay ST. to Irvigton Ave.  Papazian Way - Bay St. to Fremont Blvd., </t>
  </si>
  <si>
    <t>Bay Street Streetscape &amp; Parking Project</t>
  </si>
  <si>
    <t>5322(029)</t>
  </si>
  <si>
    <t xml:space="preserve">Dublin W. Dublin BART Station corridor Implementing multi-modal improvements including bike/ped &amp; transit safety improvements traffic calming &amp; streetscape enhancements. (HIP Program), </t>
  </si>
  <si>
    <t>W. Dublin BART Station Corridor Bike/Ped Enh.</t>
  </si>
  <si>
    <t>5432(013)</t>
  </si>
  <si>
    <t xml:space="preserve">Multi-modal improvements including bike/ped &amp; transite safety improvement plus traffic calming East and West Dublin BART Corridor, </t>
  </si>
  <si>
    <t xml:space="preserve">Dublin W. Dublin BART Station corridor Implementing multi-modal improvements including bike/ped &amp; transit safety improvements traffic calming &amp; streetscape enhancements., </t>
  </si>
  <si>
    <t xml:space="preserve">freeway widening to construct the HOV lane in the median and aux. lane on the out side. I-580 in Alameda County from Portola Ave . to Hacienda Drive, </t>
  </si>
  <si>
    <t>I-580 (TriValley) Corridor - EB HOV/HOT Lanes</t>
  </si>
  <si>
    <t>6204(080)</t>
  </si>
  <si>
    <t xml:space="preserve">Freeway widening to construct HOV lane in the median and aux. lane on the out side. I-580 in Alameda County from Portola Ave. to Hacienda Drive., </t>
  </si>
  <si>
    <t>6204(071)</t>
  </si>
  <si>
    <t xml:space="preserve">Operation and Management of SMART Corridor through Alameda and Contra Costa Counties. Alameda and Contra Costa Counties, </t>
  </si>
  <si>
    <t>Alameda SMART Corridors Operations &amp; Management</t>
  </si>
  <si>
    <t xml:space="preserve">Freeway widening to construct HOV lane in the median and aux. </t>
  </si>
  <si>
    <t xml:space="preserve">Sidewalk Improvements. Hampton Road - Mission Blvd and Meekland Ave., </t>
  </si>
  <si>
    <t>Hampton Rd Streetscape Improvements</t>
  </si>
  <si>
    <t xml:space="preserve">Transit Mall Connectivity Improvements In Santa Rosa, </t>
  </si>
  <si>
    <t>Downtown Transit Mall Connectivity Improvements</t>
  </si>
  <si>
    <t>2008</t>
  </si>
  <si>
    <t>5028(048)</t>
  </si>
  <si>
    <t xml:space="preserve">Construct facility that will be a transit oriented development and encourage more transit use, </t>
  </si>
  <si>
    <t>Ed Roberts Campus</t>
  </si>
  <si>
    <t>6000(037)</t>
  </si>
  <si>
    <t xml:space="preserve">Install ramp staircase pathway and crosswalk on Adeline  plus bus shelter and transit information kiosk and signage at the transit plaza, </t>
  </si>
  <si>
    <t>Ashby BART Station/Ed Roberts Campus</t>
  </si>
  <si>
    <t xml:space="preserve">This project is to construct ERC facilityIn San Francisco, </t>
  </si>
  <si>
    <t xml:space="preserve">From San Francisco to Gilroy: Electrification of  Caltrain, </t>
  </si>
  <si>
    <t>6070(028)</t>
  </si>
  <si>
    <t xml:space="preserve">Pedestrian WalkwayTenderloin/UN Plaza/ Civic Center Pedestrian Improvements, </t>
  </si>
  <si>
    <t>6328(017)</t>
  </si>
  <si>
    <t xml:space="preserve">Streetscape Improvement: bulb out trees pedestrian lighting crosswalk enhancementDivisadero btw Haight and Geary, </t>
  </si>
  <si>
    <t>5934(142)</t>
  </si>
  <si>
    <t xml:space="preserve">Design Build operate and maintain the Translink fare collection system In the County of San Francisco, </t>
  </si>
  <si>
    <t>6003(036)</t>
  </si>
  <si>
    <t xml:space="preserve">Freeway Operations TOS FY 04/05 FY 07/08San Francisco Bay Area, </t>
  </si>
  <si>
    <t>6084(082)</t>
  </si>
  <si>
    <t xml:space="preserve">New Central SubwayIn The City of San Francisco, </t>
  </si>
  <si>
    <t>6016(019)</t>
  </si>
  <si>
    <t xml:space="preserve">Replace 3 older gasoline vehicles with new compressed Natural Gas powered full size pickup trucksIn Alameda County, </t>
  </si>
  <si>
    <t>Union City Intermodal Station</t>
  </si>
  <si>
    <t>5354(025)</t>
  </si>
  <si>
    <t xml:space="preserve">Modify station to allow integration of a future rail station creat 16 bus tray transit facility In Alameda County, </t>
  </si>
  <si>
    <t>5354(023)</t>
  </si>
  <si>
    <t>Modify station</t>
  </si>
  <si>
    <t xml:space="preserve">AC Transit: Procure and install 50 bike racks on new buses., </t>
  </si>
  <si>
    <t>Bike Racks for New Buses</t>
  </si>
  <si>
    <t>6002(016)</t>
  </si>
  <si>
    <t xml:space="preserve">Facilities Maintenance &amp; Upgrade/ Bike Racks for new buses In Alameda County, </t>
  </si>
  <si>
    <t>TravelChoice-Berkeley</t>
  </si>
  <si>
    <t xml:space="preserve">Pedestrian WalkwaySan Mateo Highlands: Bunker Hill Dr. &amp; Polhemus Rd., </t>
  </si>
  <si>
    <t xml:space="preserve">Pedestrian Walkway Lighted CrosswalksRedwood City- Middle Field Road on 2nd 4th &amp; Dumbarton Aves.; Barney Ave &amp; Camino a Los Cerros, </t>
  </si>
  <si>
    <t>Middlefield Rd. and Barney Ave. Lighted Crosswalks</t>
  </si>
  <si>
    <t>5935(047)</t>
  </si>
  <si>
    <t xml:space="preserve">Bike Lane  Westborough Blvd. fr Junipero Serra to Orange Ave. in South SF, </t>
  </si>
  <si>
    <t xml:space="preserve">Pedestrian Walkway In Menlo Park: Santa Cruz Ave fr Alameda De Las Pulgas to Sand Hill, </t>
  </si>
  <si>
    <t xml:space="preserve">Pedestrian and Bike PathTown of Colma F Street from El Camino Real to Town of Colma Limits, </t>
  </si>
  <si>
    <t>Colma - 'F' Street Sidewalk Imps. and Streetscape</t>
  </si>
  <si>
    <t>5935(049)</t>
  </si>
  <si>
    <t xml:space="preserve">Pedestrian and Bike PathOn Delware St between 25th St, </t>
  </si>
  <si>
    <t xml:space="preserve">Pedestrian WalkwayMission Street Phase 1, </t>
  </si>
  <si>
    <t>Daly City - Mission St. Pedestrian Imps.- Phase I</t>
  </si>
  <si>
    <t xml:space="preserve">Pedestrian and Bike PathPhase 2: between Orange Ave and Chestnut Phase 3: between Chestnut and SSF BART Station, </t>
  </si>
  <si>
    <t xml:space="preserve">Pedestrian WalkwayGolden Gate Park Pedestrian Access Improvement, </t>
  </si>
  <si>
    <t>6328(018)</t>
  </si>
  <si>
    <t xml:space="preserve">Pedestrian  Improvements.1) Healdsburg Avenue (SR 116) at Murphy Avenue 2) North Main Street at Analy Avenue 3) Bodega Avenue at High Street., </t>
  </si>
  <si>
    <t xml:space="preserve">Pedestrian WalkwayAston Avenue Pathway and Traffic Signal, </t>
  </si>
  <si>
    <t>Aston Avenue Pathway and traffic signal</t>
  </si>
  <si>
    <t xml:space="preserve">Bicycle Related  - Other7th Street and College Avenue, </t>
  </si>
  <si>
    <t>SMART Corridor Bike/Ped Trail: Phase 1</t>
  </si>
  <si>
    <t>5028(041)</t>
  </si>
  <si>
    <t xml:space="preserve">Pedestrian WalkwayState Farm Drive to City Center Plaza., </t>
  </si>
  <si>
    <t>Rohnert Park - City Center Plaza Pedestrian Imps</t>
  </si>
  <si>
    <t>5379(014)</t>
  </si>
  <si>
    <t xml:space="preserve">Regional Spare the Air Program FY 03/04Eastern Solano County, </t>
  </si>
  <si>
    <t xml:space="preserve">Bike LanePitt School Road from 1.88 mile South of Weber Rd. to Hawkins Road, </t>
  </si>
  <si>
    <t>5923(082)</t>
  </si>
  <si>
    <t xml:space="preserve">Pedestrian and Bike PathAlong Ulatis Creek  in Downtown Vacaville near McClellan Street, </t>
  </si>
  <si>
    <t xml:space="preserve">Bike PathUlatis Creek Bike Path from Ulatis Dr. to Leisure Town Rd, </t>
  </si>
  <si>
    <t>Ulatis Creek Bike Path (Ulatis to Leisure Town)</t>
  </si>
  <si>
    <t>5094(046)</t>
  </si>
  <si>
    <t xml:space="preserve">Equipment PurchaseVarious locations, </t>
  </si>
  <si>
    <t>Alternative Fuel Vehicle (AFV) Incentive Program</t>
  </si>
  <si>
    <t>5094(044)</t>
  </si>
  <si>
    <t xml:space="preserve">Bike PathCheyenne Dr. to Shady Glen Court near Alamo Creek, </t>
  </si>
  <si>
    <t>Nob Hill Bike Path</t>
  </si>
  <si>
    <t>5094(043)</t>
  </si>
  <si>
    <t xml:space="preserve">Bike PathAlamo Creek Ped./Bike Path; Along the North Bank of Alamo Drive to Marshall Rd., </t>
  </si>
  <si>
    <t>Bike Path</t>
  </si>
  <si>
    <t>5094(024)</t>
  </si>
  <si>
    <t xml:space="preserve">Traffic Signal InterconnectWolfe Road between Inverness Way and Iris Avenue, </t>
  </si>
  <si>
    <t>Trafiic Signal</t>
  </si>
  <si>
    <t>5213(017)</t>
  </si>
  <si>
    <t xml:space="preserve">Bicycle Related  - OtherDeAnza Trail (between Saratoga-Sunnyvale Rd and Saratoga Ave), </t>
  </si>
  <si>
    <t xml:space="preserve">Install ITS infrastructureITS West Corridor Project  (Old name was Steven Creek and Winchester Blvd), </t>
  </si>
  <si>
    <t>5005(064)</t>
  </si>
  <si>
    <t xml:space="preserve">Project to implement ITS elementsalong the Milpitas/Warm Springs Blvd. corridor from Stevenson Blvd. in Fremont to Tasman Dr. in Milpitas., </t>
  </si>
  <si>
    <t>project implementation</t>
  </si>
  <si>
    <t>5005(059)</t>
  </si>
  <si>
    <t xml:space="preserve">Pedestrian and Bike PathIntersection of Homer Ave &amp; Alma St. to bike path near Urban Lane, </t>
  </si>
  <si>
    <t>Pedestrian and Bike path intersection</t>
  </si>
  <si>
    <t>5100(005)</t>
  </si>
  <si>
    <t xml:space="preserve">Construct Bike trail install bike/ped bridge signage and sidewalks connectionLlagas Creek Trail (LaCrosse to Watsonville Rd), </t>
  </si>
  <si>
    <t>West Little Llagas Creek Trail Phase II</t>
  </si>
  <si>
    <t>5152(017)</t>
  </si>
  <si>
    <t xml:space="preserve">Interconnect SignalsRalston Avenue - Traffic Signal Interconnect, </t>
  </si>
  <si>
    <t>Interconnect Signal</t>
  </si>
  <si>
    <t>5268(010)</t>
  </si>
  <si>
    <t xml:space="preserve">Bicycle Related  - OtherConnection between Alemany Blvd. bicycle lanes and San Jose bicycle lanes (0.7 miles);Intersection of Fell Street Masonic Ave. and Panhandle Pathway (0.1 miles); see contd , </t>
  </si>
  <si>
    <t>San Francisco Bicycle Route Improvements</t>
  </si>
  <si>
    <t>6328(014)</t>
  </si>
  <si>
    <t xml:space="preserve">Traffic calming measures pedestrian safety enhancement and streetscape.San Francisco Inner Sunset - within area bounded by 4th Ave Moraga Street 9th Ave and Lincoln Way, </t>
  </si>
  <si>
    <t>Inner Sunset Traffic Calming &amp; Transit Enhancemnt</t>
  </si>
  <si>
    <t>6328(012)</t>
  </si>
  <si>
    <t xml:space="preserve">Pedestrian improvements/ streetscape traffic  improvements street furniture lighting crosswalksLeland Avenue from Bayshore blvd to Alpha Street. Project elements include pedestrian streetscape and traffic calming improvements to Lela, </t>
  </si>
  <si>
    <t xml:space="preserve">Spare the Air CampaignNine Counties in the SF Bay Area, </t>
  </si>
  <si>
    <t>6297(003)</t>
  </si>
  <si>
    <t xml:space="preserve">Freeway Traffic Operations SystemSan Francisco Bay Area, </t>
  </si>
  <si>
    <t>6084(141)</t>
  </si>
  <si>
    <t xml:space="preserve">Regional Incident Management ProgramSan Francisco Bay Area, </t>
  </si>
  <si>
    <t xml:space="preserve">511 Traveler InformationSan Francisco Bay Area, </t>
  </si>
  <si>
    <t>6084(137)</t>
  </si>
  <si>
    <t xml:space="preserve">Regional Transportaton MarketingSan Francisco Bay Area, </t>
  </si>
  <si>
    <t>6084(136)</t>
  </si>
  <si>
    <t xml:space="preserve">TETAP Signal Timing ProgramSan Francisco Bay Area, </t>
  </si>
  <si>
    <t>TETAP &amp; Signal Timing Program - Part 2</t>
  </si>
  <si>
    <t>6084(132)</t>
  </si>
  <si>
    <t>6084(126)</t>
  </si>
  <si>
    <t xml:space="preserve">Bike PathCal Park Hill Tunnel Bikeway, </t>
  </si>
  <si>
    <t>5927(038)</t>
  </si>
  <si>
    <t xml:space="preserve">Pedestrian WalkwayOn Canal Street in San Rafael pedestrian access., </t>
  </si>
  <si>
    <t xml:space="preserve">Road ReconstructionCenter Blvd. in Fairfax between Pacheco and Pastori Avenue total length 1/4 miles., </t>
  </si>
  <si>
    <t>5277(014)</t>
  </si>
  <si>
    <t xml:space="preserve">Construct Reversible HOV Lane-Segment 4In Larkspur &amp; San Rafael from Lucky Drive to North San Pedro Road, </t>
  </si>
  <si>
    <t xml:space="preserve">Interconnect SignalsCitywide, </t>
  </si>
  <si>
    <t>San Leandro ATMS Upgrade</t>
  </si>
  <si>
    <t>5041(030)</t>
  </si>
  <si>
    <t xml:space="preserve">Pedestrian WalkwayOakland Waterfront Bay Trail Derby Ave. to Lancaster Street, </t>
  </si>
  <si>
    <t>Oakland Waterfront Bay Trail</t>
  </si>
  <si>
    <t>5012(086)</t>
  </si>
  <si>
    <t xml:space="preserve">Pedestrian and Bike PathWest Oakland Transit Village / 7th St, </t>
  </si>
  <si>
    <t xml:space="preserve">Pedestrian and Bike Path Improvements and BART Plaza renovationsAlong 40th Street Mac Arthur Transit Hub, </t>
  </si>
  <si>
    <t>MacArthur Transit Hub Improvement Project</t>
  </si>
  <si>
    <t>5012(076)</t>
  </si>
  <si>
    <t xml:space="preserve">Bicycle Related  - OtherDowntown Livermore Ped. Transit Connection, </t>
  </si>
  <si>
    <t xml:space="preserve">2nd  Street- From 285' No. of Walpert St. to 100' No. of Weir Dr., </t>
  </si>
  <si>
    <t>Second Street New Sidewalk Construction</t>
  </si>
  <si>
    <t>5050(033)</t>
  </si>
  <si>
    <t xml:space="preserve">Signal SynchronizationMowry Avenue, </t>
  </si>
  <si>
    <t>Mowry Ave Arterial Management</t>
  </si>
  <si>
    <t xml:space="preserve">Interconnect Signals8th St. Otis Dr. &amp; Park St., </t>
  </si>
  <si>
    <t>Signal Coordination: 8th St Otis Dr &amp; Park St.</t>
  </si>
  <si>
    <t>5014(030)</t>
  </si>
  <si>
    <t xml:space="preserve">Operation and Management of SMART Corridor through Alameda and Contra Costa Counties.Alameda and Contra Costa Counties, </t>
  </si>
  <si>
    <t xml:space="preserve">Creat integrated freeway and arterial network along I-80 corridor in Alameda and C. C. Counties.Alalamed and Contra Costa County between Bay Bridge  and Carquiniz Bridge., </t>
  </si>
  <si>
    <t>6273(046)</t>
  </si>
  <si>
    <t xml:space="preserve">Construct new SB HOV lanes.I-880 Corridor : From Marina Blvd. to Hegenberger in City of Oakland, </t>
  </si>
  <si>
    <t xml:space="preserve">West Grand Ave. Mac Arthur Blvd. 20th. street Harrison Street and / or other arterials as necessary, </t>
  </si>
  <si>
    <t>Grand/MacArthur Bus Improvements</t>
  </si>
  <si>
    <t>6273(038)</t>
  </si>
  <si>
    <t xml:space="preserve">Bicycle Related  - Other, </t>
  </si>
  <si>
    <t>TRANSIT PREEMPTION BICYCLE/VEHICLE VIDE</t>
  </si>
  <si>
    <t>2007</t>
  </si>
  <si>
    <t>CML-5028(032)</t>
  </si>
  <si>
    <t xml:space="preserve">Fill Gaps in Muni F Line TracksMarket Street - from the Embarcadero to Church Street., </t>
  </si>
  <si>
    <t>Fill Gap in Muni F Line Tracks</t>
  </si>
  <si>
    <t>CML-5934(100)</t>
  </si>
  <si>
    <t xml:space="preserve">Provide 4 foot wide shoulders for bicycle laneCutting Wharf Rd from Highway 12/121to Las Amigas, </t>
  </si>
  <si>
    <t>Las Amigas Class II Bicycle Lane</t>
  </si>
  <si>
    <t>CML-5921(023)</t>
  </si>
  <si>
    <t xml:space="preserve">Provides traffic engineering consultant assistance to Bay Area jurisdictionsSan Francisco Bay Area, </t>
  </si>
  <si>
    <t>TETAP &amp; Signal Timing Program</t>
  </si>
  <si>
    <t>CML-6084(068)</t>
  </si>
  <si>
    <t xml:space="preserve">Street Lighting8th Str.(From Union to Pine);Mandela Parkway(From 7th to 8th);Center St.(From 7th to 8th), </t>
  </si>
  <si>
    <t>Oakland Bay Trail: Mandela Parkway</t>
  </si>
  <si>
    <t>STPLER-5012(059)</t>
  </si>
  <si>
    <t xml:space="preserve">Pedestrian WalkwayGrand Ave - from El Embarcadero to Perkins; Harrison St at 21st St., </t>
  </si>
  <si>
    <t>Grand Avenue Pedestrian and Transit Bulb</t>
  </si>
  <si>
    <t>CML-5012(058)</t>
  </si>
  <si>
    <t xml:space="preserve">Interchange modificationsUS 101-Steele Lane Interchange, </t>
  </si>
  <si>
    <t>SON 101 HOV - SR 12 to Steele Ln</t>
  </si>
  <si>
    <t>CML-6204(058)</t>
  </si>
  <si>
    <t xml:space="preserve">Class II Bicycles LanesOld Redwood Highway from City of Windsor City Limits to Eastside Road., </t>
  </si>
  <si>
    <t>Old Redwood Highway Bicycle Lanes</t>
  </si>
  <si>
    <t>CML-5920(099)</t>
  </si>
  <si>
    <t>CML-6249(015)</t>
  </si>
  <si>
    <t xml:space="preserve">Bike LanePitt School Rd. from Hawkins Rd. to Dixon City Limit, </t>
  </si>
  <si>
    <t>CML-5923(071)</t>
  </si>
  <si>
    <t xml:space="preserve">Pedestrian and Bike PathLinear Park between N. Texas Street and Dover Avenue, </t>
  </si>
  <si>
    <t>CML-5132(029)</t>
  </si>
  <si>
    <t xml:space="preserve">Construct Class 1 Bike PathSouthside bikeway from Alamo Drive to California Drive, </t>
  </si>
  <si>
    <t>Vacaville - Southside Bikeway</t>
  </si>
  <si>
    <t>CML-5094(041)</t>
  </si>
  <si>
    <t xml:space="preserve">Construct Class I Bike PathIn Centennial Park from  Browns Valley Parkway to Allison Pkwy, </t>
  </si>
  <si>
    <t>Vacaville - Centennial Bike Way</t>
  </si>
  <si>
    <t>CML-5094(040)</t>
  </si>
  <si>
    <t xml:space="preserve">Vallejo station pedestrian links project; provide a pedestrian walkway incl. landscape enhancements planting lighting &amp; site furnishing Vallejo CA-90-Y524, </t>
  </si>
  <si>
    <t>Vallejo Station Pedestrian Links</t>
  </si>
  <si>
    <t>CML-5030(044)</t>
  </si>
  <si>
    <t xml:space="preserve">Road Related - OtherAlamaden Expressway (Foxworthy Aveneu to Ironwood Drivie), </t>
  </si>
  <si>
    <t>Santa Clara Co.- Almaden Expressway Bike/Ped Imps.</t>
  </si>
  <si>
    <t>STPLH-5937(102)</t>
  </si>
  <si>
    <t xml:space="preserve">Two Bike Pedestrian BridgesBorregas Ave. Bridge over US 101 &amp; SR 237, </t>
  </si>
  <si>
    <t>Borregas Ave/US 101/SR 237 Bike/Ped Bridges</t>
  </si>
  <si>
    <t>CML-5213(026)</t>
  </si>
  <si>
    <t xml:space="preserve">Pedestrian and Bike PathThird Street (between Depot Street and Monterey Road), </t>
  </si>
  <si>
    <t>Third Street Promenade</t>
  </si>
  <si>
    <t>CML-5152(016)</t>
  </si>
  <si>
    <t xml:space="preserve">Bike/Ped Safety improvmentsSR 9 thro Monte Sereno Los Gatos Saratoga, </t>
  </si>
  <si>
    <t>SR 9 Bicycle and Pedestrian  Improvements</t>
  </si>
  <si>
    <t>CML-5067(011)</t>
  </si>
  <si>
    <t>CML-5005(064)</t>
  </si>
  <si>
    <t xml:space="preserve">Transit Related - OtherSan Francisco International Airport: Retrofit Diesel Buses with Clean air Devices, </t>
  </si>
  <si>
    <t>CML-6097(008)</t>
  </si>
  <si>
    <t xml:space="preserve">Traffic Related - OtherWillow Road Menlo Park, </t>
  </si>
  <si>
    <t>CML-5935(039)</t>
  </si>
  <si>
    <t>CML-5196(030)</t>
  </si>
  <si>
    <t xml:space="preserve">Construct Class II and Class III Bike LanesLake Merced Boulevard Bike Lanes from John Muir Dr to John Daly Blvd, </t>
  </si>
  <si>
    <t>Lake Merced Blvd. Bicycle Lane Project</t>
  </si>
  <si>
    <t>CML-5196(029)</t>
  </si>
  <si>
    <t xml:space="preserve">Pedestrian and Bike PathBART R/W between Huntington Ave to Orange Ave., </t>
  </si>
  <si>
    <t>CML-5177(018)</t>
  </si>
  <si>
    <t xml:space="preserve">SF: Over Islais Creek at Southern terminus of Illinois St.; Construct new intermodal bridge for freiIllinois Street Inte-rmodal Bridge - South Approach, </t>
  </si>
  <si>
    <t>Illinois St. Bridge Bike/Ped Improvements</t>
  </si>
  <si>
    <t>HPLUL-6169(011)</t>
  </si>
  <si>
    <t xml:space="preserve">Pedestrian Walkway - streetscape sidewalk/ pavement renovation signage landscaping lightingBroadway Streetscape between Grant and Kearny, </t>
  </si>
  <si>
    <t>Broadway Streetscape Improvements Phase II</t>
  </si>
  <si>
    <t>CML-5934(125)</t>
  </si>
  <si>
    <t xml:space="preserve">The Bay Area Freeway Service Patrol (FSP)San Francisco Bay Area, </t>
  </si>
  <si>
    <t>CML-6160(014)</t>
  </si>
  <si>
    <t xml:space="preserve">2007 Spare the Air/Free Transit CampaignSan Francisco Bay Area, </t>
  </si>
  <si>
    <t>Spare The Air - Free Regional Transit</t>
  </si>
  <si>
    <t>CML-6084(129)</t>
  </si>
  <si>
    <t xml:space="preserve">Develop a comprehensive plan to guide next generation of freeway investment and deploy equipmentSan Francisco Bay Area, </t>
  </si>
  <si>
    <t>CML-6084(126)</t>
  </si>
  <si>
    <t xml:space="preserve">HOV Lane ConstructionRte 101 -- 0.3 KM S. of Rte 101/580 to 0.1 KM N of San Rafael Viaduct. Also from Bellam Blvd. to 101/580., </t>
  </si>
  <si>
    <t>CML-6204(054)</t>
  </si>
  <si>
    <t>CML-6204(043)</t>
  </si>
  <si>
    <t xml:space="preserve">Pedestrian and Bike PathCentral Richmond Greenway east segment, </t>
  </si>
  <si>
    <t>CML-5137(035)</t>
  </si>
  <si>
    <t xml:space="preserve">Bicycle Related  - OtherConcord Blvd, </t>
  </si>
  <si>
    <t>Concord Blvd. Bike/Ped Gap Closure</t>
  </si>
  <si>
    <t>CML-5135(028)</t>
  </si>
  <si>
    <t xml:space="preserve">TEA - OtherOakland Bay Trail: on Mandela Pkwy. &amp; 8th Street, </t>
  </si>
  <si>
    <t>STPLEE-5012(065)</t>
  </si>
  <si>
    <t xml:space="preserve">Pedestrian WalkwaySan Leandro St. between 73rd and 66th Ave., </t>
  </si>
  <si>
    <t>STPL-5012(068)</t>
  </si>
  <si>
    <t xml:space="preserve">Multi-modal improvements including bike/ped &amp; transite safety improvement plus traffic calmingEast and West Dublin BART Corridor, </t>
  </si>
  <si>
    <t>CML-5432(013)</t>
  </si>
  <si>
    <t xml:space="preserve">Installation of advance vehicle detectioncenreal system signa lcommunicationCitywide, </t>
  </si>
  <si>
    <t>San Leandro - Traffic Signal System Improvements</t>
  </si>
  <si>
    <t>CML-5041(027)</t>
  </si>
  <si>
    <t xml:space="preserve">Interconnect SignalsOn SR 61 between Otis/Fernside Blvd and Doolittle/Island Dr., </t>
  </si>
  <si>
    <t>CML-5014(028)</t>
  </si>
  <si>
    <t xml:space="preserve">Equipment PurchasePurchase 4 electric vehicles &amp; charging stations, </t>
  </si>
  <si>
    <t>Electric Fleet Vehicles &amp; Charging Stations</t>
  </si>
  <si>
    <t>CML-5014(027)</t>
  </si>
  <si>
    <t>CML-5012(076)</t>
  </si>
  <si>
    <t xml:space="preserve">BART Station Shuttle services and ACE Station Shuttle Service, </t>
  </si>
  <si>
    <t>ACE Station Shuttle Services</t>
  </si>
  <si>
    <t>FTACML-6193(008)</t>
  </si>
  <si>
    <t xml:space="preserve">Design build operate &amp; maintain the TransLink fare collection system and rehab facilities, </t>
  </si>
  <si>
    <t>TransLink® Fare Collection System</t>
  </si>
  <si>
    <t>FTACML-6003(032)</t>
  </si>
  <si>
    <t>Southside Bikeway</t>
  </si>
  <si>
    <t xml:space="preserve">Pedestrian WalkwayDavis Street from Mason St. to Main St., </t>
  </si>
  <si>
    <t>Davis St. Ped &amp; Gateway Improvements</t>
  </si>
  <si>
    <t>CML-5094(035)</t>
  </si>
  <si>
    <t xml:space="preserve">Regional Rideshare Program 03/04San Francisco Bay Area, </t>
  </si>
  <si>
    <t>Regional Rideshare Program</t>
  </si>
  <si>
    <t>CML-6084(077)</t>
  </si>
  <si>
    <t xml:space="preserve">Ped/Bike/Streetscape Improvements, </t>
  </si>
  <si>
    <t>Fairmont St. Pedestrian &amp; Streetscape Improvements</t>
  </si>
  <si>
    <t>CML-5239(008)</t>
  </si>
  <si>
    <t xml:space="preserve">Transit Project - Transit Management Systems -  Design, build, operate and maintain the TransLink fare collection system, a universal fare card system to access transit systems in the San Francisco Bay Area., </t>
  </si>
  <si>
    <t>Golden Gate TransLink Fare Collection System</t>
  </si>
  <si>
    <t>2006</t>
  </si>
  <si>
    <t>RPSTPLE-6003(023)</t>
  </si>
  <si>
    <t xml:space="preserve">Shared Ride Project - Public Program - Park &amp; Ride Lot, </t>
  </si>
  <si>
    <t>Park &amp; Ride Lot: Near southwest corner of I-80/Leisure Town Road I/C</t>
  </si>
  <si>
    <t>CML-5094(019)</t>
  </si>
  <si>
    <t xml:space="preserve">Traffic Flow Project - Intelligent Transportation Systems - Traffic Signal Improvements - Interconnects, </t>
  </si>
  <si>
    <t>Junipero Serra Blvd - Hickey Blvd to San Pedro Ave. Signal Interconnect</t>
  </si>
  <si>
    <t>CML-5264(001)</t>
  </si>
  <si>
    <t xml:space="preserve">Traffic Flow Project - Intelligent Transportation Systems - Travel Management Centers - Construction - Freeway Management Systems, </t>
  </si>
  <si>
    <t>CHP Communications Center in Vallejo: Procure &amp; Install Remote TMC Equipment</t>
  </si>
  <si>
    <t>CMLN-6204(006)</t>
  </si>
  <si>
    <t xml:space="preserve">Traffic Flow Project - Other - Incident Management-- Regional Tow service to remove accidents and eliminate congestion, </t>
  </si>
  <si>
    <t>Freeway Service Patrol</t>
  </si>
  <si>
    <t>CMLN-6160(003)</t>
  </si>
  <si>
    <t xml:space="preserve">Traffic Flow Project - Congestion Management Systems - Establishment, </t>
  </si>
  <si>
    <t>TRAFFIC MANAGEMENT CENTER</t>
  </si>
  <si>
    <t>CMLN-6204(015)</t>
  </si>
  <si>
    <t>D STREET-EL ROSE TO LAKEVILLE STREET Signal Interconnect</t>
  </si>
  <si>
    <t>CML-5022(027)</t>
  </si>
  <si>
    <t xml:space="preserve">Pedestrian/Bicycle Project - Facilities - bicycle loop detectors - Other, </t>
  </si>
  <si>
    <t>Installation of bicycle detection loops on various County expressways</t>
  </si>
  <si>
    <t>CML-5937(071)</t>
  </si>
  <si>
    <t xml:space="preserve">Traffic Flow Project - Other - Traffic Signal Timing Evaluation, </t>
  </si>
  <si>
    <t>Old Redwood Hwy Petaluma Blvd. Washington McDowell</t>
  </si>
  <si>
    <t>CMLN-5022(003)</t>
  </si>
  <si>
    <t>Lakeville Hwy from Caulfield Lane to Frates Rd. Interconnect signals.</t>
  </si>
  <si>
    <t>CMLNSTPL-5022(021)</t>
  </si>
  <si>
    <t>Manzanita Park &amp; Ride Lot</t>
  </si>
  <si>
    <t>RPSTPL-5927(033)</t>
  </si>
  <si>
    <t>El Camino/A Street Intersection Reconstruction and Installation of Signal Interc</t>
  </si>
  <si>
    <t>CML-6204(040)</t>
  </si>
  <si>
    <t>Transit Project - Facilities Improvements - Passenger Facilities - Intermodal Stations - Improved</t>
  </si>
  <si>
    <t>Union City Intermodal Station Improvements</t>
  </si>
  <si>
    <t>FTACML-5354(020)</t>
  </si>
  <si>
    <t xml:space="preserve">Traffic Flow Project - High Occupancy Vehicle Lanes - Construction, </t>
  </si>
  <si>
    <t xml:space="preserve">US 101 HOV Lanes - Lucky Dr. to North San Pedro </t>
  </si>
  <si>
    <t xml:space="preserve">Pedestrian/Bicycle Project - Other - Daly City: Northwest corner of Mission Street and John Daly Boulevard: Construction of a pedestrian/transit improvements to include: expansion and repaving of the existing pedestrian area, wind screening to help protect pedestrians form the elements, directional signage and real-time transit information to guide pedestrians and transit riders to key destinations and activity centers, bus shelter, lighting and other safety and comfort enhancements. Mission Street John Daly Boulevard to Alp Street (if funding allows): Installation of pedestrian bulb-outs and new crosswalks and relocation of pedestrian push buttons at the various street crossings., </t>
  </si>
  <si>
    <t>Mission Street Pedestrian Improvements Phase 1</t>
  </si>
  <si>
    <t xml:space="preserve">Pedestrian/Bicycle Project - Facilities - Morgan Hill: Depot Street; Construct new sidewalks, planting strips, bike lanes, lighting, intersection paving, narrow traffic lanes along unfinished 6-block long street in eastern gateway to downtown. - Other, </t>
  </si>
  <si>
    <t>Depot Street Capital Improvements</t>
  </si>
  <si>
    <t>STPL-5152(012)</t>
  </si>
  <si>
    <t xml:space="preserve">Transit Project - Facilities Improvements - Passenger Facilities - Intermodal Stations - New, </t>
  </si>
  <si>
    <t xml:space="preserve">Richmond Intermodal Station Facilities - Phase 3 </t>
  </si>
  <si>
    <t>CML-5127(027)</t>
  </si>
  <si>
    <t xml:space="preserve">Pedestrian/Bicycle Project - Facilities - Vallejo: York St.; Provide improvements around new transit center, including hardscape enhancements, planting, lighting and site furnishing, and structures such as bus shelters to create safe, comfortable envt for transit patrons. - Other, </t>
  </si>
  <si>
    <t>FTACML-5030(041)</t>
  </si>
  <si>
    <t xml:space="preserve">Pedestrian/Bicycle Project - Facilities - Strengthen pedestrian-oriented district with improvements at key locations. Scrambel traffic signals, bulb-outs, pedestrian countdown signals, high visibility crosswalks. - Other, </t>
  </si>
  <si>
    <t>Chinatown Pedestrian Improvements</t>
  </si>
  <si>
    <t>CML-5012(074)</t>
  </si>
  <si>
    <t xml:space="preserve">Shared Ride Project - Public Program - Information/Matching - Matching, Marketing, </t>
  </si>
  <si>
    <t>NSCI Rideshare Program</t>
  </si>
  <si>
    <t xml:space="preserve">Pedestrian/Bicycle Project - Facilities - Separate Path, </t>
  </si>
  <si>
    <t>Nob Hill Bicycle Path</t>
  </si>
  <si>
    <t>STPL-5094(043)</t>
  </si>
  <si>
    <t>Ulatis Creek Bike Path</t>
  </si>
  <si>
    <t>STPL-5094(038)</t>
  </si>
  <si>
    <t xml:space="preserve">I/M or Other TCM Project - Non Transit Alternative Fuels - Public Fleet - Alternative Fuel Vehicle Incentives (Electric Vehicles (EV), Compressed Natural Gas (CNG) Vehicles, Plug-In Hybrid Electric Vehicles (PHEV), and associated Refueling Infrastructure) - Alternative Fuel Vehicle Incentives (Electric Vehicles (EV), Compressed Natural Gas (CNG) Vehicles, Plug-In Hybrid Electric Vehicles (PHEV), and associated Refueling Infrastructure) - Other - Other, </t>
  </si>
  <si>
    <t>Alternative Fuel Vehicle Incentive Program</t>
  </si>
  <si>
    <t>CML-5094(044)</t>
  </si>
  <si>
    <t xml:space="preserve">Demand Management Project - Public Information - Marketing - Other - San Francisco Bay Area: Perform marketing and market research services for regional operations projects., </t>
  </si>
  <si>
    <t>STPL-6084(123)</t>
  </si>
  <si>
    <t xml:space="preserve">Traffic Flow Project - Intelligent Transportation Systems - Traveler Information Systems - Collect real-time and static transportation data (traffic, transit, rideshare and bicycle) and disseminates the information to the public for free by telephone and on a website. The 511 Traveler Information Program collects real-time and static transportation data (traffic, transit, rideshare and bicycle) from various sources in the Bay Area, and disseminates the information to the public for free by telephone (dial 5-1-1) and on a website (511.org). The 511 program features services that include, but are not limited to, 511 Driving Times, the TakeTransit Trip Planner, the 511 Ridematch Tool and the 511 BikeMapper. In addition, data collected via 511 is disseminated through other channels such as local radio stations, traffic reports on television and web sites run by transportation agencies and private companies., </t>
  </si>
  <si>
    <t>STPL-6084(122)</t>
  </si>
  <si>
    <t xml:space="preserve">Traffic Flow Project - Intelligent Transportation Systems - Traffic Signal Improvements - Coordination/Timing, </t>
  </si>
  <si>
    <t>STPCML-6084(115)</t>
  </si>
  <si>
    <t xml:space="preserve">Pedestrian/Bicycle Project - Other - Caltrain: downtown San Francisco Station; Provide three years of start-up operations costs for new attended bicycle facility.Facility will house over 100 bicycle storage locations. This station accounts for over 20% of all Caltrain boardings. Funding for construction of the facility has already been secured., </t>
  </si>
  <si>
    <t>Downtown SF Bikestation Operations</t>
  </si>
  <si>
    <t>RPSTPLE-6170(020)</t>
  </si>
  <si>
    <t>Pedestrian/Bicycle Project - Facilities - Striped Lane</t>
  </si>
  <si>
    <t>Illinois St. Bridge Bike/Ped. Improvements</t>
  </si>
  <si>
    <t>Pedestrian/Bicycle Project - Facilities - Separate Path</t>
  </si>
  <si>
    <t>Balboa Park Walkway &amp; Access Improvements</t>
  </si>
  <si>
    <t>FTACML-6000(029)</t>
  </si>
  <si>
    <t xml:space="preserve">Pedestrian/Bicycle Project - Facilities - Striped Lane, </t>
  </si>
  <si>
    <t>STPL-5067(011)</t>
  </si>
  <si>
    <t>San Pablo Avenue Corridor Bicycle Path</t>
  </si>
  <si>
    <t>STPL-5057(019)</t>
  </si>
  <si>
    <t>CML-5028(041)</t>
  </si>
  <si>
    <t xml:space="preserve">Pedestrian/Bicycle Project - Facilities - Improvements at three high traffic intersections along 40th Street in Oakland at the MacArthur Transit Hub. Improvements also at the 450 foot SR 24 underpass. Project will improve pededstrian and bicycle access to BART and bus/shuttle services and support future TOD development. Cross streets are Telegraph Ave. and Martin Luther King. - Other, </t>
  </si>
  <si>
    <t xml:space="preserve">MacArthur Transit Hub Improvement Project </t>
  </si>
  <si>
    <t xml:space="preserve">Transit Project - Related Demand Management Stategies - Fare Subsidies - Episodic, </t>
  </si>
  <si>
    <t>Spare the Air Free Transit</t>
  </si>
  <si>
    <t>CML-6084(103)</t>
  </si>
  <si>
    <t xml:space="preserve">Transit Project - Related Demand Management Stategies - Other - Marketing and Education, </t>
  </si>
  <si>
    <t>Spair the Air Program</t>
  </si>
  <si>
    <t>CML-6297(003)</t>
  </si>
  <si>
    <t>Park and Ride Lot at Vasona Junction at Light Rail Station</t>
  </si>
  <si>
    <t>2005</t>
  </si>
  <si>
    <t>cml-6006(007)</t>
  </si>
  <si>
    <t xml:space="preserve">Demand Management Project - New Activity - Market Research - Marketing - Other, </t>
  </si>
  <si>
    <t>Demand management project deobligation</t>
  </si>
  <si>
    <t>cml-6084(063)</t>
  </si>
  <si>
    <t>Pedestrian/Bicycle Project - Other - Enhancement Access</t>
  </si>
  <si>
    <t>Enhancement Access</t>
  </si>
  <si>
    <t>cml-5012(051)</t>
  </si>
  <si>
    <t>Traffic flow improvements project deobligation</t>
  </si>
  <si>
    <t>cml-5318(017)</t>
  </si>
  <si>
    <t>cml-5005(066)</t>
  </si>
  <si>
    <t xml:space="preserve">Pedestrian/Bicycle Project - Facilities - Racks, </t>
  </si>
  <si>
    <t>Fairfax: Install bike racks in various locations</t>
  </si>
  <si>
    <t>cml-5277(015)</t>
  </si>
  <si>
    <t xml:space="preserve">Traffic Flow Project - Traffic Engineering - Other, </t>
  </si>
  <si>
    <t>East Palo Alto: Woodland Ave. to Kavanaugh Ave.</t>
  </si>
  <si>
    <t>cml-5438(003)</t>
  </si>
  <si>
    <t>Alameda County: Redwood Road Radio Interconnect</t>
  </si>
  <si>
    <t>cml-5933(022)</t>
  </si>
  <si>
    <t>City of Alameda: Westline Dr.</t>
  </si>
  <si>
    <t>cml-5014(020)</t>
  </si>
  <si>
    <t>Traffic Flow Project - Other</t>
  </si>
  <si>
    <t>Belmont: Intersection of El Camino Real &amp; 5th</t>
  </si>
  <si>
    <t>cml-5268(006)</t>
  </si>
  <si>
    <t xml:space="preserve">Pedestrian/Bicycle Project - Other - Pedestrian walkway, </t>
  </si>
  <si>
    <t>San Jose:  Various locations along Fleming Ave. and Mahoney Ave.</t>
  </si>
  <si>
    <t>cml-5937(070)</t>
  </si>
  <si>
    <t xml:space="preserve">Pedestrian/Bicycle Project - Facilities - Other, </t>
  </si>
  <si>
    <t>Santa Rosa: Farmers Lane, Fulton Rd. and Mendocino Ave.</t>
  </si>
  <si>
    <t>cml-5028(032)</t>
  </si>
  <si>
    <t xml:space="preserve">Traffic Flow Project - Other - Hearn Ave @ Dutton Ave, </t>
  </si>
  <si>
    <t>Channelization &amp; signalization</t>
  </si>
  <si>
    <t>cml-5920(018)</t>
  </si>
  <si>
    <t xml:space="preserve">Traffic Flow Project - Other - Tamal Vista Blvd. Wornum, Redwood Highway 4 intersections signals, </t>
  </si>
  <si>
    <t>Interconnect signals</t>
  </si>
  <si>
    <t>cml-5232(004)</t>
  </si>
  <si>
    <t xml:space="preserve">Traffic Flow Project - Other - De anza Blvd between Homestead Road and Prospect Road, </t>
  </si>
  <si>
    <t>Install ITS Infrastructure</t>
  </si>
  <si>
    <t>cml-5318(018)</t>
  </si>
  <si>
    <t>Traffic Flow Project - Intelligent Transportation Systems - Ramp Meters - Freeway Management Systems</t>
  </si>
  <si>
    <t>Ramp meter &amp; traffic signal interconnect</t>
  </si>
  <si>
    <t>cml-5318(011)</t>
  </si>
  <si>
    <t xml:space="preserve">Demand Management Project - Market Research - Public Information - Marketing - Other - Free Transit Incentive Program, </t>
  </si>
  <si>
    <t>Spare the Air Outreach Program</t>
  </si>
  <si>
    <t>cml-6297(001)</t>
  </si>
  <si>
    <t xml:space="preserve">Traffic Flow Project - Other - On Industrial Parkway and Whipple Road, </t>
  </si>
  <si>
    <t>Install &amp; interconnect signals</t>
  </si>
  <si>
    <t>cml-5050(020)</t>
  </si>
  <si>
    <t xml:space="preserve">Regionwide: Grants to Garbage Companies to re-power garbage trucks and/or acquire and install bus catalyst devices on garbage trucks throughout the region., </t>
  </si>
  <si>
    <t>AQ Strategy - Garbage Truck Repower / Catalytic Devices</t>
  </si>
  <si>
    <t>CML-6297(004)</t>
  </si>
  <si>
    <t xml:space="preserve">Vacaville: Centennial Park bike path from Browns Valley Parkway to Vaca Valley Parkway; Construct Class I bike path., </t>
  </si>
  <si>
    <t>Centennial Park Bike Path</t>
  </si>
  <si>
    <t xml:space="preserve">Vacaville: Southside Bike way from Alamo Drive to California Drive; Construct Class I bike path., </t>
  </si>
  <si>
    <t>Southside Bikeway - Alamo to California</t>
  </si>
  <si>
    <t xml:space="preserve">Vacaville: Ulatis Creek Path from Allison Drive to Ulatis Drive; Construct Class I bike path., </t>
  </si>
  <si>
    <t>CML-5094(038)</t>
  </si>
  <si>
    <t xml:space="preserve">Vacaville &amp; Dixon; On both sides of Pitt School Road; Construct Class 2 bicycles lanes., </t>
  </si>
  <si>
    <t>Vacaville-Dixon Class 2 Bicycle Lane</t>
  </si>
  <si>
    <t xml:space="preserve">San Francisco: Broadway at Embarcadero; Streetscape improvements on Broadway  including bulb-outs  trees  pedestrian lighting  crosswalk enhancements (TLC Program), </t>
  </si>
  <si>
    <t xml:space="preserve">San Francisco:  Daly City BART Station; Constructs key pedestrian/bicycle link between San Francisco and the Daly City BART Station (TLC Project)., </t>
  </si>
  <si>
    <t>St. Charles Street Ped &amp; Bike Improvements</t>
  </si>
  <si>
    <t>FTASTCML 6000 023</t>
  </si>
  <si>
    <t xml:space="preserve">Morgan Hill: Depot St; Construct new sidewalks  landscape and other bike/ped streetscape improvements including along unfinished 6-block section of Eastern gateway (TLC Program)., </t>
  </si>
  <si>
    <t>Morgan Hill Depot Streetscape</t>
  </si>
  <si>
    <t>CML-5152(012)</t>
  </si>
  <si>
    <t xml:space="preserve">Pleasant Hill: BART Station; Planning for clean air technology facilities &amp; installation of electronic storage lockers for bikes and other electronic bikes &amp; the development of an electronic reservation system., </t>
  </si>
  <si>
    <t>AQ Strategy - Clean Air Technologies and Bicycle Station</t>
  </si>
  <si>
    <t>CML-6084(114)</t>
  </si>
  <si>
    <t xml:space="preserve">Oakland:  Chinatown; Various pedestrian-oriented improvements  including traffic signals  bulb-outs and high visibility crosswalks (TLC Project)., </t>
  </si>
  <si>
    <t>Oakland Chinatown Pedestrian Oriented Imps.</t>
  </si>
  <si>
    <t xml:space="preserve">Sonoma County; US 101 from Route 12 to Steele lane; Construct HOV lanes and modify interchanges., </t>
  </si>
  <si>
    <t>US 101 HOV Lanes - SR 12 to Steele Lane Widening and I/C.</t>
  </si>
  <si>
    <t xml:space="preserve">San Francisco Bay Area: Regional Transit Information System (RTIS); Implement a regional trip planning system  transit information website and a regional transit information database., </t>
  </si>
  <si>
    <t>Regional Transit Information System (RTIS)</t>
  </si>
  <si>
    <t>STPCML-6084(107)</t>
  </si>
  <si>
    <t xml:space="preserve">San Francisco Bay Area: Perform marketing and market research services for regional operations projects., </t>
  </si>
  <si>
    <t>Regional Transit Marketing</t>
  </si>
  <si>
    <t>CML-6084(108)</t>
  </si>
  <si>
    <t xml:space="preserve">San Francisco Bay Area; Design  build  operate and maintain the TransLink fare collection system (See MTC990002 for more project data)., </t>
  </si>
  <si>
    <t>TransLink? FY 04-05</t>
  </si>
  <si>
    <t>CML-6084(095)</t>
  </si>
  <si>
    <t xml:space="preserve">San Francisco Bay Area; Design  build  operate and maintain the TransLink fare collection system (See MTC99002A for more project data)., </t>
  </si>
  <si>
    <t>TransLink? FY 05-06</t>
  </si>
  <si>
    <t>CML-6084(106)</t>
  </si>
  <si>
    <t xml:space="preserve">San Francisco: Acquire Integrated Transportation Management System (ITMS)- SFGO , </t>
  </si>
  <si>
    <t>San Francisco - ITMS - SFGO</t>
  </si>
  <si>
    <t>ITS99-5934(093)</t>
  </si>
  <si>
    <t xml:space="preserve">Santa Clara County: Install TOS equipment. Including 2 CCTV camera/monitoring stations on Route 237., </t>
  </si>
  <si>
    <t>Santa Clara - SR 237 Lawrence/1st St TOS Improvements</t>
  </si>
  <si>
    <t>CML-6204(047)</t>
  </si>
  <si>
    <t xml:space="preserve">San Jose: Stevens Creek Blvd/Winchester Blvd; Install ITS infrastructure along a highly congested MTS regional arterial corridor., </t>
  </si>
  <si>
    <t>San Jose - Stevens Creek/Winchester Blvd. ITS</t>
  </si>
  <si>
    <t>Traffic Flow Project - Intelligent Transportation Systems - Changeable Freeway Signage - Freeway Management Systems</t>
  </si>
  <si>
    <t>San Jose - I-880/SR17 Silicon Valley SMART Corridor</t>
  </si>
  <si>
    <t>ITS99-5005(058)</t>
  </si>
  <si>
    <t xml:space="preserve">SF Bay Area: Freeway Service Patrol: Operate FSP  a team of tow trucks that patrol certain sections of freeways to clear incidents. FSP reduces congestion and improves air quality., </t>
  </si>
  <si>
    <t>Incident Management (FSP)</t>
  </si>
  <si>
    <t>CML-6160(010)</t>
  </si>
  <si>
    <t xml:space="preserve">San Francisco Bay Area: Spare the Air Campaign: Inform/educate the public about ozone problems  notify when Spare the Air days are called &amp; encourage use of transit  ridesharing etc., </t>
  </si>
  <si>
    <t xml:space="preserve">Regionwide: Provide free transit rides on Spare The Air Days., </t>
  </si>
  <si>
    <t>Spare The Air - Free Work-Day Commute on Transit</t>
  </si>
  <si>
    <t xml:space="preserve">San Francisco Bay Area: Regional Rideshare Program. Encourage the use of transportation alternatives to driving alone., </t>
  </si>
  <si>
    <t>Regional Rideshare - FY 05-06</t>
  </si>
  <si>
    <t>CML-6084(105)</t>
  </si>
  <si>
    <t xml:space="preserve">Santa Rosa Bus: Acquire and install bus catalyst devices on 22 agency buses., </t>
  </si>
  <si>
    <t>Acquire 22 Bus Catalyst Devices</t>
  </si>
  <si>
    <t>FTACML-5028(039)</t>
  </si>
  <si>
    <t xml:space="preserve">Fairfield-Suisun Transit:  Acquire and install bus catalyst devices on 24 agency buses., </t>
  </si>
  <si>
    <t>Acquire 24 Bus Catalyst Devices</t>
  </si>
  <si>
    <t>FTACML-5132(025)</t>
  </si>
  <si>
    <t xml:space="preserve">Dixon: B Street  adjacent to the UPRR Tracks; Construct building for commuter support services and future intercity rail service (Park R Lot lot already constructed as Phase I)., </t>
  </si>
  <si>
    <t>Dixon Intermodal Facility</t>
  </si>
  <si>
    <t>CML-5056(011)</t>
  </si>
  <si>
    <t xml:space="preserve">Vallejo: Acquire and install 27 bus catalyst devices ., </t>
  </si>
  <si>
    <t>Acquire 27 Bus Catalyst Devices</t>
  </si>
  <si>
    <t>FTACML-5030(035)</t>
  </si>
  <si>
    <t xml:space="preserve">SamTrans: Operating support for the Regional Express Bus service on the El Camino Real Corridor (New Service)., </t>
  </si>
  <si>
    <t>Express Bus - El Camino Real Corridor</t>
  </si>
  <si>
    <t>FTACML-6170(019)</t>
  </si>
  <si>
    <t xml:space="preserve">San Mateo; SamTrans: Acquire and install bus catalyst devices on 209 agency buses., </t>
  </si>
  <si>
    <t>Acquire 265 Bus Catalyst Devices</t>
  </si>
  <si>
    <t xml:space="preserve">San Francisco MUNI: Retrofit motor coaches with catalyst devices., </t>
  </si>
  <si>
    <t>Acquire 45 Motor Coach Clean Air Device Retrofit</t>
  </si>
  <si>
    <t>FTACML-6016(016)</t>
  </si>
  <si>
    <t xml:space="preserve">VTA:  Purchase 99 Bus Catalyst Devices for Agency fleet., </t>
  </si>
  <si>
    <t>AQ Strategy - 129 Bus Catalyst Devices</t>
  </si>
  <si>
    <t>FTACML-6264(012)</t>
  </si>
  <si>
    <t xml:space="preserve">VTA:  Purchase 228 Bus Catalyst Devices for Agency fleet., </t>
  </si>
  <si>
    <t>Acquire 99 Bus Catalyst Devices</t>
  </si>
  <si>
    <t xml:space="preserve">Golden Gate Transit: Acquire and install bus catalyst devices on 132 agency buses., </t>
  </si>
  <si>
    <t>Acquire 82 Bus Catalyst Devices</t>
  </si>
  <si>
    <t>FTACML-6003(022)</t>
  </si>
  <si>
    <t xml:space="preserve">TriDelta: Acquire and install bus catalyst devices on 56 agency buses., </t>
  </si>
  <si>
    <t>Acquire 54 Bus Catalyst Devices</t>
  </si>
  <si>
    <t>FTACML-6341(003)</t>
  </si>
  <si>
    <t xml:space="preserve">CCCTA: Acquire and install bus catalyst devices on 132 agency buses., </t>
  </si>
  <si>
    <t>Acquire 103 Bus Catalyst Devices</t>
  </si>
  <si>
    <t>FTACML-6156(006)</t>
  </si>
  <si>
    <t xml:space="preserve">Alameda; LAVTA: Operating support for the Regional Express Bus service on the Rt. 70 and Subscription Routes (New Service)., </t>
  </si>
  <si>
    <t>Express Bus - Route 70 and Subscription Routes</t>
  </si>
  <si>
    <t>FTACML-6193(006)</t>
  </si>
  <si>
    <t xml:space="preserve">LAVTA: Acquire and install bus catalyst devices on 24 agency buses., </t>
  </si>
  <si>
    <t xml:space="preserve">AC Transit: Acquire and install bus catalyst devices on 416 agency buses., </t>
  </si>
  <si>
    <t>Acquire 416 Bus Catalyst Devices</t>
  </si>
  <si>
    <t>FTACML-6002(015)</t>
  </si>
  <si>
    <t xml:space="preserve">Demand Management Project - Public Information - Public Education - Other - Spare the Air Campaign, </t>
  </si>
  <si>
    <t>Regional Spare the Air Program</t>
  </si>
  <si>
    <t>2004</t>
  </si>
  <si>
    <t xml:space="preserve">Trancas Street/SR 29; construct new interchange; Napa, </t>
  </si>
  <si>
    <t>Interchange</t>
  </si>
  <si>
    <t xml:space="preserve">Provide traffic engineering assistance to Bay Area jurisdictions for signal retiming and traffic systems improvement, </t>
  </si>
  <si>
    <t>Traffic Engineering Assistance</t>
  </si>
  <si>
    <t>Regional Marketing</t>
  </si>
  <si>
    <t xml:space="preserve">MTC: Provide traffic engineering assistance to Bay Area jurisdictions for signal retiming; traffic systems improvements and other MTS related (STP funded) activities., </t>
  </si>
  <si>
    <t>Signal Retiming</t>
  </si>
  <si>
    <t>04924139L</t>
  </si>
  <si>
    <t xml:space="preserve">Traffic Flow Project - Intelligent Transportation Systems - Traveler Information Systems, </t>
  </si>
  <si>
    <t>Travel Info  MTC regionwide</t>
  </si>
  <si>
    <t>I/M or Other TCM Project - Other</t>
  </si>
  <si>
    <t>Child Care Facility</t>
  </si>
  <si>
    <t>04069674L</t>
  </si>
  <si>
    <t>QA</t>
  </si>
  <si>
    <t>I/M or Other TCM Project - Non Transit Alternative Fuels - Public Fleet - New - CNG - Vehicles - Capital</t>
  </si>
  <si>
    <t>CNG Vehicles</t>
  </si>
  <si>
    <t>I/M or Other TCM Project - Non Transit Alternative Fuels - Public Fleet - New - Electric - Other - Vehicles - Capital</t>
  </si>
  <si>
    <t>Electric Vehicle Program</t>
  </si>
  <si>
    <t xml:space="preserve">Traffic signal modification; reconfigure off ramp; channelization; Admiral Callaghan, </t>
  </si>
  <si>
    <t>Striping project</t>
  </si>
  <si>
    <t xml:space="preserve">ITS West Corridor Project (was Stevens Creek Blvd/Winchester Blvd); install ITS infrastructure; San Jose, </t>
  </si>
  <si>
    <t>ITS Infrastructure</t>
  </si>
  <si>
    <t xml:space="preserve">TriDelta Regional Express Bus Operations, </t>
  </si>
  <si>
    <t>Regional Express Bus Operations</t>
  </si>
  <si>
    <t xml:space="preserve">WestCat Regional Bus Operations (CC-030023; $246k); Lift replacement and 30 bus catalyst devices (CC-030018; $243k), </t>
  </si>
  <si>
    <t>WestCat Regional Bus</t>
  </si>
  <si>
    <t xml:space="preserve">Operating Support for new service; Regional Express bus service on SR 70 and subscription rtes; Livermore Amador Valley Transit Auth, </t>
  </si>
  <si>
    <t>Regional Express Bus Service</t>
  </si>
  <si>
    <t xml:space="preserve">CCCTA Regional Express Bus Operations and install 132 bus catalyst devices, </t>
  </si>
  <si>
    <t xml:space="preserve">Contra Costa Route 114 Monument Corridor; extend daily service and add Sunday service (LIFT), </t>
  </si>
  <si>
    <t>Contra Costa Rte 114 Monument Corridor</t>
  </si>
  <si>
    <t xml:space="preserve">Bus and facility rehabilitation; catalyst devices; SF Muni Railroad, </t>
  </si>
  <si>
    <t>Bus &amp; Facility Rehabilitation</t>
  </si>
  <si>
    <t xml:space="preserve">Acquire 209 bus catalyst devices and SamTrans regional express bus operations, </t>
  </si>
  <si>
    <t xml:space="preserve">Acquire 132 bus catalyst devices (MRN010032) and GGBHTD regional express bus operations (MRN030008), </t>
  </si>
  <si>
    <t xml:space="preserve">AC Transit Regional Express Bus Operations, </t>
  </si>
  <si>
    <t>Bus Operations</t>
  </si>
  <si>
    <t xml:space="preserve">Acquire 727 bus catalyst devices and Link Bay Fair BART/Hillsdale Caltrain, </t>
  </si>
  <si>
    <t>Bus Catalyst Devices</t>
  </si>
  <si>
    <t xml:space="preserve">Translink Fare Collection System (BART), </t>
  </si>
  <si>
    <t>Translink Fare Collection System</t>
  </si>
  <si>
    <t xml:space="preserve">FS Transit Regional Express Bus Operations; Fairfield, </t>
  </si>
  <si>
    <t xml:space="preserve">Vallejo Regional Bus Operations, </t>
  </si>
  <si>
    <t xml:space="preserve">Mare Island service operations (2 yrs); Vallejo, </t>
  </si>
  <si>
    <t>Service Operations</t>
  </si>
  <si>
    <t>Spare the Air Campaign</t>
  </si>
  <si>
    <t xml:space="preserve">Demand Management Project - New Activity - Market Research - Other - Market research and marketing for regional customer service projects, </t>
  </si>
  <si>
    <t xml:space="preserve">Design; build; operate; and maintain TransLink fare collection system, </t>
  </si>
  <si>
    <t>TransLink fare collection system</t>
  </si>
  <si>
    <t xml:space="preserve">TravInfo a data collection; fusion and dissentimation system for real-time info, </t>
  </si>
  <si>
    <t>TravInfo</t>
  </si>
  <si>
    <t xml:space="preserve">TransLink fare collection system, </t>
  </si>
  <si>
    <t>Translink</t>
  </si>
  <si>
    <t>Signal improvement transit route</t>
  </si>
  <si>
    <t>04070474L</t>
  </si>
  <si>
    <t>Signalization project</t>
  </si>
  <si>
    <t>04068164L</t>
  </si>
  <si>
    <t>Fair Oaks Ave RTSOP #37 and #38</t>
  </si>
  <si>
    <t>Traffic Flow Project - Traffic Engineering - Turn Lanes</t>
  </si>
  <si>
    <t>Interconnect Signals</t>
  </si>
  <si>
    <t xml:space="preserve">Expand and improve existing CCTV system; provide center-to-center communications, </t>
  </si>
  <si>
    <t>Signal project</t>
  </si>
  <si>
    <t>04068174L</t>
  </si>
  <si>
    <t>Signal Upgrade</t>
  </si>
  <si>
    <t>04068154L</t>
  </si>
  <si>
    <t>Signal intersection</t>
  </si>
  <si>
    <t>04068504L</t>
  </si>
  <si>
    <t>04068494L</t>
  </si>
  <si>
    <t>Signal Interconnect</t>
  </si>
  <si>
    <t>04069014L</t>
  </si>
  <si>
    <t xml:space="preserve">Regional Rideshare Program; FY 04/05; Nine counties in SF Bay Area, </t>
  </si>
  <si>
    <t xml:space="preserve">Regional Rideshare Program 03/04, </t>
  </si>
  <si>
    <t>Regional Rideshare Program 03/04</t>
  </si>
  <si>
    <t xml:space="preserve">Monterey Street btwn Sixth Street and Seventh Street Gilroy, </t>
  </si>
  <si>
    <t>Streetscape Improvement new sidewalks</t>
  </si>
  <si>
    <t>Pedestrian/Bicycle Project - Other</t>
  </si>
  <si>
    <t>Pedestrian improvements</t>
  </si>
  <si>
    <t xml:space="preserve">Pedestrian project; widen sidewalk/remove boarding island; Stockton Street btwn Market and O'Farrell, </t>
  </si>
  <si>
    <t>Sidewalk project</t>
  </si>
  <si>
    <t xml:space="preserve">Bike path; East side of Hwy 116 from Mill Station Rd to Occidental Rd; Sebastopol, </t>
  </si>
  <si>
    <t>04923513L</t>
  </si>
  <si>
    <t>Bike Routes</t>
  </si>
  <si>
    <t xml:space="preserve">Sir Francis Drake Path; from Oak Manor Dr to June Ct; Fairfax, </t>
  </si>
  <si>
    <t>Sir Francis Drake Path</t>
  </si>
  <si>
    <t xml:space="preserve">Pedestrian/Bike/Streetscape Improvements; BART station &amp; Ohlone Greenway crossing; construct diagonal parking; bulbouts; widen sidewalks; plant trees; install pedestrian lighting, </t>
  </si>
  <si>
    <t>Pedestrian/Bike/ Streetscape Improvements</t>
  </si>
  <si>
    <t xml:space="preserve">North Richmond Main Street Project; construct median; landscape; street furniture; bus shelters, </t>
  </si>
  <si>
    <t>Pedestrian project</t>
  </si>
  <si>
    <t xml:space="preserve">Pedestrian walkway; Vacaville Davis St from Mason to Main, </t>
  </si>
  <si>
    <t>Pedestrian Walkway</t>
  </si>
  <si>
    <t xml:space="preserve">Pedestrian circulation and transit access; widen sidewalk; improve lighting, </t>
  </si>
  <si>
    <t>Bike and Pedestrian facility</t>
  </si>
  <si>
    <t xml:space="preserve">Install street lights; from AC Transit Bus stop to Washington Plaza Shopping Center, </t>
  </si>
  <si>
    <t xml:space="preserve">Pedestrian walkway; Suisan City; Main St &amp; Driftwood Drive, </t>
  </si>
  <si>
    <t>Class I Bike Path</t>
  </si>
  <si>
    <t xml:space="preserve">Pedestrian and bike path; Alameda; Park Street from Central to Lincoln, </t>
  </si>
  <si>
    <t>Pedestrian and Bike Path</t>
  </si>
  <si>
    <t xml:space="preserve">Pedestrian walkway; Oakland; San Leandro St between 73rd and 66th Ave, </t>
  </si>
  <si>
    <t>Pedestrian walkway</t>
  </si>
  <si>
    <t xml:space="preserve">Pedestrian walkway; Benicia; Mills Elementary School Route, </t>
  </si>
  <si>
    <t xml:space="preserve">Bike lane; Park Rd from Adams St to Oak Rd; Benicia, </t>
  </si>
  <si>
    <t>Bike Lane</t>
  </si>
  <si>
    <t xml:space="preserve">TCM 15. Spare the Air Outreach Program.  Nine county bay area, </t>
  </si>
  <si>
    <t>TCM 15. Spare the Air Outreach Program.  Nine county bay area</t>
  </si>
  <si>
    <t>2003</t>
  </si>
  <si>
    <t>923260</t>
  </si>
  <si>
    <t xml:space="preserve">TCM 14. Regional Rideshare Program 03/04, </t>
  </si>
  <si>
    <t>TCM 14. Regional Rideshare Program 03/04</t>
  </si>
  <si>
    <t>924129</t>
  </si>
  <si>
    <t xml:space="preserve">TCM 9. Pedestrian and Bike Path. Intersection of Horner Ave &amp; Alma St. to bike path near Urban Lane. Palo Alto, </t>
  </si>
  <si>
    <t>TCM 9. Pedestrian and Bike Path. Horner &amp; Alma to Urban Lane. Palo Alto</t>
  </si>
  <si>
    <t>073194</t>
  </si>
  <si>
    <t xml:space="preserve">TCM 9. Pedestrian walkway. Lafayette.  Reliez Valley Rd from Silver Dell Rd to Gloria Terrace, </t>
  </si>
  <si>
    <t>TCM 9. Pedestrian walkway. Lafayette. Reliez Valley from Silver Dell to Gloria</t>
  </si>
  <si>
    <t>073444</t>
  </si>
  <si>
    <t xml:space="preserve">TCM 9. Bike lane&amp; pavement rehab.  Bridgeway from Princess St to Napa St, </t>
  </si>
  <si>
    <t>TCM 9. Bike lane &amp; pavement rehab. Bridgeway from Princess to Napa</t>
  </si>
  <si>
    <t>073484</t>
  </si>
  <si>
    <t xml:space="preserve">TCM 12. Road related-other; three locations: I/S of Tenth St &amp; E St; I/S of 14th St &amp; G St; and along W Eighteen St, </t>
  </si>
  <si>
    <t>TCM 12. Road related-other;</t>
  </si>
  <si>
    <t>2002</t>
  </si>
  <si>
    <t xml:space="preserve">TCM 9. Pedestrian Walkway. Various locations along Fleming Ave &amp; Mahoney Ave in Eastside San Jose community, </t>
  </si>
  <si>
    <t xml:space="preserve">TCM 9. Pedestrian Walkway. </t>
  </si>
  <si>
    <t xml:space="preserve">"TCM 9. Construct ""bulb-outs""-  East 14th Street from Thrush Ave to 162nd Ave", </t>
  </si>
  <si>
    <t>"TCM 9. Construct ""bulb-outs"" "</t>
  </si>
  <si>
    <t xml:space="preserve">TCM 12. Novato Revitalization &amp; Street Improvements; Grant Ave btwn Scott Court (RR Ave) &amp; Seventh St. , </t>
  </si>
  <si>
    <t xml:space="preserve">TCM 12. Novato Revitalization &amp; Street Improvements; </t>
  </si>
  <si>
    <t xml:space="preserve">TCM 9. Pedestrian &amp; landscape facilities; Rio Vista-  Main St from 4th St to Front St, </t>
  </si>
  <si>
    <t xml:space="preserve">TCM 9. Pedestrian &amp; landscape facilities; </t>
  </si>
  <si>
    <t xml:space="preserve">TCM 9. Bike Path. Alamo Creek Rd/Bike path; along North Bank of Alamo Drive to Marshall Rd. Vacaville, </t>
  </si>
  <si>
    <t xml:space="preserve">TCM 9. Bike Path. Alamo Creek Rd/Bike path; </t>
  </si>
  <si>
    <t xml:space="preserve">Pedestrian/Bicycle Project - Other, </t>
  </si>
  <si>
    <t>TCM 9. Bike lane improvements SR12-Sunset Ave</t>
  </si>
  <si>
    <t xml:space="preserve">TCM 12. Asphalt concrete overlay-  San Pablo Dam Rd-  23rd St &amp; Church lane, </t>
  </si>
  <si>
    <t xml:space="preserve">TCM 12. Asphalt concrete overlay </t>
  </si>
  <si>
    <t xml:space="preserve">TCM 12. Roadway widening. Pittsburg-Antioch Hwy-  from Columbia Street to Arcy Lane., </t>
  </si>
  <si>
    <t xml:space="preserve">TCM 12. Roadway widening. </t>
  </si>
  <si>
    <t xml:space="preserve">TCM 13.  Cerone bus Division Reconstruction, </t>
  </si>
  <si>
    <t>TCM 13.  Cerone bus Division Reconstruction</t>
  </si>
  <si>
    <t xml:space="preserve">TCM 4 Caltrain. Centralized control system- $800000; track/signal upgrade- JPB991002-  $4500000; Diridon Station-  track/signal/terminal upgrade- JPB991001- $8469000; ACE Santa Clara Station-  SCL991060-  $3098000; Parking lot improve-  SM991034-  $1M, </t>
  </si>
  <si>
    <t xml:space="preserve">TCM 4 Caltrain. Centralized control system </t>
  </si>
  <si>
    <t xml:space="preserve">TCM 4. SF Muni RR. Metro East Rail Vehicle Facility, </t>
  </si>
  <si>
    <t>TCM 4. SF Muni RR. Metro East Rail Vehicle Facility</t>
  </si>
  <si>
    <t xml:space="preserve">TCM 13. Link Bay Fair Bart/Hillsdale Caltrain St., </t>
  </si>
  <si>
    <t>TCM 13. Link Bay Fair Bart/Hillsdale Caltrain St.</t>
  </si>
  <si>
    <t xml:space="preserve">TCM 13. Balboa Park Station Intermoal Improvements. Bay Area Rapid Transit Authority, </t>
  </si>
  <si>
    <t xml:space="preserve">TCM 13. Balboa Park Station Intermoal Improvements. </t>
  </si>
  <si>
    <t xml:space="preserve">TCM 13. A and B Car Rehabilitation; BART, </t>
  </si>
  <si>
    <t>TCM 13. A and B Car Rehabilitation; BART</t>
  </si>
  <si>
    <t xml:space="preserve">TCM 4. Balboa Park Station Intermodal Improvements, </t>
  </si>
  <si>
    <t>TCM 4. Balboa Park Station Intermodal Improvements</t>
  </si>
  <si>
    <t xml:space="preserve">TCM 4. Pittsburg/Bay Point Parking Expansion, </t>
  </si>
  <si>
    <t>TCM 4. Pittsburg/Bay Point Parking Expansion</t>
  </si>
  <si>
    <t xml:space="preserve">TCM 5. West San Leandro BART Shuttle, </t>
  </si>
  <si>
    <t>TCM 5. West San Leandro BART Shuttle</t>
  </si>
  <si>
    <t xml:space="preserve">TCM 4. BART-AFC Modernization/Translink, </t>
  </si>
  <si>
    <t>TCM 4. BART-AFC Modernization/Translink</t>
  </si>
  <si>
    <t xml:space="preserve">TCM 7. Vallejo Bay link ferry; Sereno Bus Center (SOL991071), </t>
  </si>
  <si>
    <t>TCM 7. Vallejo Bay link ferry; Sereno Bus Center (SOL991071)</t>
  </si>
  <si>
    <t xml:space="preserve">TCM 13. Replacement vehicle purchase (4 busses). Sonoma County Transit, </t>
  </si>
  <si>
    <t>TCM 13. Replacement vehicle purchase (4 busses). Sonoma County Transit</t>
  </si>
  <si>
    <t xml:space="preserve">TCM 11. ACE Track Improvements-  SJRRC, </t>
  </si>
  <si>
    <t>TCM 11. ACE Track Improvements SJRRC</t>
  </si>
  <si>
    <t xml:space="preserve">TCM 13. Operating Assistance-Contra Costa Route 114 Monument Corridor, </t>
  </si>
  <si>
    <t>TCM 13. Operating Assistance-Contra Costa Route 114 Monument Corridor</t>
  </si>
  <si>
    <t xml:space="preserve">TCM 13. LIFT Program Shuttle Service Expansion: Phase 3, </t>
  </si>
  <si>
    <t>TCM 13. LIFT Program Shuttle Service Expansion: Phase 3</t>
  </si>
  <si>
    <t xml:space="preserve">TCM 13. Fairfield Transportation Center-  Phase II, </t>
  </si>
  <si>
    <t>TCM 13. Fairfield Transportation Center Phase II</t>
  </si>
  <si>
    <t xml:space="preserve">TCM 13. North Texas-  Local transfer facility. City of Fairfield, </t>
  </si>
  <si>
    <t>TCM 13. North Texas Local transfer facility. City of Fairfield</t>
  </si>
  <si>
    <t xml:space="preserve">TCM 13. Red Top Park &amp; Ride Lot; City of Fairfield, </t>
  </si>
  <si>
    <t>TCM 13. Red Top Park &amp; Ride Lot; City of Fairfield</t>
  </si>
  <si>
    <t xml:space="preserve">TCM 13. Replacement vehicle purchase (4 busses). Santa Rosa, </t>
  </si>
  <si>
    <t>TCM 13. Replacement vehicle purchase (4 busses). Santa Rosa</t>
  </si>
  <si>
    <t>Traffic Flow Project - Intelligent Transportation Systems - Travel Management Centers - Other - Freeway Management Systems</t>
  </si>
  <si>
    <t>TCM 11. Traffic Ops System Improvements (CALTRANS)</t>
  </si>
  <si>
    <t xml:space="preserve">TCM 12. Signal interconnect/road reconstruction; El Camino/A Street; Caltrans, </t>
  </si>
  <si>
    <t xml:space="preserve">TCM 12. Signal interconnect/road reconstruction; </t>
  </si>
  <si>
    <t xml:space="preserve">TCM 15. Freeway Service Patrol FY 02/03; nine counties SF Bay Area, </t>
  </si>
  <si>
    <t>TCM 15. Freeway Service Patrol FY 02/03;</t>
  </si>
  <si>
    <t xml:space="preserve">TCM 12. Provides traffic engineering consultant assistance. SF Bay area., </t>
  </si>
  <si>
    <t xml:space="preserve">TCM 12. Provides traffic engineering consultant assistance. </t>
  </si>
  <si>
    <t xml:space="preserve">TCM 13. Regional Transit Marketing. Nine county SF Bay Area, </t>
  </si>
  <si>
    <t xml:space="preserve">TCM 13. Regional Transit Marketing. </t>
  </si>
  <si>
    <t xml:space="preserve">TCM 15. Regional Transit Trip Planning System. Nine county SF Bay Area., </t>
  </si>
  <si>
    <t xml:space="preserve">TCM 15. Regional Transit Trip Planning System. </t>
  </si>
  <si>
    <t xml:space="preserve">TCM 12. Travel Information FY 2001/02. Nine counties in SF Bay Area, </t>
  </si>
  <si>
    <t xml:space="preserve">TCM 12. Travel Information FY 2001/02. </t>
  </si>
  <si>
    <t>Transit Project - Related Demand Management Stategies - Other</t>
  </si>
  <si>
    <t>TCM 13. Regional transit trip planning 9 counties</t>
  </si>
  <si>
    <t xml:space="preserve">TCM 9. Construct independent pedestrian underpass, </t>
  </si>
  <si>
    <t>TCM 9. Construct independent pedestrian underpass</t>
  </si>
  <si>
    <t xml:space="preserve">TCM 9. Installation of bicycle detection loops; various county expressways. Santa Clara County, </t>
  </si>
  <si>
    <t xml:space="preserve">TCM 9. Installation of bicycle detection loops; </t>
  </si>
  <si>
    <t xml:space="preserve">TCM 9. Streetscape Improvements. Broadway from Embarcadero to Montgomery Street. SF County, </t>
  </si>
  <si>
    <t xml:space="preserve">TCM 9. Streetscape Improvements. </t>
  </si>
  <si>
    <t xml:space="preserve">TCM 9. Pedestrian Improvement. Van Ness Ave from Fell to Clay St.  SF County, </t>
  </si>
  <si>
    <t xml:space="preserve">TCM 9. Pedestrian Improvement. </t>
  </si>
  <si>
    <t xml:space="preserve">TCM 9. Pedestrian Bridge/Improvements. 159th Ave-  E 14th St to Coelho Dr, </t>
  </si>
  <si>
    <t xml:space="preserve">TCM 9. Pedestrian Bridge/Improvements. </t>
  </si>
  <si>
    <t xml:space="preserve">TCM 13. Park &amp; ride lot expansion-  Manzanita Park &amp; ride lot; Marin County, </t>
  </si>
  <si>
    <t xml:space="preserve">TCM 13. Park &amp; ride lot expansion </t>
  </si>
  <si>
    <t xml:space="preserve">TCM 12. Reconfig I/S/Signal-  road rehab. Lucas Valley Rd @ Las Gallinas Ave. Marin County, </t>
  </si>
  <si>
    <t xml:space="preserve">TCM 12. Reconfig I/S/Signal road rehab. </t>
  </si>
  <si>
    <t xml:space="preserve">TCM 9. Dixon-Davis Bike Path. Runge Rd; Tremont Rd; Old Davis Rd. Solano County, </t>
  </si>
  <si>
    <t xml:space="preserve">TCM 9. Dixon-Davis Bike Path. </t>
  </si>
  <si>
    <t xml:space="preserve">TCM 9. Provide 4' shoulders for bicycle lane-  Cutting Wharf Rd from Hwy 12/121 to Las Amigas, </t>
  </si>
  <si>
    <t xml:space="preserve">TCM 9. Provide 4' shoulders for bicycle lane </t>
  </si>
  <si>
    <t xml:space="preserve">TCM 9. Pedestrian Walkways/Streetscape. Orinda Way, </t>
  </si>
  <si>
    <t>TCM 9. Pedestrian Walkways/Streetscape. Orinda Way</t>
  </si>
  <si>
    <t xml:space="preserve">TCM 9. Pedestrian walkway; Lafayette-  Reliez Valley Rd from Silver Dell Rd to Gloria Terrace, </t>
  </si>
  <si>
    <t xml:space="preserve">TCM 9. Pedestrian walkway; </t>
  </si>
  <si>
    <t xml:space="preserve">TCM 9. Upgrade pedestrian signals. Mt. Diabl Blvd-2nd Street to Mt View/Dolores. Lafayette, </t>
  </si>
  <si>
    <t xml:space="preserve">TCM 9. Upgrade pedestrian signals. </t>
  </si>
  <si>
    <t xml:space="preserve">Traffic Flow Project - Other, </t>
  </si>
  <si>
    <t>TCM 12. Signal synchronization project</t>
  </si>
  <si>
    <t xml:space="preserve">TCM 13. Park &amp; Ride Facility/SB on-ramp. Hwy 101-  Rohnert Park Expressway Interchange, </t>
  </si>
  <si>
    <t>TCM 13. Park &amp; Ride Facility/SB on-ramp.</t>
  </si>
  <si>
    <t xml:space="preserve">TCM 12. Upgrade signals. Bayshore Blvd &amp; Valley Drive. Brisbane., </t>
  </si>
  <si>
    <t>TCM 12. Upgrade signals. Bayshore Blvd &amp; Valley Drive. Brisbane.</t>
  </si>
  <si>
    <t xml:space="preserve">TCM 11. TR@KS Transportation Info System-  various locations in Contra Costa County, </t>
  </si>
  <si>
    <t xml:space="preserve">TCM 11. TR@KS Transportation Info System </t>
  </si>
  <si>
    <t xml:space="preserve">TCM 12. Upgrade signals. Prospect Rd-  Saratoga-Sunnyvale Rd-  various, </t>
  </si>
  <si>
    <t xml:space="preserve">TCM 12. Upgrade signals. </t>
  </si>
  <si>
    <t xml:space="preserve">TCM 11. Install ITS infrastructure-  De Anza Blvd. Btwn Homestead Rd &amp; Prospect Rd, </t>
  </si>
  <si>
    <t xml:space="preserve">TCM 11. Install ITS infrastructure De Anza Blvd. </t>
  </si>
  <si>
    <t xml:space="preserve">TCM 12. Adaptive traffic control system. Cupertino, </t>
  </si>
  <si>
    <t>TCM 12. Adaptive traffic control system. Cupertino</t>
  </si>
  <si>
    <t xml:space="preserve">TCM 12. Turning lane-  I/S of Millbrae Ave &amp; El Camino, </t>
  </si>
  <si>
    <t>TCM 12. Turning lane I/S of Millbrae Ave &amp; El Camino</t>
  </si>
  <si>
    <t xml:space="preserve">TCM 9. Install bike rack at various locations. Town of Fairfax, </t>
  </si>
  <si>
    <t xml:space="preserve">TCM 9. Install bike rack at various locations. </t>
  </si>
  <si>
    <t xml:space="preserve">TCM 12. Interconnect signals. Ralston Ave-Traffic signal interconnect. Belmont, </t>
  </si>
  <si>
    <t xml:space="preserve">TCM 12. Interconnect signals. </t>
  </si>
  <si>
    <t xml:space="preserve">TCM 9. Pedestrian and Bike Path. City of San Carlos on Industrial Rd-E. San Carolos Ave to Bing Street, </t>
  </si>
  <si>
    <t xml:space="preserve">TCM 9. Pedestrian and Bike Path. </t>
  </si>
  <si>
    <t xml:space="preserve">TCM 12. Signal interconnect-trenching to install conduits. Colma. Junipero Serra Blvd-Hickey Blvd to San Pedro Ave, </t>
  </si>
  <si>
    <t xml:space="preserve">TCM 12. Signal interconnect-trenching to install conduits. </t>
  </si>
  <si>
    <t xml:space="preserve">TCM 12. Interconnect signals. Tamal Vista Blvd. Wornum-  Redwood Hwy 4 intersections signals. Corte Madera, </t>
  </si>
  <si>
    <t xml:space="preserve">TCM 12. Interconnect signals. Tamal Vista Blvd. </t>
  </si>
  <si>
    <t xml:space="preserve">TCM 12. Interconnect signals-  Corte Madera. Tamal Vista Blvd-  Wornum-  Redwood Hwy, </t>
  </si>
  <si>
    <t xml:space="preserve">TCM 12. Interconnect signals Corte Madera. </t>
  </si>
  <si>
    <t xml:space="preserve">CM 12. Upgrade signals/roadway modification. El Camino Real (Rte 82), </t>
  </si>
  <si>
    <t xml:space="preserve">CM 12. Upgrade signals/roadway modification. </t>
  </si>
  <si>
    <t xml:space="preserve">TCM 9. Sidewalk improvements. Pedestrian Access improvement location near Tasman RT. Sunnyvale, </t>
  </si>
  <si>
    <t xml:space="preserve">TCM 9. Sidewalk improvements. </t>
  </si>
  <si>
    <t xml:space="preserve">TCM 12. Traffic signal interconnect. Wolfe Rd btwn Inverness Way &amp; Iris Ave. Sunnyvale, </t>
  </si>
  <si>
    <t xml:space="preserve">TCM 12. Traffic signal interconnect. </t>
  </si>
  <si>
    <t xml:space="preserve">TCM 9. Two bike/ped bridges. Borregas Ave bridges over US 101 and SR 237. Sunnyvale, </t>
  </si>
  <si>
    <t xml:space="preserve">TCM 9. Two bike/ped bridges. </t>
  </si>
  <si>
    <t xml:space="preserve">TCM 9. Bicycle/Pedestrian Improvements-  Bon Air Road from Magnolia Ave to Corte Madera Br, </t>
  </si>
  <si>
    <t xml:space="preserve">TCM 9. Bicycle/Pedestrian Improvements </t>
  </si>
  <si>
    <t xml:space="preserve">TCM 9. Pedestrian &amp; Bike Path-  Monterey Rd-  150 meters each side of RR tracks-  Morgan Hill, </t>
  </si>
  <si>
    <t xml:space="preserve">TCM 9. Pedestrian &amp; Bike Path </t>
  </si>
  <si>
    <t xml:space="preserve">TCM 13. Richmond Transit Village, </t>
  </si>
  <si>
    <t>TCM 13. Richmond Transit Village</t>
  </si>
  <si>
    <t xml:space="preserve">TCM 12. Upgrade signals-  Concord-  phase 2 (Treat Blvd/Clayton Rd); phase 3 (Concord Ave/Galindo St); phase 4 (Willow Pass Rd), </t>
  </si>
  <si>
    <t xml:space="preserve">TCM 12. Upgrade signals </t>
  </si>
  <si>
    <t xml:space="preserve">TCM 13. Park and Ride facility. Emeryville Amtrak intercity rail station, </t>
  </si>
  <si>
    <t xml:space="preserve">TCM 13. Park and Ride facility. </t>
  </si>
  <si>
    <t xml:space="preserve">TCM 12. Interconnect signals. 3rd &amp; 4th Aves btwn Humboldt &amp; Claremont. San Mateo, </t>
  </si>
  <si>
    <t xml:space="preserve">TCM 11. Install TOS equipment; along I-580 corridor from I-238 to Altamont Pass. Pleasanton, </t>
  </si>
  <si>
    <t xml:space="preserve">TCM 11. Install TOS equipment; </t>
  </si>
  <si>
    <t xml:space="preserve">TCM 12. NTCIP Traffic Signal System Upgrade-  various locations City of Palo Alto, </t>
  </si>
  <si>
    <t xml:space="preserve">TCM 12. NTCIP Traffic Signal System Upgrade </t>
  </si>
  <si>
    <t xml:space="preserve">TCM 9. Install bike racks and lockers at various locations within City of Vacaville, </t>
  </si>
  <si>
    <t xml:space="preserve">TCM 9. Install bike racks and lockers </t>
  </si>
  <si>
    <t xml:space="preserve">TCM 3b. Purchase CNG vehicles. Vacaville, </t>
  </si>
  <si>
    <t>TCM 3b. Purchase CNG vehicles. Vacaville</t>
  </si>
  <si>
    <t xml:space="preserve">TCM 13. Equipment purchase. Various locations in Vacaville and Dixon, </t>
  </si>
  <si>
    <t xml:space="preserve">TCM 13. Equipment purchase. </t>
  </si>
  <si>
    <t xml:space="preserve">TCM 13. Construct park &amp; ride lot. Next to I80 eastbound exit at Davis St in Vacaville, </t>
  </si>
  <si>
    <t xml:space="preserve">TCM 13. Construct park &amp; ride lot. </t>
  </si>
  <si>
    <t xml:space="preserve">TCM 13. Park &amp; Ride lot; Vacaville. SW corner of I-80/Leisure Town Road I/C, </t>
  </si>
  <si>
    <t xml:space="preserve">TCM 13. Park &amp; Ride lot; Vacaville. </t>
  </si>
  <si>
    <t xml:space="preserve">TCM 13. Park &amp; ride facility. City of Auburn Rail Station, </t>
  </si>
  <si>
    <t>TCM 13. Park &amp; ride facility. City of Auburn Rail Station</t>
  </si>
  <si>
    <t xml:space="preserve">TCM 12. New signals-  I/S of Fresno Stree &amp; Sierra Ave.-  I/S improvements, </t>
  </si>
  <si>
    <t>TCM 12. New signals I/S of Fresno Stree &amp; Sierra Ave. I/S improvements</t>
  </si>
  <si>
    <t xml:space="preserve">TCM 12. Install new traffic signals (replace obsolete traffic signal controllers). Downtown San Rafael, </t>
  </si>
  <si>
    <t xml:space="preserve">TCM 12. Install new traffic signals </t>
  </si>
  <si>
    <t xml:space="preserve">TCM 12. Install light sig/right turning lane-  I/S of W Lincoln Ave and Solano Ave, </t>
  </si>
  <si>
    <t xml:space="preserve">TCM 12. Install light sig/right turning lane </t>
  </si>
  <si>
    <t xml:space="preserve">TCM 12. Operational improvements. I/S SR 29 &amp; Tower Ave. Napa, </t>
  </si>
  <si>
    <t>TCM 12. Operational improvements. I/S SR 29 &amp; Tower Ave. Napa</t>
  </si>
  <si>
    <t>TCM 12. Washington Ave-RTSOP. San Leandro</t>
  </si>
  <si>
    <t xml:space="preserve">"TCM 9. Construct walkway &amp; retaining wall system; Antioch; ""L"" St beneath SR 4", </t>
  </si>
  <si>
    <t>TCM 9. Construct walkway &amp; retaining wall system</t>
  </si>
  <si>
    <t xml:space="preserve">TCM 11. Control computer and interconnect; Hwy 4 Corridor from Bailey Rd to SR4/160 I/C and parallel arterials. Antioch, </t>
  </si>
  <si>
    <t xml:space="preserve">TCM 11. Control computer and interconnect; </t>
  </si>
  <si>
    <t xml:space="preserve">TCM 9. Bicycle related-other. Santa Rosa, </t>
  </si>
  <si>
    <t>TCM 9. Bicycle related-other. Santa Rosa</t>
  </si>
  <si>
    <t xml:space="preserve">TCM 9. Pedestrian Walkway Improvements. 3rd Street; Wilson St; 6th St. Santa Rosa, </t>
  </si>
  <si>
    <t xml:space="preserve">TCM 9. Pedestrian Walkway Improvements. </t>
  </si>
  <si>
    <t xml:space="preserve">TCM 12. Traffic related-other. Westline Dr. Portola Ave to Otis Drive, </t>
  </si>
  <si>
    <t xml:space="preserve">TCM 12. Traffic related-other. </t>
  </si>
  <si>
    <t xml:space="preserve">TCM 12. Traffic related-other. Westline Dr.-Portola Ave to Otis Drive, </t>
  </si>
  <si>
    <t xml:space="preserve">TCM 9. Street Lighting. 8th Str (Union to Pine); Mandela Parkway (7th to 8th); Center Street (7th to 8th). Oakland, </t>
  </si>
  <si>
    <t xml:space="preserve">TCM 9. Street Lighting. 8th Str (Union to Pine); </t>
  </si>
  <si>
    <t xml:space="preserve">TCM 9. Pedestrain Walkway. Grand Ave from El Embarcadero to Perkins; Harrison St @ 21st Street; Oakland, </t>
  </si>
  <si>
    <t xml:space="preserve">TCM 9. Pedestrain Walkway. </t>
  </si>
  <si>
    <t xml:space="preserve">TCM 9. Install traffic barriers and K-rails-  Jackson Street. Oakland, </t>
  </si>
  <si>
    <t>TCM 9. Install traffic barriers and K-rails Jackson Street. Oakland</t>
  </si>
  <si>
    <t xml:space="preserve">TCM 9. Reconfigure intersections-  bicycle lane-  landscaping. Acorn-Prescott Neighborhood Transportation Plan Improvements, </t>
  </si>
  <si>
    <t xml:space="preserve">TCM 9. Reconfigure intersections bicycle lane landscaping. </t>
  </si>
  <si>
    <t xml:space="preserve">TCM 12. Retime signal systems. San Jose-  various loctions, </t>
  </si>
  <si>
    <t xml:space="preserve">TCM 12. Retime signal systems. </t>
  </si>
  <si>
    <t xml:space="preserve">TCM 11. Install ITS Infrastructure. ITS West Project (was Steven Creek &amp; Winchester Blvd). San Jose, </t>
  </si>
  <si>
    <t xml:space="preserve">TCM 11. Install ITS Infrastructure. </t>
  </si>
  <si>
    <t xml:space="preserve">TCM 11. Implement ITS elements. Milpitas/Warm Springs Blvd corridor from Stevenson Blvd in Fremont to Tasman Drive in Milpitas. San Jose, </t>
  </si>
  <si>
    <t xml:space="preserve">TCM 11. Implement ITS elements. </t>
  </si>
  <si>
    <t xml:space="preserve">TCM 9. Pedestrian Walkway. Mills Elementary School Route Improvements. Benecia, </t>
  </si>
  <si>
    <t xml:space="preserve">TCM 9. Bike path. Terminus of Benicia-Martinez Br. Bike path. Benicia, </t>
  </si>
  <si>
    <t>TCM 9. Bike path. Terminus of Benicia-Martinez Br. Bike path. Benicia</t>
  </si>
  <si>
    <t xml:space="preserve">"TCM 12. New signals at I/S of E. Second &amp; E. ""S"" Streets at I-780 off-ramp", </t>
  </si>
  <si>
    <t xml:space="preserve">TCM 12. New signals at </t>
  </si>
  <si>
    <t>Transit Project - Facilities Improvements - Other - Rark and Ride</t>
  </si>
  <si>
    <t>TCM 13 (Transit Use Incentives) Park &amp; Ride Lot. Multimodal Transportation Cter</t>
  </si>
  <si>
    <t>2001</t>
  </si>
  <si>
    <t>923416</t>
  </si>
  <si>
    <t>Traffic Flow Project - Intelligent Transportation Systems - Traffic Signal Improvements - Interconnects</t>
  </si>
  <si>
    <t>TCM 12 (Improve Arterial Traffic Mgmt) New Signals</t>
  </si>
  <si>
    <t>273404</t>
  </si>
  <si>
    <t xml:space="preserve">Demand Management Project - New Activity - Capital Expense - Other - Integrated Transportation Mgmt, </t>
  </si>
  <si>
    <t>TCM 11 Integrated Transportation Mgmt System</t>
  </si>
  <si>
    <t>923263</t>
  </si>
  <si>
    <t>TCM 11 TR@KS Transportation info Systems Contra Consta Co.</t>
  </si>
  <si>
    <t>923605</t>
  </si>
  <si>
    <t>TCM 11(Fwy/Arterial Metro Traffic Operations Sys) Smart Corridors Operations</t>
  </si>
  <si>
    <t>072364</t>
  </si>
  <si>
    <t>Pedestrian/Bicycle Project - Facilities - Other</t>
  </si>
  <si>
    <t xml:space="preserve">TCM 9 (Improve bicycle access and facilities ) install lighted cross-walk </t>
  </si>
  <si>
    <t>923428</t>
  </si>
  <si>
    <t>TCM 9 (Improve Bicycle access and facilities) Community Plaza &amp; Streetscape Imp.</t>
  </si>
  <si>
    <t>923656</t>
  </si>
  <si>
    <t>TCM 9 (Improve bicycle access and facilities) install traffic barriers &amp; K-rails</t>
  </si>
  <si>
    <t>923652</t>
  </si>
  <si>
    <t xml:space="preserve">Transit Project - Facilities Improvements - Other, </t>
  </si>
  <si>
    <t>TCM 6 (Improve Interregional Rail Service) SamTrans Bus Communications Systems.</t>
  </si>
  <si>
    <t>072474</t>
  </si>
  <si>
    <t xml:space="preserve">Transit Project - Facilities Improvements - Rail Track - New - Light Rail, </t>
  </si>
  <si>
    <t xml:space="preserve">TCM 4 Track and Signal Replacement and Upgrade </t>
  </si>
  <si>
    <t>923720</t>
  </si>
  <si>
    <t>Transit Project - Purchase or Modification of Conventionally Fueled Vehicles - Bus - New</t>
  </si>
  <si>
    <t>TCM 4 Purchase 4 new buses for expansion service; Livermore Amador Valley</t>
  </si>
  <si>
    <t>923740</t>
  </si>
  <si>
    <t>Transit Project - Facilities Improvements - Rail Track - New - Light Rail</t>
  </si>
  <si>
    <t>TCM 4(Improve Regional Rail Service) fill gaps in Muni F Line Tracks</t>
  </si>
  <si>
    <t>923608</t>
  </si>
  <si>
    <t>Transit Project - Purchase or Modification of Conventionally Fueled Vehicles - Bus - Replacement</t>
  </si>
  <si>
    <t>TCM 3b (clean fuel transit vehicles replace 1 - 1985 bus</t>
  </si>
  <si>
    <t>923781</t>
  </si>
  <si>
    <t>TCM 3a (Improve Areawide Transit Service) Purchase property Petatuma</t>
  </si>
  <si>
    <t>072344</t>
  </si>
  <si>
    <t>Transit Project - Purchase or Modification of Alternatively Fueled Vehicles - Other - New - Capital</t>
  </si>
  <si>
    <t>Purchase 94 Clean Diesel Replacement Engines</t>
  </si>
  <si>
    <t>2000</t>
  </si>
  <si>
    <t>923412</t>
  </si>
  <si>
    <t xml:space="preserve"> Purchase 43 Clean Diesel Replacement Engines</t>
  </si>
  <si>
    <t>923361</t>
  </si>
  <si>
    <t xml:space="preserve"> Purchse 36 Clean Diesel Replacement Engines</t>
  </si>
  <si>
    <t>923437</t>
  </si>
  <si>
    <t>TCM 19: Pedestrian Enhancements</t>
  </si>
  <si>
    <t xml:space="preserve">Transit Project - Purchase or Modification of Alternatively Fueled Vehicles - Other - New - Capital, </t>
  </si>
  <si>
    <t>TCM 17: Lease Electric Vehicles</t>
  </si>
  <si>
    <t>923303</t>
  </si>
  <si>
    <t>Transit Project - Transit Management Systems - Caltrain signal INprovements. computerized dispatch system, New Park Mall transit Center, promotion, planning, marketing</t>
  </si>
  <si>
    <t>TCM 13: Transit Marketing and Improvements</t>
  </si>
  <si>
    <t>923411</t>
  </si>
  <si>
    <t>TCM 12: Signal Interconnect/Timing improvements</t>
  </si>
  <si>
    <t>071864</t>
  </si>
  <si>
    <t>Traffic Flow Project - Intelligent Transportation Systems - Traveler Information Systems - including ramp meter/signal interconnect</t>
  </si>
  <si>
    <t>TCM 11: ITS</t>
  </si>
  <si>
    <t>923304</t>
  </si>
  <si>
    <t>TCM 9: Ped/Bike</t>
  </si>
  <si>
    <t>072124</t>
  </si>
  <si>
    <t>Traffic Flow Project - High Occupancy Vehicle Lanes - Construction</t>
  </si>
  <si>
    <t>TCM 8: Park and Ride Lot</t>
  </si>
  <si>
    <t>923306</t>
  </si>
  <si>
    <t>Transit Project - Operating Assistance (New or Expanded Service) - Rail - Expanded Service - 1st Year</t>
  </si>
  <si>
    <t>TCM 4: Extension projects</t>
  </si>
  <si>
    <t>Transit Project - Facilities Improvements - Other - Bus Facility Emergency Back up Power system</t>
  </si>
  <si>
    <t>TCM 3</t>
  </si>
  <si>
    <t>end</t>
  </si>
  <si>
    <t>reduction project?</t>
  </si>
  <si>
    <t xml:space="preserve">(Kg/Day) </t>
  </si>
  <si>
    <t>(Kg/Day)</t>
  </si>
  <si>
    <t>(kg/day)</t>
  </si>
  <si>
    <t>DESCRIPTION</t>
  </si>
  <si>
    <t>obligating project?</t>
  </si>
  <si>
    <t>MPO</t>
  </si>
  <si>
    <t>YEAR</t>
  </si>
  <si>
    <t>State Project ID</t>
  </si>
  <si>
    <t xml:space="preserve">Is congestion </t>
  </si>
  <si>
    <t>PROJECT</t>
  </si>
  <si>
    <t>PROJECT TITLE</t>
  </si>
  <si>
    <t>PROJECT TYPE</t>
  </si>
  <si>
    <t xml:space="preserve">Is this an </t>
  </si>
  <si>
    <t>CONTINUING PROJECT?</t>
  </si>
  <si>
    <t>STATE</t>
  </si>
  <si>
    <t>CMAQ Performance Measure Project Listing Report for 2014 to2023</t>
  </si>
  <si>
    <t>Project Title</t>
  </si>
  <si>
    <t>Notes</t>
  </si>
  <si>
    <t>Combined for entry</t>
  </si>
  <si>
    <t>Not entered — combined funding was $0</t>
  </si>
  <si>
    <t>New/
Subsequent</t>
  </si>
  <si>
    <t>Original 
Year</t>
  </si>
  <si>
    <t>Fed Funds 
Change</t>
  </si>
  <si>
    <t>At The Intersections Of Bollinger Canyon Road And The Iron Horse Trail, San Ramon, Contra Costa County, California The City Of San Ramon, At The Intersections Of Bollinger Canyon Road And The Iron Horse Trail: Construct Bicycle/Pedestrian Overcrossings.</t>
  </si>
  <si>
    <t>Along Old Redwood Highway From The Greenbrae Pedestrian Overcrossing Up To The Southern Terminus Of The Pathway In State Right-Of Way Construct A Multi-Use Pathway</t>
  </si>
  <si>
    <t>Poplar Street From Main Street And Highway 1 Phase 1: Implement Complete Street Improvements Including Full Depth Pavement Reconstruction, Curb And Gutter, Crosswalk Enhancements, Sidewalks And Bicycle Lanes To Approximately 900 Lineal Feet Of Road.</t>
  </si>
  <si>
    <t>The City Of Burlingame Proposes To Implement Streetscape Improvements At A Plaza Adjacent To The Burlingame Caltrain Station, 290 California Drive, Burlingame The Proposed Improvements Include Providing Seating Areas, Bicycle Racks, Sidewalk Improvements, Pedestrian-Scale Lighting, Ada Improvements, And Pedestrian Level Wayfinding. The Majority Of The Project Will Be Within City Right-Of-Way. Potentially A Portion Of The Project Immediately Adjacent To The Burlingame Caltrain Station Is Located Within The Joint Powers Board Right-Of-Way. Additionally, The Project At The Northwest Corner Is Located Within The City Of San Francisco Water Department'S Right-Of-Way.</t>
  </si>
  <si>
    <t>Millbrae : Along San Anselmo Ave, Park Blvd, And Santa Teresa Way Installation Of Traffic Calming, Pedestrian And Bicycle Improvements.</t>
  </si>
  <si>
    <t>Bernardo Avenue Bicycle Underpasssunnyvale: Between North And South Bernardo Avenue Under The Caltrain Tracks Sunnyvale: Between North And South Bernardo Avenue Under The Caltrain Tracks: Construct Bicycle Underpass. Bernardo Avenue Is A Two Lane Collector Roadway That Is Located In The Western Portion Of The City Of Sunnyvale. It Stretches From Homestead Road In The South Near Cupertino And Middlefield Road In The North Near Mountain View. It Serves As A Major North-South Tri-City Bicycle Route, However There Is Break In The Roadway At Evelyn Avenue Due To The Caltrain Railroad Tracks. In 2004, The Bernardo Avenue Bicycle Underpass Feasibility Study Report Was Published, And The City Of Sunnyvale Is Now Seeking To Continue The Process Toward Constructing A Bicycle Underpass On Bernardo Avenue At Evelyn Avenue.</t>
  </si>
  <si>
    <t>Vacaville: (Phase 1B) Leisure Town Rd From Elmira Rd To South Side Of Utatis Creek Widen To 4 Lanes With Center Median; Add West Linear Setback, Multiuse Sidewalk, Two New Signal Installations, And A New Sewer Junction Structure Along With Storm Drain Improvements, And Hydrant And Utility  Relocations.</t>
  </si>
  <si>
    <t>Along Chanslor, 5th St And 6th St Near Lincoln School And At Chanslor Ave And 4th St And Ohio Ave And 4th St: Lincoln Elementary Srts Pedestrian Enhancements</t>
  </si>
  <si>
    <t>Dana Street From Dwight Way To Bancroft Way; Bancroft Way From Milvia Street To Piemond Avenue; Fulton Street From Channing Way To Bancroft Way, And Telegraph Avenue From Channing Way To Bancroft Way Berkeley: Various Locations South Of Uc Berkeley: Construct Two-Way Cycle Tracks, Signal Mods, Transit Imps And Tsp, Loading Zone Imps, Pedestrian Safety Imps, And Repaving; On Telegraph From Channing To Bancroft: Implement Road Diet For Transit Only Lane</t>
  </si>
  <si>
    <t>In San Jose: Various Locations In The Mount Pleasant Area. Implement Traffic Safety Improvements To Serve Student Populations Of Seven Schools Including A Missing Sidewalk Segment, 52 Ada Ramps, 2 Rectangular Flashing Beacons, Enhanced Signage And Pavement Markings, And Bicycle Parking.</t>
  </si>
  <si>
    <t>San Francisco Bay Area: Region Wide Implement The Bay Area Commuter Benefits Program. Senate Bill 1128, Codified In California Government Code 65081, Authorizes The Bay Area Air Quality Management District And The Metropolitan Transportation Commission To Jointly Continue The Bay Area Commuter Benefits Program. Employers Subject To The Program Are Required By Law To Register Via The Program Website, Select A Commuter Benefit, And Offer The Benefit To Their Employees. (TC)</t>
  </si>
  <si>
    <t>East San Jose: Various Locations Make Improvements To The Bikeway Network Including The Installation Of New Bikeways, Traffic Calming Features, Public Bike Racks, Bike-Friendly Signal Detection And Pavement Markings. (TC)</t>
  </si>
  <si>
    <t>On Java Dr From Mathilda To Crossman Construct Approximately 5,000 Linear Feet Of Class II Bike Lanes Each Side Via A Road Diet</t>
  </si>
  <si>
    <t>On Clement Ave, Between Broadway And Grand Street. Complete Street Improvements Including Class II Bike Lanes, Curb Extensions, Flashing Beacons Bus Shelters, Sidewalk/Ramp Improvements, Railroad Track Removal, Resurfacing And Trees.</t>
  </si>
  <si>
    <t>In Pittsburg: On California Avenue, Bliss Avenue And Railroad Avenue  In The Vicinity Of Pittsburg Center Ebart Station. Construct Class I And IV Bikeways And Associated Improvements.</t>
  </si>
  <si>
    <t>San Antonio Street From 28th Street To King Road Upgrade Existing Class II Bike Lanes With Sections Of Class IV Bike Lanes</t>
  </si>
  <si>
    <t>Moraga Way From Moraga Road To Ivy Drive, Canyon Road &amp; Camino Pablo Intersection, Canyon Rd From Constance Place To De La Cruz Way Resurface Moraga Way; Sidewalk Improvements At Canyon Rd And Camino Pablo IC, Road Diet On Canyon Rd</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</si>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</sst>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mmmm\ d\,\ yyyy"/>
    <numFmt numFmtId="165" formatCode="mm/dd/yy;@"/>
  </numFmts>
  <fonts count="35"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b/>
      <sz val="10"/>
      <color theme="1"/>
      <name val="Calibri"/>
      <family val="2"/>
      <scheme val="minor"/>
    </font>
    <font>
      <b/>
      <vertAlign val="subscript"/>
      <sz val="11"/>
      <name val="Calibri"/>
      <family val="2"/>
      <scheme val="minor"/>
    </font>
    <font>
      <sz val="10"/>
      <name val="Arial"/>
      <family val="2"/>
    </font>
    <font>
      <b/>
      <sz val="10"/>
      <name val="Arial"/>
      <family val="2"/>
    </font>
    <font>
      <b/>
      <sz val="7"/>
      <name val="Arial"/>
      <family val="2"/>
    </font>
    <font>
      <b/>
      <u/>
      <sz val="10"/>
      <name val="Arial"/>
      <family val="2"/>
    </font>
    <font>
      <i/>
      <sz val="10"/>
      <name val="Arial"/>
      <family val="2"/>
    </font>
    <font>
      <b/>
      <i/>
      <sz val="10"/>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10"/>
      <color theme="1"/>
      <name val="Calibri"/>
    </font>
    <font>
      <b/>
      <sz val="10"/>
      <color indexed="8"/>
      <name val="Calibri"/>
    </font>
    <font>
      <sz val="10"/>
      <color indexed="64"/>
      <name val="Calibri"/>
    </font>
    <font>
      <sz val="10"/>
      <color indexed="2"/>
      <name val="Calibri"/>
    </font>
    <font>
      <sz val="11"/>
      <color theme="0"/>
      <name val="Calibri"/>
    </font>
    <font>
      <b/>
      <sz val="10"/>
      <color theme="1"/>
      <name val="Calibri"/>
    </font>
    <font>
      <sz val="11"/>
      <name val="Calibri"/>
    </font>
    <font>
      <b/>
      <sz val="11"/>
      <color theme="1"/>
      <name val="Calibri"/>
    </font>
    <font>
      <sz val="8"/>
      <color indexed="8"/>
      <name val="Calibri"/>
    </font>
    <font>
      <b/>
      <sz val="18"/>
      <color theme="1"/>
      <name val="Calibri"/>
    </font>
    <font>
      <sz val="11"/>
      <color theme="0"/>
      <name val="Calibri"/>
      <family val="2"/>
      <scheme val="minor"/>
    </font>
  </fonts>
  <fills count="9">
    <fill>
      <patternFill patternType="none"/>
    </fill>
    <fill>
      <patternFill patternType="gray125"/>
    </fill>
    <fill>
      <patternFill patternType="solid">
        <fgColor indexed="47"/>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0E68C"/>
        <bgColor indexed="64"/>
      </patternFill>
    </fill>
    <fill>
      <patternFill patternType="solid">
        <fgColor theme="0" tint="-0.249977111117893"/>
        <bgColor indexed="64"/>
      </patternFill>
    </fill>
    <fill>
      <patternFill patternType="solid">
        <fgColor rgb="FFC0C0C0"/>
        <bgColor indexed="64"/>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s>
  <cellStyleXfs count="6">
    <xf numFmtId="0" fontId="0" fillId="0" borderId="0"/>
    <xf numFmtId="44" fontId="8" fillId="0" borderId="0" applyFont="0" applyFill="0" applyBorder="0" applyAlignment="0" applyProtection="0"/>
    <xf numFmtId="0" fontId="7" fillId="0" borderId="0"/>
    <xf numFmtId="38" fontId="14" fillId="0" borderId="0"/>
    <xf numFmtId="0" fontId="5" fillId="0" borderId="0"/>
    <xf numFmtId="0" fontId="24" fillId="0" borderId="0"/>
  </cellStyleXfs>
  <cellXfs count="168">
    <xf numFmtId="0" fontId="0" fillId="0" borderId="0" xfId="0"/>
    <xf numFmtId="0" fontId="9" fillId="0" borderId="0" xfId="0" applyFont="1" applyAlignment="1">
      <alignment horizontal="center" vertical="top"/>
    </xf>
    <xf numFmtId="0" fontId="10" fillId="0" borderId="0" xfId="0" applyFont="1"/>
    <xf numFmtId="49" fontId="10" fillId="0" borderId="0" xfId="0" applyNumberFormat="1" applyFont="1" applyAlignment="1">
      <alignment vertical="top"/>
    </xf>
    <xf numFmtId="44" fontId="10" fillId="0" borderId="0" xfId="1" applyFont="1" applyAlignment="1">
      <alignment vertical="top"/>
    </xf>
    <xf numFmtId="0" fontId="8" fillId="0" borderId="0" xfId="2" applyFont="1"/>
    <xf numFmtId="0" fontId="8" fillId="0" borderId="0" xfId="2" applyFont="1" applyAlignment="1">
      <alignment horizontal="left"/>
    </xf>
    <xf numFmtId="0" fontId="8" fillId="0" borderId="0" xfId="2" applyFont="1" applyAlignment="1">
      <alignment horizontal="center"/>
    </xf>
    <xf numFmtId="0" fontId="8" fillId="0" borderId="0" xfId="2" applyFont="1" applyAlignment="1">
      <alignment horizontal="right"/>
    </xf>
    <xf numFmtId="0" fontId="7" fillId="0" borderId="0" xfId="2"/>
    <xf numFmtId="8" fontId="8" fillId="0" borderId="0" xfId="2" applyNumberFormat="1" applyFont="1"/>
    <xf numFmtId="8" fontId="8" fillId="0" borderId="0" xfId="2" applyNumberFormat="1" applyFont="1" applyAlignment="1">
      <alignment horizontal="center"/>
    </xf>
    <xf numFmtId="0" fontId="8" fillId="0" borderId="0" xfId="2" applyFont="1" applyAlignment="1">
      <alignment horizontal="center" wrapText="1"/>
    </xf>
    <xf numFmtId="0" fontId="12" fillId="0" borderId="0" xfId="2" applyFont="1"/>
    <xf numFmtId="0" fontId="12" fillId="0" borderId="0" xfId="2" applyFont="1" applyAlignment="1">
      <alignment horizontal="left"/>
    </xf>
    <xf numFmtId="0" fontId="12" fillId="0" borderId="0" xfId="2" applyFont="1" applyAlignment="1">
      <alignment horizontal="center"/>
    </xf>
    <xf numFmtId="0" fontId="12" fillId="0" borderId="0" xfId="2" applyFont="1" applyAlignment="1">
      <alignment horizontal="right"/>
    </xf>
    <xf numFmtId="0" fontId="11" fillId="0" borderId="0" xfId="2" applyFont="1"/>
    <xf numFmtId="0" fontId="12" fillId="0" borderId="0" xfId="0" applyFont="1"/>
    <xf numFmtId="0" fontId="11" fillId="0" borderId="0" xfId="0" applyFont="1" applyAlignment="1">
      <alignment horizontal="center" vertical="top"/>
    </xf>
    <xf numFmtId="0" fontId="6" fillId="0" borderId="0" xfId="0" applyFont="1"/>
    <xf numFmtId="49" fontId="6" fillId="0" borderId="0" xfId="0" applyNumberFormat="1" applyFont="1" applyAlignment="1">
      <alignment vertical="top"/>
    </xf>
    <xf numFmtId="44" fontId="6" fillId="0" borderId="0" xfId="1" applyFont="1" applyAlignment="1">
      <alignment vertical="top"/>
    </xf>
    <xf numFmtId="0" fontId="6" fillId="0" borderId="0" xfId="2" applyFont="1" applyAlignment="1">
      <alignment horizontal="left"/>
    </xf>
    <xf numFmtId="38" fontId="14" fillId="0" borderId="2" xfId="3" applyBorder="1"/>
    <xf numFmtId="38" fontId="14" fillId="0" borderId="3" xfId="3" applyBorder="1"/>
    <xf numFmtId="38" fontId="14" fillId="0" borderId="4" xfId="3" applyBorder="1"/>
    <xf numFmtId="38" fontId="14" fillId="0" borderId="0" xfId="3"/>
    <xf numFmtId="38" fontId="14" fillId="0" borderId="5" xfId="3" applyBorder="1"/>
    <xf numFmtId="38" fontId="15" fillId="0" borderId="1" xfId="3" applyFont="1" applyBorder="1" applyAlignment="1">
      <alignment horizontal="center" wrapText="1"/>
    </xf>
    <xf numFmtId="38" fontId="15" fillId="0" borderId="1" xfId="3" applyFont="1" applyBorder="1" applyAlignment="1">
      <alignment horizontal="center"/>
    </xf>
    <xf numFmtId="38" fontId="15" fillId="0" borderId="6" xfId="3" applyFont="1" applyBorder="1" applyAlignment="1">
      <alignment horizontal="center"/>
    </xf>
    <xf numFmtId="38" fontId="15" fillId="0" borderId="0" xfId="3" applyFont="1" applyAlignment="1">
      <alignment horizontal="center" wrapText="1"/>
    </xf>
    <xf numFmtId="38" fontId="15" fillId="0" borderId="0" xfId="3" applyFont="1" applyAlignment="1">
      <alignment horizontal="center"/>
    </xf>
    <xf numFmtId="38" fontId="15" fillId="0" borderId="4" xfId="3" applyFont="1" applyBorder="1" applyAlignment="1">
      <alignment horizontal="center"/>
    </xf>
    <xf numFmtId="38" fontId="15" fillId="0" borderId="5" xfId="3" applyFont="1" applyBorder="1"/>
    <xf numFmtId="38" fontId="15" fillId="0" borderId="0" xfId="3" applyFont="1"/>
    <xf numFmtId="38" fontId="15" fillId="0" borderId="7" xfId="3" applyFont="1" applyBorder="1"/>
    <xf numFmtId="38" fontId="14" fillId="0" borderId="7" xfId="3" applyBorder="1"/>
    <xf numFmtId="38" fontId="17" fillId="0" borderId="5" xfId="3" applyFont="1" applyBorder="1" applyAlignment="1">
      <alignment horizontal="center"/>
    </xf>
    <xf numFmtId="38" fontId="17" fillId="0" borderId="0" xfId="3" applyFont="1" applyAlignment="1">
      <alignment horizontal="center"/>
    </xf>
    <xf numFmtId="38" fontId="17" fillId="0" borderId="7" xfId="3" applyFont="1" applyBorder="1" applyAlignment="1">
      <alignment horizontal="center"/>
    </xf>
    <xf numFmtId="49" fontId="15" fillId="0" borderId="5" xfId="3" applyNumberFormat="1" applyFont="1" applyBorder="1" applyAlignment="1">
      <alignment horizontal="left"/>
    </xf>
    <xf numFmtId="164" fontId="18" fillId="0" borderId="0" xfId="3" quotePrefix="1" applyNumberFormat="1" applyFont="1"/>
    <xf numFmtId="38" fontId="18" fillId="0" borderId="0" xfId="3" applyFont="1"/>
    <xf numFmtId="38" fontId="18" fillId="0" borderId="0" xfId="3" applyFont="1" applyAlignment="1">
      <alignment horizontal="center"/>
    </xf>
    <xf numFmtId="38" fontId="18" fillId="0" borderId="7" xfId="3" applyFont="1" applyBorder="1"/>
    <xf numFmtId="49" fontId="14" fillId="0" borderId="5" xfId="3" applyNumberFormat="1" applyBorder="1" applyAlignment="1">
      <alignment horizontal="center"/>
    </xf>
    <xf numFmtId="14" fontId="14" fillId="0" borderId="0" xfId="3" applyNumberFormat="1" applyAlignment="1">
      <alignment horizontal="center"/>
    </xf>
    <xf numFmtId="164" fontId="14" fillId="0" borderId="0" xfId="3" applyNumberFormat="1" applyAlignment="1">
      <alignment horizontal="center"/>
    </xf>
    <xf numFmtId="38" fontId="14" fillId="0" borderId="0" xfId="3" applyAlignment="1">
      <alignment horizontal="center"/>
    </xf>
    <xf numFmtId="38" fontId="14" fillId="0" borderId="0" xfId="3" applyAlignment="1">
      <alignment wrapText="1"/>
    </xf>
    <xf numFmtId="49" fontId="18" fillId="0" borderId="5" xfId="3" applyNumberFormat="1" applyFont="1" applyBorder="1" applyAlignment="1">
      <alignment horizontal="left"/>
    </xf>
    <xf numFmtId="164" fontId="15" fillId="0" borderId="0" xfId="3" applyNumberFormat="1" applyFont="1" applyAlignment="1">
      <alignment horizontal="center"/>
    </xf>
    <xf numFmtId="38" fontId="15" fillId="2" borderId="5" xfId="3" applyFont="1" applyFill="1" applyBorder="1"/>
    <xf numFmtId="38" fontId="15" fillId="2" borderId="0" xfId="3" applyFont="1" applyFill="1"/>
    <xf numFmtId="38" fontId="14" fillId="2" borderId="0" xfId="3" applyFill="1"/>
    <xf numFmtId="38" fontId="15" fillId="2" borderId="0" xfId="3" applyFont="1" applyFill="1" applyAlignment="1">
      <alignment horizontal="center"/>
    </xf>
    <xf numFmtId="38" fontId="19" fillId="2" borderId="7" xfId="3" applyFont="1" applyFill="1" applyBorder="1"/>
    <xf numFmtId="38" fontId="19" fillId="0" borderId="7" xfId="3" applyFont="1" applyBorder="1"/>
    <xf numFmtId="164" fontId="15" fillId="0" borderId="5" xfId="3" applyNumberFormat="1" applyFont="1" applyBorder="1" applyAlignment="1">
      <alignment horizontal="center"/>
    </xf>
    <xf numFmtId="164" fontId="15" fillId="0" borderId="0" xfId="3" applyNumberFormat="1" applyFont="1"/>
    <xf numFmtId="14" fontId="14" fillId="0" borderId="0" xfId="3" quotePrefix="1" applyNumberFormat="1" applyAlignment="1">
      <alignment horizontal="center"/>
    </xf>
    <xf numFmtId="38" fontId="14" fillId="2" borderId="5" xfId="3" applyFill="1" applyBorder="1"/>
    <xf numFmtId="38" fontId="15" fillId="2" borderId="8" xfId="3" applyFont="1" applyFill="1" applyBorder="1" applyAlignment="1">
      <alignment horizontal="center"/>
    </xf>
    <xf numFmtId="165" fontId="14" fillId="0" borderId="0" xfId="3" quotePrefix="1" applyNumberFormat="1" applyAlignment="1">
      <alignment horizontal="center"/>
    </xf>
    <xf numFmtId="38" fontId="18" fillId="0" borderId="8" xfId="3" applyFont="1" applyBorder="1" applyAlignment="1">
      <alignment horizontal="center"/>
    </xf>
    <xf numFmtId="38" fontId="14" fillId="0" borderId="5" xfId="3" applyBorder="1" applyAlignment="1">
      <alignment horizontal="center"/>
    </xf>
    <xf numFmtId="38" fontId="14" fillId="0" borderId="8" xfId="3" applyBorder="1" applyAlignment="1">
      <alignment horizontal="center"/>
    </xf>
    <xf numFmtId="38" fontId="14" fillId="3" borderId="5" xfId="3" applyFill="1" applyBorder="1" applyAlignment="1">
      <alignment horizontal="center"/>
    </xf>
    <xf numFmtId="14" fontId="14" fillId="3" borderId="0" xfId="3" quotePrefix="1" applyNumberFormat="1" applyFill="1" applyAlignment="1">
      <alignment horizontal="center"/>
    </xf>
    <xf numFmtId="38" fontId="14" fillId="3" borderId="0" xfId="3" applyFill="1" applyAlignment="1">
      <alignment horizontal="center"/>
    </xf>
    <xf numFmtId="38" fontId="14" fillId="3" borderId="8" xfId="3" applyFill="1" applyBorder="1" applyAlignment="1">
      <alignment horizontal="center"/>
    </xf>
    <xf numFmtId="165" fontId="14" fillId="0" borderId="0" xfId="3" applyNumberFormat="1" applyAlignment="1">
      <alignment horizontal="center"/>
    </xf>
    <xf numFmtId="38" fontId="18" fillId="0" borderId="8" xfId="3" applyFont="1" applyBorder="1"/>
    <xf numFmtId="49" fontId="14" fillId="0" borderId="0" xfId="3" applyNumberFormat="1"/>
    <xf numFmtId="49" fontId="18" fillId="0" borderId="0" xfId="3" quotePrefix="1" applyNumberFormat="1" applyFont="1"/>
    <xf numFmtId="49" fontId="14" fillId="3" borderId="0" xfId="3" applyNumberFormat="1" applyFill="1" applyAlignment="1">
      <alignment horizontal="center"/>
    </xf>
    <xf numFmtId="38" fontId="18" fillId="3" borderId="5" xfId="3" applyFont="1" applyFill="1" applyBorder="1" applyAlignment="1">
      <alignment horizontal="center"/>
    </xf>
    <xf numFmtId="14" fontId="18" fillId="3" borderId="0" xfId="3" quotePrefix="1" applyNumberFormat="1" applyFont="1" applyFill="1" applyAlignment="1">
      <alignment horizontal="center"/>
    </xf>
    <xf numFmtId="38" fontId="18" fillId="3" borderId="0" xfId="3" applyFont="1" applyFill="1" applyAlignment="1">
      <alignment horizontal="left"/>
    </xf>
    <xf numFmtId="38" fontId="18" fillId="3" borderId="0" xfId="3" applyFont="1" applyFill="1" applyAlignment="1">
      <alignment horizontal="center"/>
    </xf>
    <xf numFmtId="38" fontId="18" fillId="3" borderId="8" xfId="3" applyFont="1" applyFill="1" applyBorder="1" applyAlignment="1">
      <alignment horizontal="center"/>
    </xf>
    <xf numFmtId="38" fontId="18" fillId="3" borderId="7" xfId="3" applyFont="1" applyFill="1" applyBorder="1"/>
    <xf numFmtId="38" fontId="18" fillId="3" borderId="5" xfId="3" applyFont="1" applyFill="1" applyBorder="1" applyAlignment="1">
      <alignment horizontal="left"/>
    </xf>
    <xf numFmtId="38" fontId="18" fillId="3" borderId="8" xfId="3" applyFont="1" applyFill="1" applyBorder="1"/>
    <xf numFmtId="49" fontId="14" fillId="0" borderId="0" xfId="3" quotePrefix="1" applyNumberFormat="1" applyAlignment="1">
      <alignment horizontal="center"/>
    </xf>
    <xf numFmtId="38" fontId="19" fillId="0" borderId="8" xfId="3" applyFont="1" applyBorder="1"/>
    <xf numFmtId="49" fontId="14" fillId="3" borderId="5" xfId="3" applyNumberFormat="1" applyFill="1" applyBorder="1" applyAlignment="1">
      <alignment horizontal="center"/>
    </xf>
    <xf numFmtId="165" fontId="14" fillId="3" borderId="0" xfId="3" quotePrefix="1" applyNumberFormat="1" applyFill="1" applyAlignment="1">
      <alignment horizontal="center"/>
    </xf>
    <xf numFmtId="38" fontId="14" fillId="4" borderId="5" xfId="3" applyFill="1" applyBorder="1"/>
    <xf numFmtId="38" fontId="15" fillId="4" borderId="0" xfId="3" applyFont="1" applyFill="1"/>
    <xf numFmtId="38" fontId="14" fillId="4" borderId="0" xfId="3" applyFill="1"/>
    <xf numFmtId="38" fontId="15" fillId="4" borderId="0" xfId="3" applyFont="1" applyFill="1" applyAlignment="1">
      <alignment horizontal="center"/>
    </xf>
    <xf numFmtId="38" fontId="15" fillId="4" borderId="8" xfId="3" applyFont="1" applyFill="1" applyBorder="1" applyAlignment="1">
      <alignment horizontal="center"/>
    </xf>
    <xf numFmtId="38" fontId="19" fillId="4" borderId="8" xfId="3" applyFont="1" applyFill="1" applyBorder="1"/>
    <xf numFmtId="38" fontId="18" fillId="0" borderId="5" xfId="3" applyFont="1" applyBorder="1" applyAlignment="1">
      <alignment horizontal="center"/>
    </xf>
    <xf numFmtId="14" fontId="18" fillId="0" borderId="0" xfId="3" quotePrefix="1" applyNumberFormat="1" applyFont="1" applyAlignment="1">
      <alignment horizontal="center"/>
    </xf>
    <xf numFmtId="38" fontId="18" fillId="0" borderId="5" xfId="3" applyFont="1" applyBorder="1" applyAlignment="1">
      <alignment horizontal="left"/>
    </xf>
    <xf numFmtId="38" fontId="19" fillId="4" borderId="7" xfId="3" applyFont="1" applyFill="1" applyBorder="1"/>
    <xf numFmtId="38" fontId="14" fillId="0" borderId="5" xfId="3" applyBorder="1" applyAlignment="1">
      <alignment horizontal="center" wrapText="1"/>
    </xf>
    <xf numFmtId="40" fontId="14" fillId="3" borderId="0" xfId="3" applyNumberFormat="1" applyFill="1" applyAlignment="1">
      <alignment horizontal="center"/>
    </xf>
    <xf numFmtId="38" fontId="14" fillId="0" borderId="9" xfId="3" applyBorder="1"/>
    <xf numFmtId="38" fontId="15" fillId="0" borderId="1" xfId="3" applyFont="1" applyBorder="1"/>
    <xf numFmtId="38" fontId="14" fillId="0" borderId="1" xfId="3" applyBorder="1"/>
    <xf numFmtId="38" fontId="14" fillId="0" borderId="6" xfId="3" applyBorder="1"/>
    <xf numFmtId="38" fontId="15" fillId="5" borderId="5" xfId="3" applyFont="1" applyFill="1" applyBorder="1"/>
    <xf numFmtId="14" fontId="15" fillId="5" borderId="0" xfId="3" quotePrefix="1" applyNumberFormat="1" applyFont="1" applyFill="1" applyAlignment="1">
      <alignment horizontal="center"/>
    </xf>
    <xf numFmtId="38" fontId="15" fillId="5" borderId="0" xfId="3" applyFont="1" applyFill="1"/>
    <xf numFmtId="38" fontId="14" fillId="0" borderId="0" xfId="3" applyAlignment="1">
      <alignment horizontal="left"/>
    </xf>
    <xf numFmtId="38" fontId="14" fillId="0" borderId="9" xfId="3" applyBorder="1" applyAlignment="1">
      <alignment horizontal="center"/>
    </xf>
    <xf numFmtId="14" fontId="14" fillId="0" borderId="1" xfId="3" quotePrefix="1" applyNumberFormat="1" applyBorder="1" applyAlignment="1">
      <alignment horizontal="center"/>
    </xf>
    <xf numFmtId="38" fontId="14" fillId="0" borderId="1" xfId="3" applyBorder="1" applyAlignment="1">
      <alignment horizontal="center"/>
    </xf>
    <xf numFmtId="49" fontId="14" fillId="0" borderId="0" xfId="3" applyNumberFormat="1" applyAlignment="1">
      <alignment horizontal="center"/>
    </xf>
    <xf numFmtId="0" fontId="5" fillId="0" borderId="0" xfId="0" applyFont="1"/>
    <xf numFmtId="44" fontId="6" fillId="0" borderId="0" xfId="0" applyNumberFormat="1" applyFont="1"/>
    <xf numFmtId="0" fontId="5" fillId="0" borderId="0" xfId="4"/>
    <xf numFmtId="49" fontId="5" fillId="0" borderId="0" xfId="0" applyNumberFormat="1" applyFont="1" applyAlignment="1">
      <alignment vertical="top"/>
    </xf>
    <xf numFmtId="49" fontId="4" fillId="0" borderId="0" xfId="0" applyNumberFormat="1" applyFont="1" applyAlignment="1">
      <alignment vertical="top"/>
    </xf>
    <xf numFmtId="44" fontId="6" fillId="0" borderId="0" xfId="1" applyFont="1" applyFill="1" applyAlignment="1">
      <alignment vertical="top"/>
    </xf>
    <xf numFmtId="0" fontId="24" fillId="0" borderId="0" xfId="5"/>
    <xf numFmtId="0" fontId="24" fillId="0" borderId="0" xfId="5" applyAlignment="1">
      <alignment horizontal="center"/>
    </xf>
    <xf numFmtId="0" fontId="24" fillId="0" borderId="0" xfId="5" applyAlignment="1">
      <alignment horizontal="center" wrapText="1"/>
    </xf>
    <xf numFmtId="0" fontId="25" fillId="6" borderId="10" xfId="5" applyFont="1" applyFill="1" applyBorder="1" applyAlignment="1">
      <alignment horizontal="center" wrapText="1"/>
    </xf>
    <xf numFmtId="0" fontId="25" fillId="6" borderId="10" xfId="5" applyFont="1" applyFill="1" applyBorder="1" applyAlignment="1">
      <alignment wrapText="1"/>
    </xf>
    <xf numFmtId="0" fontId="25" fillId="6" borderId="11" xfId="5" applyFont="1" applyFill="1" applyBorder="1" applyAlignment="1">
      <alignment wrapText="1"/>
    </xf>
    <xf numFmtId="0" fontId="24" fillId="0" borderId="10" xfId="5" applyBorder="1" applyAlignment="1">
      <alignment horizontal="center" wrapText="1"/>
    </xf>
    <xf numFmtId="0" fontId="24" fillId="0" borderId="10" xfId="5" applyBorder="1" applyAlignment="1">
      <alignment wrapText="1"/>
    </xf>
    <xf numFmtId="0" fontId="26" fillId="0" borderId="10" xfId="5" applyFont="1" applyBorder="1" applyAlignment="1">
      <alignment horizontal="center" wrapText="1"/>
    </xf>
    <xf numFmtId="0" fontId="24" fillId="0" borderId="11" xfId="5" applyBorder="1" applyAlignment="1">
      <alignment wrapText="1"/>
    </xf>
    <xf numFmtId="0" fontId="27" fillId="0" borderId="10" xfId="5" applyFont="1" applyBorder="1" applyAlignment="1">
      <alignment horizontal="center" wrapText="1"/>
    </xf>
    <xf numFmtId="0" fontId="28" fillId="0" borderId="0" xfId="5" applyFont="1" applyAlignment="1">
      <alignment horizontal="center" wrapText="1"/>
    </xf>
    <xf numFmtId="0" fontId="29" fillId="7" borderId="12" xfId="5" applyFont="1" applyFill="1" applyBorder="1" applyAlignment="1">
      <alignment horizontal="center" wrapText="1"/>
    </xf>
    <xf numFmtId="0" fontId="29" fillId="8" borderId="13" xfId="5" applyFont="1" applyFill="1" applyBorder="1" applyAlignment="1">
      <alignment horizontal="center" wrapText="1"/>
    </xf>
    <xf numFmtId="0" fontId="30" fillId="0" borderId="0" xfId="5" applyFont="1" applyAlignment="1">
      <alignment horizontal="center"/>
    </xf>
    <xf numFmtId="0" fontId="29" fillId="7" borderId="15" xfId="5" applyFont="1" applyFill="1" applyBorder="1" applyAlignment="1">
      <alignment horizontal="center"/>
    </xf>
    <xf numFmtId="0" fontId="29" fillId="8" borderId="16" xfId="5" applyFont="1" applyFill="1" applyBorder="1" applyAlignment="1">
      <alignment horizontal="center" wrapText="1"/>
    </xf>
    <xf numFmtId="0" fontId="24" fillId="0" borderId="21" xfId="5" applyBorder="1" applyAlignment="1">
      <alignment horizontal="center"/>
    </xf>
    <xf numFmtId="0" fontId="3" fillId="0" borderId="0" xfId="0" applyFont="1"/>
    <xf numFmtId="49" fontId="2" fillId="0" borderId="0" xfId="0" applyNumberFormat="1" applyFont="1" applyAlignment="1">
      <alignment vertical="top"/>
    </xf>
    <xf numFmtId="0" fontId="2" fillId="0" borderId="0" xfId="0" applyFont="1"/>
    <xf numFmtId="0" fontId="11" fillId="0" borderId="0" xfId="0" applyFont="1"/>
    <xf numFmtId="44" fontId="2" fillId="0" borderId="0" xfId="1" applyFont="1" applyAlignment="1">
      <alignment vertical="top"/>
    </xf>
    <xf numFmtId="44" fontId="2" fillId="0" borderId="0" xfId="0" applyNumberFormat="1" applyFont="1"/>
    <xf numFmtId="0" fontId="2" fillId="0" borderId="0" xfId="0" applyFont="1" applyAlignment="1">
      <alignment wrapText="1"/>
    </xf>
    <xf numFmtId="0" fontId="11" fillId="0" borderId="0" xfId="0" applyFont="1" applyAlignment="1">
      <alignment horizontal="center" vertical="center"/>
    </xf>
    <xf numFmtId="0" fontId="11" fillId="0" borderId="0" xfId="0" applyFont="1" applyAlignment="1">
      <alignment horizontal="center" vertical="center" wrapText="1"/>
    </xf>
    <xf numFmtId="49" fontId="6" fillId="0" borderId="0" xfId="0" applyNumberFormat="1" applyFont="1" applyAlignment="1">
      <alignment vertical="top" wrapText="1"/>
    </xf>
    <xf numFmtId="49" fontId="2" fillId="0" borderId="0" xfId="0" applyNumberFormat="1" applyFont="1" applyAlignment="1">
      <alignment vertical="top" wrapText="1"/>
    </xf>
    <xf numFmtId="0" fontId="6" fillId="0" borderId="0" xfId="0" applyFont="1" applyAlignment="1">
      <alignment wrapText="1"/>
    </xf>
    <xf numFmtId="0" fontId="0" fillId="0" borderId="0" xfId="0" applyAlignment="1">
      <alignment wrapText="1"/>
    </xf>
    <xf numFmtId="44" fontId="2" fillId="0" borderId="0" xfId="1" applyFont="1"/>
    <xf numFmtId="0" fontId="1" fillId="0" borderId="0" xfId="0" applyFont="1" applyAlignment="1">
      <alignment wrapText="1"/>
    </xf>
    <xf numFmtId="49" fontId="1" fillId="0" borderId="0" xfId="0" applyNumberFormat="1" applyFont="1" applyAlignment="1">
      <alignment vertical="top" wrapText="1"/>
    </xf>
    <xf numFmtId="0" fontId="34" fillId="0" borderId="0" xfId="0" applyFont="1"/>
    <xf numFmtId="0" fontId="11" fillId="0" borderId="0" xfId="0" applyFont="1" applyAlignment="1">
      <alignment vertical="center" wrapText="1"/>
    </xf>
    <xf numFmtId="0" fontId="34" fillId="0" borderId="0" xfId="0" applyFont="1" applyAlignment="1">
      <alignment wrapText="1"/>
    </xf>
    <xf numFmtId="0" fontId="11" fillId="0" borderId="0" xfId="0" applyFont="1" applyAlignment="1">
      <alignment wrapText="1"/>
    </xf>
    <xf numFmtId="0" fontId="33" fillId="6" borderId="19" xfId="5" applyFont="1" applyFill="1" applyBorder="1" applyAlignment="1">
      <alignment horizontal="center" wrapText="1"/>
    </xf>
    <xf numFmtId="0" fontId="33" fillId="0" borderId="19" xfId="5" applyFont="1" applyBorder="1" applyAlignment="1">
      <alignment horizontal="center"/>
    </xf>
    <xf numFmtId="0" fontId="33" fillId="0" borderId="18" xfId="5" applyFont="1" applyBorder="1" applyAlignment="1">
      <alignment horizontal="center"/>
    </xf>
    <xf numFmtId="0" fontId="29" fillId="8" borderId="16" xfId="5" applyFont="1" applyFill="1" applyBorder="1" applyAlignment="1">
      <alignment horizontal="center" wrapText="1"/>
    </xf>
    <xf numFmtId="0" fontId="29" fillId="8" borderId="13" xfId="5" applyFont="1" applyFill="1" applyBorder="1" applyAlignment="1">
      <alignment horizontal="center" wrapText="1"/>
    </xf>
    <xf numFmtId="0" fontId="32" fillId="6" borderId="20" xfId="5" applyFont="1" applyFill="1" applyBorder="1" applyAlignment="1">
      <alignment horizontal="center" wrapText="1"/>
    </xf>
    <xf numFmtId="0" fontId="31" fillId="0" borderId="19" xfId="5" applyFont="1" applyBorder="1" applyAlignment="1">
      <alignment horizontal="center" wrapText="1"/>
    </xf>
    <xf numFmtId="0" fontId="31" fillId="0" borderId="18" xfId="5" applyFont="1" applyBorder="1" applyAlignment="1">
      <alignment horizontal="center" wrapText="1"/>
    </xf>
    <xf numFmtId="0" fontId="29" fillId="8" borderId="17" xfId="5" applyFont="1" applyFill="1" applyBorder="1" applyAlignment="1">
      <alignment horizontal="center" wrapText="1"/>
    </xf>
    <xf numFmtId="0" fontId="29" fillId="8" borderId="14" xfId="5" applyFont="1" applyFill="1" applyBorder="1" applyAlignment="1">
      <alignment horizontal="center" wrapText="1"/>
    </xf>
  </cellXfs>
  <cellStyles count="6">
    <cellStyle name="Currency" xfId="1" builtinId="4"/>
    <cellStyle name="Normal" xfId="0" builtinId="0"/>
    <cellStyle name="Normal 2" xfId="2" xr:uid="{23B97FCE-195C-4F04-BF20-37220BA41422}"/>
    <cellStyle name="Normal 3" xfId="3" xr:uid="{FD707847-2B1F-4E80-B18B-79B0C8FA1C57}"/>
    <cellStyle name="Normal 4" xfId="4" xr:uid="{46FEB3C4-24B2-4345-B6C1-936835AE2065}"/>
    <cellStyle name="Normal 5" xfId="5" xr:uid="{00E56C81-514E-47DB-9F5A-2982F990F538}"/>
  </cellStyles>
  <dxfs count="46">
    <dxf>
      <font>
        <b val="0"/>
        <i val="0"/>
        <strike val="0"/>
        <condense val="0"/>
        <extend val="0"/>
        <outline val="0"/>
        <shadow val="0"/>
        <u val="none"/>
        <vertAlign val="baseline"/>
        <sz val="11"/>
        <color theme="1"/>
        <name val="Calibri"/>
        <family val="2"/>
        <scheme val="minor"/>
      </font>
      <alignment horizontal="general"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34" formatCode="_(&quot;$&quot;* #,##0.00_);_(&quot;$&quot;* \(#,##0.00\);_(&quot;$&quot;* &quot;-&quot;??_);_(@_)"/>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54242B9-F72B-4FE4-B0A3-06208587D353}" name="New_FY23_CMAQ_Obligations" displayName="New_FY23_CMAQ_Obligations" ref="A1:U11" totalsRowShown="0" headerRowDxfId="45" dataDxfId="44">
  <autoFilter ref="A1:U11" xr:uid="{054242B9-F72B-4FE4-B0A3-06208587D353}"/>
  <tableColumns count="21">
    <tableColumn id="1" xr3:uid="{D4A28CF8-6580-484A-8A9E-2C1B768687AB}" name="County" dataDxfId="43"/>
    <tableColumn id="2" xr3:uid="{0DE0FB7E-8312-4010-B45E-6D8C4E880900}" name="FTIP" dataDxfId="42"/>
    <tableColumn id="3" xr3:uid="{230C5319-5F11-4460-BFE6-381D5D59515B}" name="Fed Proj No" dataDxfId="41"/>
    <tableColumn id="4" xr3:uid="{05099D20-1B00-4735-A5C4-386F453CB1ED}" name="State Proj No" dataDxfId="40"/>
    <tableColumn id="5" xr3:uid="{EB49A62F-E38A-4332-9281-F9946A8CF6A9}" name="Project Title" dataDxfId="39"/>
    <tableColumn id="6" xr3:uid="{61AEB519-0F07-4CF0-B18D-B2A3C96989F9}" name="Description" dataDxfId="38"/>
    <tableColumn id="7" xr3:uid="{2E9F7CF1-52FA-4000-9410-B25883CC0F61}" name="Fed Funds _x000a_Change" dataDxfId="37" dataCellStyle="Currency"/>
    <tableColumn id="8" xr3:uid="{D60B6792-82A3-4CB7-8D92-49AAD555979C}" name="Prog Cd" dataDxfId="36"/>
    <tableColumn id="9" xr3:uid="{53C68BFC-47E2-43E6-A7FB-72FDF56AA15C}" name="Date" dataDxfId="35"/>
    <tableColumn id="10" xr3:uid="{08EB4CE0-6359-43A3-8F41-C23FF929296A}" name="Project Status" dataDxfId="34"/>
    <tableColumn id="11" xr3:uid="{F50F1427-1506-413D-BE28-C53C8293CAB8}" name="Prog Cd Description" dataDxfId="33"/>
    <tableColumn id="12" xr3:uid="{70EB8CD4-F424-4A8A-B4B5-793E3B10AE0B}" name="New/_x000a_Subsequent" dataDxfId="32"/>
    <tableColumn id="13" xr3:uid="{259098B7-B385-41A8-BE14-CDE3D18DC051}" name="Original _x000a_Year" dataDxfId="31"/>
    <tableColumn id="14" xr3:uid="{8B367C32-9ECB-49CC-B2F3-74BAD325DC52}" name="CMAQ ID" dataDxfId="30"/>
    <tableColumn id="15" xr3:uid="{BC682CC5-558D-4932-98D3-F1C61E8F110F}" name="Match" dataDxfId="29" dataCellStyle="Currency"/>
    <tableColumn id="16" xr3:uid="{1D79A49C-DEE4-4DD6-8BCF-AD5CED1093B3}" name="VOC" dataDxfId="28"/>
    <tableColumn id="17" xr3:uid="{7FC8E1D6-70DE-4727-9AFD-D4B6A5BE0015}" name="NOx" dataDxfId="27"/>
    <tableColumn id="18" xr3:uid="{66D7802F-CAC2-4FA5-8585-45CE289B483C}" name="PM2.5" dataDxfId="26"/>
    <tableColumn id="19" xr3:uid="{AF46E546-1926-478E-AECA-6C68428313E7}" name="CO" dataDxfId="25"/>
    <tableColumn id="20" xr3:uid="{D780D2EA-B7F8-464F-BE0D-06DDC4D1B141}" name="CO2" dataDxfId="24"/>
    <tableColumn id="21" xr3:uid="{E3B5FC43-FE0B-46B7-A70F-DB054C701447}" name="PM10" dataDxfId="23"/>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FBFFB8-12DB-4B52-B0B6-045105D78128}" name="New_And_Subsequent_FY23_CMAQ_Obligations" displayName="New_And_Subsequent_FY23_CMAQ_Obligations" ref="A1:U33" totalsRowShown="0" headerRowDxfId="22" dataDxfId="21">
  <autoFilter ref="A1:U33" xr:uid="{FDFBFFB8-12DB-4B52-B0B6-045105D78128}"/>
  <tableColumns count="21">
    <tableColumn id="1" xr3:uid="{0996A05A-4B41-4F30-AA9E-942F32B3F16F}" name="County" dataDxfId="20"/>
    <tableColumn id="2" xr3:uid="{8813526B-2CDE-4D2C-882E-3EBA592335C3}" name="FTIP" dataDxfId="19"/>
    <tableColumn id="3" xr3:uid="{F2AB1F68-9660-4084-B6C5-4B867957FE1F}" name="Fed Proj No" dataDxfId="18"/>
    <tableColumn id="4" xr3:uid="{350063CD-EED3-4634-84CC-E562051ED0BF}" name="State Proj No" dataDxfId="17"/>
    <tableColumn id="5" xr3:uid="{2CEB814D-DB6A-4800-AE38-A16CFD44B06C}" name="Description" dataDxfId="16"/>
    <tableColumn id="6" xr3:uid="{9B87C1C9-8192-491C-AF0F-19AA8DB03E7B}" name="Fed Funds Change" dataDxfId="15" dataCellStyle="Currency"/>
    <tableColumn id="7" xr3:uid="{9613EDD0-D4BB-4468-A6C0-38E51A5FFFAD}" name="Prog Cd" dataDxfId="14"/>
    <tableColumn id="8" xr3:uid="{ED882A87-B56B-4005-8626-CDFBEF71E9E3}" name="Date" dataDxfId="13"/>
    <tableColumn id="9" xr3:uid="{748FEA08-48BC-4078-87D8-2D41CB8CFCBE}" name="Project Status" dataDxfId="12"/>
    <tableColumn id="10" xr3:uid="{D330771A-1DB0-4C48-B84F-70E98865F258}" name="Prog Cd Description" dataDxfId="11"/>
    <tableColumn id="11" xr3:uid="{A3B0D15A-4017-40B1-8B21-6B7FC6A84577}" name="New/_x000a_Subsequent" dataDxfId="10"/>
    <tableColumn id="12" xr3:uid="{266D6088-D389-47F6-88FB-8DDCFDEFC5D6}" name="Original Year" dataDxfId="9"/>
    <tableColumn id="13" xr3:uid="{667CC0BE-D761-4284-80A0-2BB93B4280A7}" name="CMAQ ID" dataDxfId="8"/>
    <tableColumn id="14" xr3:uid="{046F6430-91E7-42E4-96D3-9C58A0AC6401}" name="Match" dataDxfId="7"/>
    <tableColumn id="15" xr3:uid="{A25AC92F-B5BC-4D8C-9C3B-7B34152D2444}" name="VOC" dataDxfId="6"/>
    <tableColumn id="16" xr3:uid="{81E5C65F-827E-45C0-B3C2-2858BEA92C03}" name="NOx" dataDxfId="5"/>
    <tableColumn id="17" xr3:uid="{7AA4B7F3-CAE9-4DC7-86CE-D32E44E2C82B}" name="PM2.5" dataDxfId="4"/>
    <tableColumn id="18" xr3:uid="{34119C9F-545F-4C18-B9F6-5A7E9E820157}" name="CO" dataDxfId="3"/>
    <tableColumn id="19" xr3:uid="{13C284A7-BFF0-4665-A841-87384EE14207}" name="CO2" dataDxfId="2"/>
    <tableColumn id="20" xr3:uid="{DFF42E16-DFC5-480E-8EEC-0B7DA83398A6}" name="PM10" dataDxfId="1"/>
    <tableColumn id="21" xr3:uid="{FFEAB602-74FD-436E-8715-ED7108E66385}" name="Notes" dataDxfId="0"/>
  </tableColumns>
  <tableStyleInfo name="TableStyleLight1"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F8C86-73FD-4817-8A61-36EA4B541496}">
  <dimension ref="A1:U16"/>
  <sheetViews>
    <sheetView tabSelected="1" zoomScaleNormal="100" workbookViewId="0"/>
  </sheetViews>
  <sheetFormatPr baseColWidth="10" defaultColWidth="9" defaultRowHeight="14" x14ac:dyDescent="0.2"/>
  <cols>
    <col min="1" max="1" width="12.59765625" bestFit="1" customWidth="1"/>
    <col min="2" max="2" width="11.59765625" bestFit="1" customWidth="1"/>
    <col min="3" max="3" width="13.796875" customWidth="1"/>
    <col min="4" max="4" width="15.19921875" customWidth="1"/>
    <col min="5" max="5" width="26.796875" style="150" customWidth="1"/>
    <col min="6" max="6" width="34.796875" customWidth="1"/>
    <col min="7" max="7" width="14.796875" bestFit="1" customWidth="1"/>
    <col min="8" max="8" width="10.19921875" customWidth="1"/>
    <col min="9" max="9" width="9.3984375" bestFit="1" customWidth="1"/>
    <col min="10" max="10" width="15.796875" customWidth="1"/>
    <col min="11" max="11" width="30.796875" bestFit="1" customWidth="1"/>
    <col min="12" max="12" width="12.19921875" customWidth="1"/>
    <col min="13" max="13" width="8.3984375" customWidth="1"/>
    <col min="14" max="14" width="11.3984375" customWidth="1"/>
    <col min="15" max="15" width="13" bestFit="1" customWidth="1"/>
    <col min="16" max="17" width="7.19921875" customWidth="1"/>
    <col min="18" max="18" width="9" customWidth="1"/>
    <col min="19" max="19" width="7.19921875" bestFit="1" customWidth="1"/>
    <col min="20" max="20" width="9.19921875" bestFit="1" customWidth="1"/>
    <col min="21" max="21" width="8.3984375" customWidth="1"/>
    <col min="22" max="22" width="10.3984375" bestFit="1" customWidth="1"/>
  </cols>
  <sheetData>
    <row r="1" spans="1:21" s="145" customFormat="1" ht="48" x14ac:dyDescent="0.2">
      <c r="A1" s="145" t="s">
        <v>0</v>
      </c>
      <c r="B1" s="145" t="s">
        <v>8</v>
      </c>
      <c r="C1" s="145" t="s">
        <v>8653</v>
      </c>
      <c r="D1" s="145" t="s">
        <v>2</v>
      </c>
      <c r="E1" s="146" t="s">
        <v>13158</v>
      </c>
      <c r="F1" s="145" t="s">
        <v>3</v>
      </c>
      <c r="G1" s="146" t="s">
        <v>13164</v>
      </c>
      <c r="H1" s="145" t="s">
        <v>5</v>
      </c>
      <c r="I1" s="145" t="s">
        <v>6</v>
      </c>
      <c r="J1" s="145" t="s">
        <v>7</v>
      </c>
      <c r="K1" s="145" t="s">
        <v>9</v>
      </c>
      <c r="L1" s="146" t="s">
        <v>13162</v>
      </c>
      <c r="M1" s="146" t="s">
        <v>13163</v>
      </c>
      <c r="N1" s="145" t="s">
        <v>8655</v>
      </c>
      <c r="O1" s="145" t="s">
        <v>8663</v>
      </c>
      <c r="P1" s="145" t="s">
        <v>8667</v>
      </c>
      <c r="Q1" s="145" t="s">
        <v>8657</v>
      </c>
      <c r="R1" s="145" t="s">
        <v>10846</v>
      </c>
      <c r="S1" s="145" t="s">
        <v>8659</v>
      </c>
      <c r="T1" s="145" t="s">
        <v>10390</v>
      </c>
      <c r="U1" s="145" t="s">
        <v>10388</v>
      </c>
    </row>
    <row r="2" spans="1:21" s="140" customFormat="1" ht="112" x14ac:dyDescent="0.2">
      <c r="A2" s="140" t="s">
        <v>171</v>
      </c>
      <c r="B2" s="140" t="s">
        <v>4845</v>
      </c>
      <c r="C2" s="140" t="s">
        <v>4842</v>
      </c>
      <c r="D2" s="140" t="s">
        <v>4843</v>
      </c>
      <c r="E2" s="144" t="s">
        <v>7636</v>
      </c>
      <c r="F2" s="152" t="s">
        <v>7637</v>
      </c>
      <c r="G2" s="151">
        <v>2240000</v>
      </c>
      <c r="H2" s="140" t="s">
        <v>4600</v>
      </c>
      <c r="I2" s="140" t="s">
        <v>655</v>
      </c>
      <c r="J2" s="140" t="s">
        <v>36</v>
      </c>
      <c r="K2" s="140" t="s">
        <v>4602</v>
      </c>
      <c r="L2" s="140" t="s">
        <v>10845</v>
      </c>
      <c r="M2" s="140">
        <v>2023</v>
      </c>
      <c r="N2" s="154" t="s">
        <v>13182</v>
      </c>
      <c r="O2" s="151">
        <v>290215.74607477692</v>
      </c>
      <c r="P2" s="140">
        <v>6.1</v>
      </c>
      <c r="Q2" s="140">
        <v>7.28</v>
      </c>
      <c r="R2" s="140">
        <v>0.75</v>
      </c>
      <c r="S2" s="140">
        <v>62.96</v>
      </c>
      <c r="T2" s="140">
        <v>13992.48</v>
      </c>
      <c r="U2" s="140">
        <v>1.78</v>
      </c>
    </row>
    <row r="3" spans="1:21" s="140" customFormat="1" ht="128" x14ac:dyDescent="0.2">
      <c r="A3" s="140" t="s">
        <v>178</v>
      </c>
      <c r="B3" s="140" t="s">
        <v>3874</v>
      </c>
      <c r="C3" s="140" t="s">
        <v>3359</v>
      </c>
      <c r="D3" s="140" t="s">
        <v>3360</v>
      </c>
      <c r="E3" s="144" t="s">
        <v>7820</v>
      </c>
      <c r="F3" s="144" t="s">
        <v>13165</v>
      </c>
      <c r="G3" s="151">
        <v>4840000</v>
      </c>
      <c r="H3" s="140" t="s">
        <v>3306</v>
      </c>
      <c r="I3" s="140" t="s">
        <v>3362</v>
      </c>
      <c r="K3" s="140" t="s">
        <v>3308</v>
      </c>
      <c r="L3" s="140" t="s">
        <v>10845</v>
      </c>
      <c r="M3" s="140">
        <v>2023</v>
      </c>
      <c r="N3" s="154" t="s">
        <v>13182</v>
      </c>
      <c r="O3" s="151">
        <v>627073.30848300003</v>
      </c>
      <c r="P3" s="140">
        <v>11.2</v>
      </c>
      <c r="Q3" s="140">
        <v>20.059999999999999</v>
      </c>
      <c r="R3" s="140">
        <v>0.66</v>
      </c>
      <c r="S3" s="140">
        <v>108.11</v>
      </c>
      <c r="T3" s="140">
        <v>8159.35</v>
      </c>
      <c r="U3" s="140">
        <v>0.93</v>
      </c>
    </row>
    <row r="4" spans="1:21" s="140" customFormat="1" ht="80" x14ac:dyDescent="0.2">
      <c r="A4" s="140" t="s">
        <v>178</v>
      </c>
      <c r="B4" s="140" t="s">
        <v>7876</v>
      </c>
      <c r="C4" s="140" t="s">
        <v>3390</v>
      </c>
      <c r="D4" s="140" t="s">
        <v>3391</v>
      </c>
      <c r="E4" s="144" t="s">
        <v>7877</v>
      </c>
      <c r="F4" s="144" t="s">
        <v>13172</v>
      </c>
      <c r="G4" s="151">
        <v>497000</v>
      </c>
      <c r="H4" s="140" t="s">
        <v>3306</v>
      </c>
      <c r="I4" s="140" t="s">
        <v>1178</v>
      </c>
      <c r="J4" s="140" t="s">
        <v>36</v>
      </c>
      <c r="K4" s="140" t="s">
        <v>3308</v>
      </c>
      <c r="L4" s="140" t="s">
        <v>10845</v>
      </c>
      <c r="M4" s="140">
        <v>2023</v>
      </c>
      <c r="N4" s="154" t="s">
        <v>13182</v>
      </c>
      <c r="O4" s="151">
        <v>64391.618660341126</v>
      </c>
      <c r="P4" s="140">
        <v>0.9</v>
      </c>
      <c r="Q4" s="140">
        <v>0.65</v>
      </c>
      <c r="R4" s="140">
        <v>0.01</v>
      </c>
      <c r="S4" s="140">
        <v>12.4</v>
      </c>
      <c r="T4" s="140">
        <v>891.21</v>
      </c>
      <c r="U4" s="140">
        <v>0.02</v>
      </c>
    </row>
    <row r="5" spans="1:21" s="140" customFormat="1" ht="96" x14ac:dyDescent="0.2">
      <c r="A5" s="140" t="s">
        <v>243</v>
      </c>
      <c r="B5" s="140" t="s">
        <v>3430</v>
      </c>
      <c r="C5" s="140" t="s">
        <v>3427</v>
      </c>
      <c r="D5" s="140" t="s">
        <v>3428</v>
      </c>
      <c r="E5" s="144" t="s">
        <v>7938</v>
      </c>
      <c r="F5" s="152" t="s">
        <v>13166</v>
      </c>
      <c r="G5" s="151">
        <v>1120000</v>
      </c>
      <c r="H5" s="140" t="s">
        <v>3306</v>
      </c>
      <c r="I5" s="140" t="s">
        <v>1704</v>
      </c>
      <c r="J5" s="140" t="s">
        <v>36</v>
      </c>
      <c r="K5" s="140" t="s">
        <v>3308</v>
      </c>
      <c r="L5" s="140" t="s">
        <v>10845</v>
      </c>
      <c r="M5" s="140">
        <v>2023</v>
      </c>
      <c r="N5" s="154" t="s">
        <v>13182</v>
      </c>
      <c r="O5" s="151">
        <v>145107.87303738846</v>
      </c>
      <c r="P5" s="140">
        <v>2.52</v>
      </c>
      <c r="Q5" s="140">
        <v>4.5199999999999996</v>
      </c>
      <c r="R5" s="140">
        <v>0.15</v>
      </c>
      <c r="S5" s="140">
        <v>24.34</v>
      </c>
      <c r="T5" s="140">
        <v>1837.09</v>
      </c>
      <c r="U5" s="140">
        <v>0.21</v>
      </c>
    </row>
    <row r="6" spans="1:21" s="140" customFormat="1" ht="128" x14ac:dyDescent="0.2">
      <c r="A6" s="140" t="s">
        <v>248</v>
      </c>
      <c r="B6" s="140" t="s">
        <v>8198</v>
      </c>
      <c r="C6" s="140" t="s">
        <v>3352</v>
      </c>
      <c r="D6" s="140" t="s">
        <v>3353</v>
      </c>
      <c r="E6" s="144" t="s">
        <v>8200</v>
      </c>
      <c r="F6" s="144" t="s">
        <v>13167</v>
      </c>
      <c r="G6" s="151">
        <v>1202000</v>
      </c>
      <c r="H6" s="140" t="s">
        <v>3306</v>
      </c>
      <c r="I6" s="140" t="s">
        <v>955</v>
      </c>
      <c r="J6" s="140" t="s">
        <v>36</v>
      </c>
      <c r="K6" s="140" t="s">
        <v>3308</v>
      </c>
      <c r="L6" s="140" t="s">
        <v>10845</v>
      </c>
      <c r="M6" s="140">
        <v>2023</v>
      </c>
      <c r="N6" s="154" t="s">
        <v>13182</v>
      </c>
      <c r="O6" s="151">
        <v>155731.84231334011</v>
      </c>
      <c r="P6" s="140">
        <v>2.78</v>
      </c>
      <c r="Q6" s="140">
        <v>4.9800000000000004</v>
      </c>
      <c r="R6" s="140">
        <v>0.16</v>
      </c>
      <c r="S6" s="140">
        <v>26.85</v>
      </c>
      <c r="T6" s="140">
        <v>2026.35</v>
      </c>
      <c r="U6" s="140">
        <v>0.23</v>
      </c>
    </row>
    <row r="7" spans="1:21" s="140" customFormat="1" ht="350" x14ac:dyDescent="0.2">
      <c r="A7" s="140" t="s">
        <v>248</v>
      </c>
      <c r="B7" s="140" t="s">
        <v>8189</v>
      </c>
      <c r="C7" s="140" t="s">
        <v>4838</v>
      </c>
      <c r="D7" s="140" t="s">
        <v>4839</v>
      </c>
      <c r="E7" s="144" t="s">
        <v>8190</v>
      </c>
      <c r="F7" s="144" t="s">
        <v>13168</v>
      </c>
      <c r="G7" s="151">
        <v>739000</v>
      </c>
      <c r="H7" s="140" t="s">
        <v>4600</v>
      </c>
      <c r="I7" s="140" t="s">
        <v>655</v>
      </c>
      <c r="J7" s="140" t="s">
        <v>36</v>
      </c>
      <c r="K7" s="140" t="s">
        <v>4602</v>
      </c>
      <c r="L7" s="140" t="s">
        <v>10845</v>
      </c>
      <c r="M7" s="140">
        <v>2023</v>
      </c>
      <c r="N7" s="154" t="s">
        <v>13182</v>
      </c>
      <c r="O7" s="151">
        <v>95745.284084491141</v>
      </c>
      <c r="P7" s="140">
        <v>6.86</v>
      </c>
      <c r="Q7" s="140">
        <v>8.18</v>
      </c>
      <c r="R7" s="140">
        <v>0.85</v>
      </c>
      <c r="S7" s="140">
        <v>70.8</v>
      </c>
      <c r="T7" s="140">
        <v>15733.67</v>
      </c>
      <c r="U7" s="140">
        <v>2.0099999999999998</v>
      </c>
    </row>
    <row r="8" spans="1:21" s="140" customFormat="1" ht="80" x14ac:dyDescent="0.2">
      <c r="A8" s="140" t="s">
        <v>248</v>
      </c>
      <c r="B8" s="140" t="s">
        <v>8203</v>
      </c>
      <c r="C8" s="140" t="s">
        <v>4858</v>
      </c>
      <c r="D8" s="140" t="s">
        <v>4859</v>
      </c>
      <c r="E8" s="144" t="s">
        <v>8205</v>
      </c>
      <c r="F8" s="144" t="s">
        <v>13169</v>
      </c>
      <c r="G8" s="151">
        <v>272689</v>
      </c>
      <c r="H8" s="140" t="s">
        <v>4600</v>
      </c>
      <c r="I8" s="140" t="s">
        <v>667</v>
      </c>
      <c r="J8" s="140" t="s">
        <v>36</v>
      </c>
      <c r="K8" s="140" t="s">
        <v>4602</v>
      </c>
      <c r="L8" s="140" t="s">
        <v>10845</v>
      </c>
      <c r="M8" s="140">
        <v>2023</v>
      </c>
      <c r="N8" s="154" t="s">
        <v>13182</v>
      </c>
      <c r="O8" s="151">
        <v>35329.750705975377</v>
      </c>
      <c r="P8" s="140">
        <v>4.76</v>
      </c>
      <c r="Q8" s="140">
        <v>5.68</v>
      </c>
      <c r="R8" s="140">
        <v>0.59</v>
      </c>
      <c r="S8" s="140">
        <v>49.13</v>
      </c>
      <c r="T8" s="140">
        <v>10919.17</v>
      </c>
      <c r="U8" s="140">
        <v>1.39</v>
      </c>
    </row>
    <row r="9" spans="1:21" s="140" customFormat="1" ht="409.6" x14ac:dyDescent="0.2">
      <c r="A9" s="140" t="s">
        <v>261</v>
      </c>
      <c r="B9" s="140" t="s">
        <v>3438</v>
      </c>
      <c r="C9" s="140" t="s">
        <v>3435</v>
      </c>
      <c r="D9" s="140" t="s">
        <v>3436</v>
      </c>
      <c r="E9" s="144" t="s">
        <v>8455</v>
      </c>
      <c r="F9" s="144" t="s">
        <v>13170</v>
      </c>
      <c r="G9" s="151">
        <v>500000</v>
      </c>
      <c r="H9" s="140" t="s">
        <v>3306</v>
      </c>
      <c r="I9" s="140" t="s">
        <v>1704</v>
      </c>
      <c r="J9" s="140" t="s">
        <v>36</v>
      </c>
      <c r="K9" s="140" t="s">
        <v>3308</v>
      </c>
      <c r="L9" s="140" t="s">
        <v>10845</v>
      </c>
      <c r="M9" s="140">
        <v>2023</v>
      </c>
      <c r="N9" s="154" t="s">
        <v>13182</v>
      </c>
      <c r="O9" s="151">
        <v>64780.300463119849</v>
      </c>
      <c r="P9" s="140">
        <v>1.1599999999999999</v>
      </c>
      <c r="Q9" s="140">
        <v>2.0699999999999998</v>
      </c>
      <c r="R9" s="140">
        <v>7.0000000000000007E-2</v>
      </c>
      <c r="S9" s="140">
        <v>11.17</v>
      </c>
      <c r="T9" s="140">
        <v>842.91</v>
      </c>
      <c r="U9" s="140">
        <v>0.1</v>
      </c>
    </row>
    <row r="10" spans="1:21" s="140" customFormat="1" ht="64" x14ac:dyDescent="0.2">
      <c r="A10" s="140" t="s">
        <v>261</v>
      </c>
      <c r="B10" s="140" t="s">
        <v>3366</v>
      </c>
      <c r="C10" s="140" t="s">
        <v>3363</v>
      </c>
      <c r="D10" s="140" t="s">
        <v>3364</v>
      </c>
      <c r="E10" s="144" t="s">
        <v>10756</v>
      </c>
      <c r="F10" s="144" t="s">
        <v>8320</v>
      </c>
      <c r="G10" s="151">
        <v>1000000</v>
      </c>
      <c r="H10" s="140" t="s">
        <v>3306</v>
      </c>
      <c r="I10" s="140" t="s">
        <v>1316</v>
      </c>
      <c r="J10" s="140" t="s">
        <v>36</v>
      </c>
      <c r="K10" s="140" t="s">
        <v>3308</v>
      </c>
      <c r="L10" s="140" t="s">
        <v>10845</v>
      </c>
      <c r="M10" s="140">
        <v>2023</v>
      </c>
      <c r="N10" s="154" t="s">
        <v>13182</v>
      </c>
      <c r="O10" s="151">
        <v>129560.6009262397</v>
      </c>
      <c r="P10" s="140">
        <v>2.2400000000000002</v>
      </c>
      <c r="Q10" s="140">
        <v>4.0199999999999996</v>
      </c>
      <c r="R10" s="140">
        <v>0.13</v>
      </c>
      <c r="S10" s="140">
        <v>21.66</v>
      </c>
      <c r="T10" s="140">
        <v>1635.02</v>
      </c>
      <c r="U10" s="140">
        <v>0.19</v>
      </c>
    </row>
    <row r="11" spans="1:21" s="140" customFormat="1" ht="160" x14ac:dyDescent="0.2">
      <c r="A11" s="140" t="s">
        <v>322</v>
      </c>
      <c r="B11" s="140" t="s">
        <v>2681</v>
      </c>
      <c r="C11" s="140" t="s">
        <v>2678</v>
      </c>
      <c r="D11" s="140" t="s">
        <v>2679</v>
      </c>
      <c r="E11" s="144" t="s">
        <v>8544</v>
      </c>
      <c r="F11" s="144" t="s">
        <v>13171</v>
      </c>
      <c r="G11" s="151">
        <v>3064000</v>
      </c>
      <c r="H11" s="140" t="s">
        <v>3306</v>
      </c>
      <c r="I11" s="140" t="s">
        <v>1704</v>
      </c>
      <c r="J11" s="140" t="s">
        <v>36</v>
      </c>
      <c r="K11" s="140" t="s">
        <v>3308</v>
      </c>
      <c r="L11" s="140" t="s">
        <v>10845</v>
      </c>
      <c r="M11" s="140">
        <v>2023</v>
      </c>
      <c r="N11" s="154" t="s">
        <v>13182</v>
      </c>
      <c r="O11" s="151">
        <v>396973.68123799842</v>
      </c>
      <c r="P11" s="140">
        <v>3.27</v>
      </c>
      <c r="Q11" s="140">
        <v>5.86</v>
      </c>
      <c r="R11" s="140">
        <v>0.19</v>
      </c>
      <c r="S11" s="140">
        <v>31.57</v>
      </c>
      <c r="T11" s="140">
        <v>2382.6999999999998</v>
      </c>
      <c r="U11" s="140">
        <v>0.27</v>
      </c>
    </row>
    <row r="16" spans="1:21" x14ac:dyDescent="0.2">
      <c r="G16" s="18"/>
    </row>
  </sheetData>
  <pageMargins left="0.7" right="0.7" top="0.75" bottom="0.75" header="0.3" footer="0.3"/>
  <pageSetup paperSize="121" orientation="landscape" horizontalDpi="1200" verticalDpi="1200" r:id="rId1"/>
  <headerFooter>
    <oddHeader>&amp;C&amp;"+,Bold"&amp;15New FY23 CMAQ Obligations</oddHeader>
    <oddFooter>&amp;R&amp;P of &amp;N</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55A40-6273-4A34-AB55-5CF6E72FF04C}">
  <dimension ref="A1:S33"/>
  <sheetViews>
    <sheetView workbookViewId="0">
      <selection sqref="A1:A1048576"/>
    </sheetView>
  </sheetViews>
  <sheetFormatPr baseColWidth="10" defaultColWidth="9" defaultRowHeight="14" x14ac:dyDescent="0.2"/>
  <cols>
    <col min="1" max="1" width="12.59765625" bestFit="1" customWidth="1"/>
    <col min="2" max="2" width="11.19921875" bestFit="1" customWidth="1"/>
    <col min="3" max="3" width="20.3984375" bestFit="1" customWidth="1"/>
    <col min="4" max="4" width="13.19921875" bestFit="1" customWidth="1"/>
    <col min="5" max="5" width="25" customWidth="1"/>
    <col min="6" max="6" width="33.3984375" customWidth="1"/>
    <col min="7" max="7" width="29.796875" bestFit="1" customWidth="1"/>
    <col min="8" max="8" width="16.796875" bestFit="1" customWidth="1"/>
    <col min="9" max="9" width="14.19921875" bestFit="1" customWidth="1"/>
    <col min="10" max="10" width="17.19921875" bestFit="1" customWidth="1"/>
    <col min="11" max="11" width="15.796875" bestFit="1" customWidth="1"/>
    <col min="12" max="12" width="15.19921875" bestFit="1" customWidth="1"/>
    <col min="13" max="13" width="8.19921875" bestFit="1" customWidth="1"/>
    <col min="14" max="14" width="12.3984375" bestFit="1" customWidth="1"/>
    <col min="15" max="15" width="8.3984375" bestFit="1" customWidth="1"/>
    <col min="16" max="16" width="7.19921875" bestFit="1" customWidth="1"/>
    <col min="17" max="17" width="9.19921875" bestFit="1" customWidth="1"/>
    <col min="18" max="18" width="17.19921875" bestFit="1" customWidth="1"/>
    <col min="19" max="19" width="18.796875" bestFit="1" customWidth="1"/>
  </cols>
  <sheetData>
    <row r="1" spans="1:19" s="18" customFormat="1" ht="15" x14ac:dyDescent="0.2">
      <c r="A1" s="13" t="s">
        <v>0</v>
      </c>
      <c r="B1" s="14" t="s">
        <v>7534</v>
      </c>
      <c r="C1" s="15" t="s">
        <v>7535</v>
      </c>
      <c r="D1" s="15" t="s">
        <v>7536</v>
      </c>
      <c r="E1" s="13" t="s">
        <v>7537</v>
      </c>
      <c r="F1" s="15" t="s">
        <v>7538</v>
      </c>
      <c r="G1" s="16" t="s">
        <v>9</v>
      </c>
      <c r="H1" s="15" t="s">
        <v>7539</v>
      </c>
      <c r="I1" s="15" t="s">
        <v>7540</v>
      </c>
      <c r="J1" s="16" t="s">
        <v>7541</v>
      </c>
      <c r="K1" s="15" t="s">
        <v>7542</v>
      </c>
      <c r="L1" s="15" t="s">
        <v>7543</v>
      </c>
      <c r="M1" s="15" t="s">
        <v>7544</v>
      </c>
      <c r="N1" s="15" t="s">
        <v>7545</v>
      </c>
      <c r="O1" s="15" t="s">
        <v>7546</v>
      </c>
      <c r="P1" s="13" t="s">
        <v>5</v>
      </c>
      <c r="Q1" s="15" t="s">
        <v>7547</v>
      </c>
      <c r="R1" s="13"/>
      <c r="S1" s="17"/>
    </row>
    <row r="2" spans="1:19" ht="15" x14ac:dyDescent="0.2">
      <c r="A2" s="5" t="s">
        <v>171</v>
      </c>
      <c r="B2" s="6" t="s">
        <v>3351</v>
      </c>
      <c r="C2" s="7" t="s">
        <v>3349</v>
      </c>
      <c r="D2" s="7" t="s">
        <v>7589</v>
      </c>
      <c r="E2" s="5" t="s">
        <v>7593</v>
      </c>
      <c r="F2" s="5" t="s">
        <v>7594</v>
      </c>
      <c r="G2" s="8" t="s">
        <v>3308</v>
      </c>
      <c r="H2" s="7" t="s">
        <v>3348</v>
      </c>
      <c r="I2" s="7" t="s">
        <v>955</v>
      </c>
      <c r="J2" s="10">
        <v>3658000</v>
      </c>
      <c r="K2" s="10"/>
      <c r="L2" s="7" t="s">
        <v>7551</v>
      </c>
      <c r="M2" s="7" t="s">
        <v>7552</v>
      </c>
      <c r="N2" s="7" t="s">
        <v>7553</v>
      </c>
      <c r="O2" s="11" t="s">
        <v>7561</v>
      </c>
      <c r="P2" s="5" t="s">
        <v>3306</v>
      </c>
      <c r="Q2" s="7" t="s">
        <v>7595</v>
      </c>
      <c r="R2" s="5" t="s">
        <v>7596</v>
      </c>
      <c r="S2" s="9" t="s">
        <v>7596</v>
      </c>
    </row>
    <row r="3" spans="1:19" ht="15" x14ac:dyDescent="0.2">
      <c r="A3" s="5" t="s">
        <v>171</v>
      </c>
      <c r="B3" s="6" t="s">
        <v>3398</v>
      </c>
      <c r="C3" s="7" t="s">
        <v>3396</v>
      </c>
      <c r="D3" s="7" t="s">
        <v>171</v>
      </c>
      <c r="E3" s="5" t="s">
        <v>7559</v>
      </c>
      <c r="F3" s="5" t="s">
        <v>7560</v>
      </c>
      <c r="G3" s="8" t="s">
        <v>3308</v>
      </c>
      <c r="H3" s="7" t="s">
        <v>3395</v>
      </c>
      <c r="I3" s="7" t="s">
        <v>508</v>
      </c>
      <c r="J3" s="10">
        <v>2451000</v>
      </c>
      <c r="K3" s="10"/>
      <c r="L3" s="7" t="s">
        <v>7551</v>
      </c>
      <c r="M3" s="7" t="s">
        <v>7552</v>
      </c>
      <c r="N3" s="7" t="s">
        <v>7553</v>
      </c>
      <c r="O3" s="11" t="s">
        <v>7561</v>
      </c>
      <c r="P3" s="5" t="s">
        <v>3306</v>
      </c>
      <c r="Q3" s="7" t="s">
        <v>7562</v>
      </c>
      <c r="R3" s="5" t="s">
        <v>7563</v>
      </c>
      <c r="S3" s="9" t="s">
        <v>7563</v>
      </c>
    </row>
    <row r="4" spans="1:19" ht="15" x14ac:dyDescent="0.2">
      <c r="A4" s="5" t="s">
        <v>171</v>
      </c>
      <c r="B4" s="6" t="s">
        <v>2078</v>
      </c>
      <c r="C4" s="7" t="s">
        <v>2076</v>
      </c>
      <c r="D4" s="7" t="s">
        <v>7602</v>
      </c>
      <c r="E4" s="5" t="s">
        <v>7612</v>
      </c>
      <c r="F4" s="5" t="s">
        <v>7612</v>
      </c>
      <c r="G4" s="8" t="s">
        <v>2074</v>
      </c>
      <c r="H4" s="7" t="s">
        <v>2075</v>
      </c>
      <c r="I4" s="7" t="s">
        <v>496</v>
      </c>
      <c r="J4" s="10">
        <v>-908944.46</v>
      </c>
      <c r="K4" s="10"/>
      <c r="L4" s="7" t="s">
        <v>7613</v>
      </c>
      <c r="M4" s="7" t="s">
        <v>7614</v>
      </c>
      <c r="N4" s="7" t="s">
        <v>7553</v>
      </c>
      <c r="O4" s="11" t="s">
        <v>7561</v>
      </c>
      <c r="P4" s="5" t="s">
        <v>2073</v>
      </c>
      <c r="Q4" s="7" t="s">
        <v>7615</v>
      </c>
      <c r="R4" s="5" t="s">
        <v>7616</v>
      </c>
      <c r="S4" s="9" t="s">
        <v>7616</v>
      </c>
    </row>
    <row r="5" spans="1:19" ht="15" x14ac:dyDescent="0.2">
      <c r="A5" s="5" t="s">
        <v>171</v>
      </c>
      <c r="B5" s="6" t="s">
        <v>4601</v>
      </c>
      <c r="C5" s="7" t="s">
        <v>4598</v>
      </c>
      <c r="D5" s="7" t="s">
        <v>7602</v>
      </c>
      <c r="E5" s="5" t="s">
        <v>7620</v>
      </c>
      <c r="F5" s="5" t="s">
        <v>7621</v>
      </c>
      <c r="G5" s="8" t="s">
        <v>4602</v>
      </c>
      <c r="H5" s="7" t="s">
        <v>4597</v>
      </c>
      <c r="I5" s="7" t="s">
        <v>1095</v>
      </c>
      <c r="J5" s="10">
        <v>1500000</v>
      </c>
      <c r="K5" s="10">
        <v>3300000</v>
      </c>
      <c r="L5" s="7" t="s">
        <v>7610</v>
      </c>
      <c r="M5" s="7" t="s">
        <v>7552</v>
      </c>
      <c r="N5" s="7" t="s">
        <v>7553</v>
      </c>
      <c r="O5" s="11" t="s">
        <v>7561</v>
      </c>
      <c r="P5" s="5" t="s">
        <v>4600</v>
      </c>
      <c r="Q5" s="7" t="s">
        <v>7622</v>
      </c>
      <c r="R5" s="5" t="s">
        <v>7623</v>
      </c>
      <c r="S5" s="9" t="s">
        <v>7623</v>
      </c>
    </row>
    <row r="6" spans="1:19" ht="15" x14ac:dyDescent="0.2">
      <c r="A6" s="5" t="s">
        <v>171</v>
      </c>
      <c r="B6" s="6" t="s">
        <v>3434</v>
      </c>
      <c r="C6" s="7" t="s">
        <v>3432</v>
      </c>
      <c r="D6" s="7" t="s">
        <v>7602</v>
      </c>
      <c r="E6" s="5" t="s">
        <v>7632</v>
      </c>
      <c r="F6" s="5" t="s">
        <v>7633</v>
      </c>
      <c r="G6" s="8" t="s">
        <v>3308</v>
      </c>
      <c r="H6" s="7" t="s">
        <v>3431</v>
      </c>
      <c r="I6" s="7" t="s">
        <v>1704</v>
      </c>
      <c r="J6" s="10">
        <v>1250000</v>
      </c>
      <c r="K6" s="10"/>
      <c r="L6" s="7" t="s">
        <v>7578</v>
      </c>
      <c r="M6" s="7" t="s">
        <v>7564</v>
      </c>
      <c r="N6" s="7" t="s">
        <v>7553</v>
      </c>
      <c r="O6" s="11" t="s">
        <v>7561</v>
      </c>
      <c r="P6" s="5" t="s">
        <v>3306</v>
      </c>
      <c r="Q6" s="7" t="s">
        <v>7634</v>
      </c>
      <c r="R6" s="5" t="s">
        <v>7635</v>
      </c>
      <c r="S6" s="9" t="s">
        <v>7635</v>
      </c>
    </row>
    <row r="7" spans="1:19" ht="15" x14ac:dyDescent="0.2">
      <c r="A7" s="5" t="s">
        <v>171</v>
      </c>
      <c r="B7" s="6" t="s">
        <v>4845</v>
      </c>
      <c r="C7" s="7" t="s">
        <v>4843</v>
      </c>
      <c r="D7" s="7" t="s">
        <v>7602</v>
      </c>
      <c r="E7" s="5" t="s">
        <v>7636</v>
      </c>
      <c r="F7" s="5" t="s">
        <v>7637</v>
      </c>
      <c r="G7" s="8" t="s">
        <v>4602</v>
      </c>
      <c r="H7" s="7" t="s">
        <v>4842</v>
      </c>
      <c r="I7" s="7" t="s">
        <v>655</v>
      </c>
      <c r="J7" s="10">
        <v>2240000</v>
      </c>
      <c r="K7" s="10">
        <v>6000000</v>
      </c>
      <c r="L7" s="7" t="s">
        <v>7578</v>
      </c>
      <c r="M7" s="7" t="s">
        <v>7564</v>
      </c>
      <c r="N7" s="7" t="s">
        <v>7553</v>
      </c>
      <c r="O7" s="11" t="s">
        <v>7561</v>
      </c>
      <c r="P7" s="5" t="s">
        <v>4600</v>
      </c>
      <c r="Q7" s="7" t="s">
        <v>7622</v>
      </c>
      <c r="R7" s="5" t="s">
        <v>7638</v>
      </c>
      <c r="S7" s="9" t="s">
        <v>7638</v>
      </c>
    </row>
    <row r="8" spans="1:19" ht="15" x14ac:dyDescent="0.2">
      <c r="A8" s="5" t="s">
        <v>178</v>
      </c>
      <c r="B8" s="6" t="s">
        <v>3874</v>
      </c>
      <c r="C8" s="7" t="s">
        <v>3360</v>
      </c>
      <c r="D8" s="7" t="s">
        <v>7812</v>
      </c>
      <c r="E8" s="5" t="s">
        <v>7813</v>
      </c>
      <c r="F8" s="5" t="s">
        <v>7813</v>
      </c>
      <c r="G8" s="8" t="s">
        <v>3308</v>
      </c>
      <c r="H8" s="7" t="s">
        <v>3359</v>
      </c>
      <c r="I8" s="7" t="s">
        <v>3362</v>
      </c>
      <c r="J8" s="10">
        <v>4840000</v>
      </c>
      <c r="K8" s="10"/>
      <c r="L8" s="7" t="s">
        <v>7626</v>
      </c>
      <c r="M8" s="7" t="s">
        <v>7552</v>
      </c>
      <c r="N8" s="7" t="s">
        <v>7677</v>
      </c>
      <c r="O8" s="11" t="s">
        <v>7561</v>
      </c>
      <c r="P8" s="5" t="s">
        <v>3306</v>
      </c>
      <c r="Q8" s="7" t="s">
        <v>7814</v>
      </c>
      <c r="R8" s="5" t="s">
        <v>7815</v>
      </c>
      <c r="S8" s="9" t="s">
        <v>7815</v>
      </c>
    </row>
    <row r="9" spans="1:19" ht="15" x14ac:dyDescent="0.2">
      <c r="A9" s="5" t="s">
        <v>178</v>
      </c>
      <c r="B9" s="6" t="s">
        <v>4837</v>
      </c>
      <c r="C9" s="7" t="s">
        <v>4835</v>
      </c>
      <c r="D9" s="7" t="s">
        <v>7864</v>
      </c>
      <c r="E9" s="5" t="s">
        <v>7865</v>
      </c>
      <c r="F9" s="5" t="s">
        <v>7866</v>
      </c>
      <c r="G9" s="8" t="s">
        <v>4602</v>
      </c>
      <c r="H9" s="7" t="s">
        <v>4834</v>
      </c>
      <c r="I9" s="7" t="s">
        <v>655</v>
      </c>
      <c r="J9" s="10">
        <v>3387000</v>
      </c>
      <c r="K9" s="10"/>
      <c r="L9" s="7" t="s">
        <v>7551</v>
      </c>
      <c r="M9" s="7" t="s">
        <v>7552</v>
      </c>
      <c r="N9" s="7" t="s">
        <v>7677</v>
      </c>
      <c r="O9" s="11" t="s">
        <v>7561</v>
      </c>
      <c r="P9" s="5" t="s">
        <v>4600</v>
      </c>
      <c r="Q9" s="7" t="s">
        <v>7867</v>
      </c>
      <c r="R9" s="5" t="s">
        <v>7868</v>
      </c>
      <c r="S9" s="9" t="s">
        <v>7868</v>
      </c>
    </row>
    <row r="10" spans="1:19" ht="15" x14ac:dyDescent="0.2">
      <c r="A10" s="5" t="s">
        <v>178</v>
      </c>
      <c r="B10" s="6" t="s">
        <v>6130</v>
      </c>
      <c r="C10" s="7" t="s">
        <v>6128</v>
      </c>
      <c r="D10" s="7" t="s">
        <v>7854</v>
      </c>
      <c r="E10" s="5" t="s">
        <v>7855</v>
      </c>
      <c r="F10" s="5" t="s">
        <v>7856</v>
      </c>
      <c r="G10" s="8" t="s">
        <v>6118</v>
      </c>
      <c r="H10" s="7" t="s">
        <v>6127</v>
      </c>
      <c r="I10" s="7" t="s">
        <v>302</v>
      </c>
      <c r="J10" s="10">
        <v>-0.02</v>
      </c>
      <c r="K10" s="10"/>
      <c r="L10" s="7" t="s">
        <v>7551</v>
      </c>
      <c r="M10" s="7" t="s">
        <v>7564</v>
      </c>
      <c r="N10" s="7" t="s">
        <v>7568</v>
      </c>
      <c r="O10" s="11" t="s">
        <v>7561</v>
      </c>
      <c r="P10" s="5" t="s">
        <v>6117</v>
      </c>
      <c r="Q10" s="7" t="s">
        <v>7562</v>
      </c>
      <c r="R10" s="5" t="s">
        <v>7857</v>
      </c>
      <c r="S10" s="9" t="s">
        <v>7857</v>
      </c>
    </row>
    <row r="11" spans="1:19" ht="15" x14ac:dyDescent="0.2">
      <c r="A11" s="5" t="s">
        <v>178</v>
      </c>
      <c r="B11" s="6" t="s">
        <v>7876</v>
      </c>
      <c r="C11" s="7" t="s">
        <v>3391</v>
      </c>
      <c r="D11" s="7" t="s">
        <v>7872</v>
      </c>
      <c r="E11" s="5" t="s">
        <v>7877</v>
      </c>
      <c r="F11" s="5" t="s">
        <v>7878</v>
      </c>
      <c r="G11" s="8" t="s">
        <v>3308</v>
      </c>
      <c r="H11" s="7" t="s">
        <v>3390</v>
      </c>
      <c r="I11" s="7" t="s">
        <v>1178</v>
      </c>
      <c r="J11" s="10">
        <v>497000</v>
      </c>
      <c r="K11" s="10"/>
      <c r="L11" s="7" t="s">
        <v>7551</v>
      </c>
      <c r="M11" s="7" t="s">
        <v>7552</v>
      </c>
      <c r="N11" s="7" t="s">
        <v>7553</v>
      </c>
      <c r="O11" s="11" t="s">
        <v>7561</v>
      </c>
      <c r="P11" s="5" t="s">
        <v>3306</v>
      </c>
      <c r="Q11" s="7" t="s">
        <v>7867</v>
      </c>
      <c r="R11" s="5" t="s">
        <v>7879</v>
      </c>
      <c r="S11" s="9" t="s">
        <v>7879</v>
      </c>
    </row>
    <row r="12" spans="1:19" ht="15" x14ac:dyDescent="0.2">
      <c r="A12" s="5" t="s">
        <v>243</v>
      </c>
      <c r="B12" s="6" t="s">
        <v>3430</v>
      </c>
      <c r="C12" s="7" t="s">
        <v>3428</v>
      </c>
      <c r="D12" s="7" t="s">
        <v>7937</v>
      </c>
      <c r="E12" s="5" t="s">
        <v>7938</v>
      </c>
      <c r="F12" s="5" t="s">
        <v>7939</v>
      </c>
      <c r="G12" s="8" t="s">
        <v>3308</v>
      </c>
      <c r="H12" s="7" t="s">
        <v>3427</v>
      </c>
      <c r="I12" s="7" t="s">
        <v>1704</v>
      </c>
      <c r="J12" s="10">
        <v>1120000</v>
      </c>
      <c r="K12" s="10"/>
      <c r="L12" s="7" t="s">
        <v>7626</v>
      </c>
      <c r="M12" s="7" t="s">
        <v>7552</v>
      </c>
      <c r="N12" s="7" t="s">
        <v>7677</v>
      </c>
      <c r="O12" s="11" t="s">
        <v>7561</v>
      </c>
      <c r="P12" s="5" t="s">
        <v>3306</v>
      </c>
      <c r="Q12" s="7" t="s">
        <v>7867</v>
      </c>
      <c r="R12" s="5" t="s">
        <v>7940</v>
      </c>
      <c r="S12" s="9" t="s">
        <v>7940</v>
      </c>
    </row>
    <row r="13" spans="1:19" ht="15" x14ac:dyDescent="0.2">
      <c r="A13" s="5" t="s">
        <v>210</v>
      </c>
      <c r="B13" s="6" t="s">
        <v>2323</v>
      </c>
      <c r="C13" s="7" t="s">
        <v>2321</v>
      </c>
      <c r="D13" s="7" t="s">
        <v>7602</v>
      </c>
      <c r="E13" s="5" t="s">
        <v>8094</v>
      </c>
      <c r="F13" s="5" t="s">
        <v>8094</v>
      </c>
      <c r="G13" s="8" t="s">
        <v>3308</v>
      </c>
      <c r="H13" s="7" t="s">
        <v>2320</v>
      </c>
      <c r="I13" s="7" t="s">
        <v>2786</v>
      </c>
      <c r="J13" s="10">
        <v>6800000</v>
      </c>
      <c r="K13" s="10"/>
      <c r="L13" s="7" t="s">
        <v>7613</v>
      </c>
      <c r="M13" s="7" t="s">
        <v>7614</v>
      </c>
      <c r="N13" s="7" t="s">
        <v>7553</v>
      </c>
      <c r="O13" s="11" t="s">
        <v>7561</v>
      </c>
      <c r="P13" s="5" t="s">
        <v>3306</v>
      </c>
      <c r="Q13" s="7" t="s">
        <v>7622</v>
      </c>
      <c r="R13" s="5" t="s">
        <v>8095</v>
      </c>
      <c r="S13" s="9" t="s">
        <v>8095</v>
      </c>
    </row>
    <row r="14" spans="1:19" ht="15" x14ac:dyDescent="0.2">
      <c r="A14" s="5" t="s">
        <v>248</v>
      </c>
      <c r="B14" s="6" t="s">
        <v>6173</v>
      </c>
      <c r="C14" s="7" t="s">
        <v>6171</v>
      </c>
      <c r="D14" s="7" t="s">
        <v>8213</v>
      </c>
      <c r="E14" s="5" t="s">
        <v>8214</v>
      </c>
      <c r="F14" s="5" t="s">
        <v>8215</v>
      </c>
      <c r="G14" s="8" t="s">
        <v>6118</v>
      </c>
      <c r="H14" s="7" t="s">
        <v>6170</v>
      </c>
      <c r="I14" s="7" t="s">
        <v>496</v>
      </c>
      <c r="J14" s="10">
        <v>-0.01</v>
      </c>
      <c r="K14" s="10"/>
      <c r="L14" s="7" t="s">
        <v>7551</v>
      </c>
      <c r="M14" s="7" t="s">
        <v>7552</v>
      </c>
      <c r="N14" s="7" t="s">
        <v>7677</v>
      </c>
      <c r="O14" s="11" t="s">
        <v>7561</v>
      </c>
      <c r="P14" s="5" t="s">
        <v>6117</v>
      </c>
      <c r="Q14" s="7" t="s">
        <v>7867</v>
      </c>
      <c r="R14" s="5" t="s">
        <v>8216</v>
      </c>
      <c r="S14" s="9" t="s">
        <v>8216</v>
      </c>
    </row>
    <row r="15" spans="1:19" ht="15" x14ac:dyDescent="0.2">
      <c r="A15" s="5" t="s">
        <v>248</v>
      </c>
      <c r="B15" s="6" t="s">
        <v>8198</v>
      </c>
      <c r="C15" s="7" t="s">
        <v>3353</v>
      </c>
      <c r="D15" s="7" t="s">
        <v>8199</v>
      </c>
      <c r="E15" s="5" t="s">
        <v>8200</v>
      </c>
      <c r="F15" s="5" t="s">
        <v>8201</v>
      </c>
      <c r="G15" s="8" t="s">
        <v>3308</v>
      </c>
      <c r="H15" s="7" t="s">
        <v>3352</v>
      </c>
      <c r="I15" s="7" t="s">
        <v>955</v>
      </c>
      <c r="J15" s="10">
        <v>1202000</v>
      </c>
      <c r="K15" s="10">
        <v>480000</v>
      </c>
      <c r="L15" s="7" t="s">
        <v>7551</v>
      </c>
      <c r="M15" s="7" t="s">
        <v>7552</v>
      </c>
      <c r="N15" s="7" t="s">
        <v>7553</v>
      </c>
      <c r="O15" s="11" t="s">
        <v>7561</v>
      </c>
      <c r="P15" s="5" t="s">
        <v>3306</v>
      </c>
      <c r="Q15" s="7" t="s">
        <v>7867</v>
      </c>
      <c r="R15" s="5" t="s">
        <v>8202</v>
      </c>
      <c r="S15" s="9" t="s">
        <v>8202</v>
      </c>
    </row>
    <row r="16" spans="1:19" ht="15" x14ac:dyDescent="0.2">
      <c r="A16" s="5" t="s">
        <v>248</v>
      </c>
      <c r="B16" s="6" t="s">
        <v>8180</v>
      </c>
      <c r="C16" s="7" t="s">
        <v>6179</v>
      </c>
      <c r="D16" s="7" t="s">
        <v>8181</v>
      </c>
      <c r="E16" s="5" t="s">
        <v>8182</v>
      </c>
      <c r="F16" s="5" t="s">
        <v>8183</v>
      </c>
      <c r="G16" s="8" t="s">
        <v>6118</v>
      </c>
      <c r="H16" s="7" t="s">
        <v>6178</v>
      </c>
      <c r="I16" s="7" t="s">
        <v>878</v>
      </c>
      <c r="J16" s="10">
        <v>-102504.54</v>
      </c>
      <c r="K16" s="10"/>
      <c r="L16" s="7" t="s">
        <v>7551</v>
      </c>
      <c r="M16" s="7" t="s">
        <v>7552</v>
      </c>
      <c r="N16" s="7" t="s">
        <v>7568</v>
      </c>
      <c r="O16" s="11" t="s">
        <v>7561</v>
      </c>
      <c r="P16" s="5" t="s">
        <v>6117</v>
      </c>
      <c r="Q16" s="7" t="s">
        <v>7867</v>
      </c>
      <c r="R16" s="5" t="s">
        <v>8184</v>
      </c>
      <c r="S16" s="9" t="s">
        <v>8184</v>
      </c>
    </row>
    <row r="17" spans="1:19" ht="15" x14ac:dyDescent="0.2">
      <c r="A17" s="5" t="s">
        <v>248</v>
      </c>
      <c r="B17" s="6" t="s">
        <v>8189</v>
      </c>
      <c r="C17" s="7" t="s">
        <v>4839</v>
      </c>
      <c r="D17" s="7" t="s">
        <v>8181</v>
      </c>
      <c r="E17" s="5" t="s">
        <v>8190</v>
      </c>
      <c r="F17" s="5" t="s">
        <v>8191</v>
      </c>
      <c r="G17" s="8" t="s">
        <v>4602</v>
      </c>
      <c r="H17" s="7" t="s">
        <v>4838</v>
      </c>
      <c r="I17" s="7" t="s">
        <v>655</v>
      </c>
      <c r="J17" s="10">
        <v>739000</v>
      </c>
      <c r="K17" s="10"/>
      <c r="L17" s="7" t="s">
        <v>7613</v>
      </c>
      <c r="M17" s="7" t="s">
        <v>7564</v>
      </c>
      <c r="N17" s="7" t="s">
        <v>7553</v>
      </c>
      <c r="O17" s="11" t="s">
        <v>7561</v>
      </c>
      <c r="P17" s="5" t="s">
        <v>4600</v>
      </c>
      <c r="Q17" s="7" t="s">
        <v>7867</v>
      </c>
      <c r="R17" s="5" t="s">
        <v>8192</v>
      </c>
      <c r="S17" s="9" t="s">
        <v>8192</v>
      </c>
    </row>
    <row r="18" spans="1:19" ht="15" x14ac:dyDescent="0.2">
      <c r="A18" s="5" t="s">
        <v>248</v>
      </c>
      <c r="B18" s="6" t="s">
        <v>8203</v>
      </c>
      <c r="C18" s="7" t="s">
        <v>4859</v>
      </c>
      <c r="D18" s="7" t="s">
        <v>8204</v>
      </c>
      <c r="E18" s="5" t="s">
        <v>8205</v>
      </c>
      <c r="F18" s="5" t="s">
        <v>8206</v>
      </c>
      <c r="G18" s="8" t="s">
        <v>4602</v>
      </c>
      <c r="H18" s="7" t="s">
        <v>4858</v>
      </c>
      <c r="I18" s="7" t="s">
        <v>667</v>
      </c>
      <c r="J18" s="10">
        <v>272689</v>
      </c>
      <c r="K18" s="10"/>
      <c r="L18" s="7" t="s">
        <v>7551</v>
      </c>
      <c r="M18" s="7" t="s">
        <v>7564</v>
      </c>
      <c r="N18" s="7" t="s">
        <v>7553</v>
      </c>
      <c r="O18" s="11" t="s">
        <v>7561</v>
      </c>
      <c r="P18" s="5" t="s">
        <v>4600</v>
      </c>
      <c r="Q18" s="7" t="s">
        <v>7867</v>
      </c>
      <c r="R18" s="5" t="s">
        <v>8207</v>
      </c>
      <c r="S18" s="9" t="s">
        <v>8207</v>
      </c>
    </row>
    <row r="19" spans="1:19" ht="15" x14ac:dyDescent="0.2">
      <c r="A19" s="5" t="s">
        <v>261</v>
      </c>
      <c r="B19" s="6" t="s">
        <v>3385</v>
      </c>
      <c r="C19" s="7" t="s">
        <v>3383</v>
      </c>
      <c r="D19" s="7" t="s">
        <v>7602</v>
      </c>
      <c r="E19" s="5" t="s">
        <v>8329</v>
      </c>
      <c r="F19" s="5" t="s">
        <v>8330</v>
      </c>
      <c r="G19" s="8" t="s">
        <v>3308</v>
      </c>
      <c r="H19" s="7" t="s">
        <v>3382</v>
      </c>
      <c r="I19" s="7" t="s">
        <v>976</v>
      </c>
      <c r="J19" s="10">
        <v>3400000</v>
      </c>
      <c r="K19" s="10">
        <v>8233240</v>
      </c>
      <c r="L19" s="7" t="s">
        <v>7578</v>
      </c>
      <c r="M19" s="7" t="s">
        <v>7564</v>
      </c>
      <c r="N19" s="7" t="s">
        <v>7553</v>
      </c>
      <c r="O19" s="11" t="s">
        <v>7561</v>
      </c>
      <c r="P19" s="5" t="s">
        <v>3306</v>
      </c>
      <c r="Q19" s="7" t="s">
        <v>7622</v>
      </c>
      <c r="R19" s="5" t="s">
        <v>8331</v>
      </c>
      <c r="S19" s="9" t="s">
        <v>8331</v>
      </c>
    </row>
    <row r="20" spans="1:19" ht="15" x14ac:dyDescent="0.2">
      <c r="A20" s="5" t="s">
        <v>261</v>
      </c>
      <c r="B20" s="6" t="s">
        <v>6122</v>
      </c>
      <c r="C20" s="7" t="s">
        <v>6120</v>
      </c>
      <c r="D20" s="7" t="s">
        <v>7881</v>
      </c>
      <c r="E20" s="5" t="s">
        <v>8338</v>
      </c>
      <c r="F20" s="5" t="s">
        <v>8339</v>
      </c>
      <c r="G20" s="8" t="s">
        <v>6118</v>
      </c>
      <c r="H20" s="7" t="s">
        <v>6119</v>
      </c>
      <c r="I20" s="7" t="s">
        <v>1100</v>
      </c>
      <c r="J20" s="10">
        <v>-96581.69</v>
      </c>
      <c r="K20" s="10"/>
      <c r="L20" s="7" t="s">
        <v>7551</v>
      </c>
      <c r="M20" s="7" t="s">
        <v>7552</v>
      </c>
      <c r="N20" s="7" t="s">
        <v>7677</v>
      </c>
      <c r="O20" s="11" t="s">
        <v>7561</v>
      </c>
      <c r="P20" s="5" t="s">
        <v>6117</v>
      </c>
      <c r="Q20" s="7" t="s">
        <v>7867</v>
      </c>
      <c r="R20" s="5" t="s">
        <v>8340</v>
      </c>
      <c r="S20" s="9" t="s">
        <v>8340</v>
      </c>
    </row>
    <row r="21" spans="1:19" ht="15" x14ac:dyDescent="0.2">
      <c r="A21" s="5" t="s">
        <v>261</v>
      </c>
      <c r="B21" s="6" t="s">
        <v>6138</v>
      </c>
      <c r="C21" s="7" t="s">
        <v>6136</v>
      </c>
      <c r="D21" s="7" t="s">
        <v>7881</v>
      </c>
      <c r="E21" s="5" t="s">
        <v>8341</v>
      </c>
      <c r="F21" s="5" t="s">
        <v>8342</v>
      </c>
      <c r="G21" s="8" t="s">
        <v>6118</v>
      </c>
      <c r="H21" s="7" t="s">
        <v>6135</v>
      </c>
      <c r="I21" s="7" t="s">
        <v>361</v>
      </c>
      <c r="J21" s="10">
        <v>-256510.51</v>
      </c>
      <c r="K21" s="10"/>
      <c r="L21" s="7" t="s">
        <v>7551</v>
      </c>
      <c r="M21" s="7" t="s">
        <v>7564</v>
      </c>
      <c r="N21" s="7" t="s">
        <v>7568</v>
      </c>
      <c r="O21" s="11" t="s">
        <v>7561</v>
      </c>
      <c r="P21" s="5" t="s">
        <v>6117</v>
      </c>
      <c r="Q21" s="7" t="s">
        <v>7867</v>
      </c>
      <c r="R21" s="5" t="s">
        <v>8343</v>
      </c>
      <c r="S21" s="9" t="s">
        <v>8343</v>
      </c>
    </row>
    <row r="22" spans="1:19" ht="15" x14ac:dyDescent="0.2">
      <c r="A22" s="5" t="s">
        <v>261</v>
      </c>
      <c r="B22" s="6" t="s">
        <v>3438</v>
      </c>
      <c r="C22" s="7" t="s">
        <v>3436</v>
      </c>
      <c r="D22" s="7" t="s">
        <v>8451</v>
      </c>
      <c r="E22" s="5" t="s">
        <v>8455</v>
      </c>
      <c r="F22" s="5" t="s">
        <v>8456</v>
      </c>
      <c r="G22" s="8" t="s">
        <v>3308</v>
      </c>
      <c r="H22" s="7" t="s">
        <v>3435</v>
      </c>
      <c r="I22" s="7" t="s">
        <v>1704</v>
      </c>
      <c r="J22" s="10">
        <v>500000</v>
      </c>
      <c r="K22" s="10">
        <v>8700000</v>
      </c>
      <c r="L22" s="7" t="s">
        <v>7551</v>
      </c>
      <c r="M22" s="7" t="s">
        <v>7552</v>
      </c>
      <c r="N22" s="7" t="s">
        <v>7677</v>
      </c>
      <c r="O22" s="11" t="s">
        <v>7561</v>
      </c>
      <c r="P22" s="5" t="s">
        <v>3306</v>
      </c>
      <c r="Q22" s="7" t="s">
        <v>7867</v>
      </c>
      <c r="R22" s="5" t="s">
        <v>8457</v>
      </c>
      <c r="S22" s="9" t="s">
        <v>8457</v>
      </c>
    </row>
    <row r="23" spans="1:19" ht="15" x14ac:dyDescent="0.2">
      <c r="A23" s="5" t="s">
        <v>261</v>
      </c>
      <c r="B23" s="6" t="s">
        <v>3343</v>
      </c>
      <c r="C23" s="7" t="s">
        <v>3340</v>
      </c>
      <c r="D23" s="7" t="s">
        <v>8451</v>
      </c>
      <c r="E23" s="5" t="s">
        <v>8458</v>
      </c>
      <c r="F23" s="5" t="s">
        <v>8458</v>
      </c>
      <c r="G23" s="8" t="s">
        <v>3308</v>
      </c>
      <c r="H23" s="7" t="s">
        <v>3339</v>
      </c>
      <c r="I23" s="7" t="s">
        <v>3342</v>
      </c>
      <c r="J23" s="10">
        <v>157212</v>
      </c>
      <c r="K23" s="10"/>
      <c r="L23" s="7" t="s">
        <v>7551</v>
      </c>
      <c r="M23" s="7" t="s">
        <v>7552</v>
      </c>
      <c r="N23" s="7" t="s">
        <v>7677</v>
      </c>
      <c r="O23" s="11" t="s">
        <v>7561</v>
      </c>
      <c r="P23" s="5" t="s">
        <v>3306</v>
      </c>
      <c r="Q23" s="7" t="s">
        <v>7867</v>
      </c>
      <c r="R23" s="5" t="s">
        <v>8459</v>
      </c>
      <c r="S23" s="9" t="s">
        <v>8459</v>
      </c>
    </row>
    <row r="24" spans="1:19" ht="15" x14ac:dyDescent="0.2">
      <c r="A24" s="5" t="s">
        <v>261</v>
      </c>
      <c r="B24" s="6" t="s">
        <v>3347</v>
      </c>
      <c r="C24" s="7" t="s">
        <v>3345</v>
      </c>
      <c r="D24" s="7" t="s">
        <v>8451</v>
      </c>
      <c r="E24" s="5" t="s">
        <v>8460</v>
      </c>
      <c r="F24" s="5" t="s">
        <v>8461</v>
      </c>
      <c r="G24" s="8" t="s">
        <v>3308</v>
      </c>
      <c r="H24" s="7" t="s">
        <v>3344</v>
      </c>
      <c r="I24" s="7" t="s">
        <v>3342</v>
      </c>
      <c r="J24" s="10">
        <v>3107940</v>
      </c>
      <c r="K24" s="10"/>
      <c r="L24" s="7" t="s">
        <v>7551</v>
      </c>
      <c r="M24" s="7" t="s">
        <v>7552</v>
      </c>
      <c r="N24" s="7" t="s">
        <v>7677</v>
      </c>
      <c r="O24" s="11" t="s">
        <v>7561</v>
      </c>
      <c r="P24" s="5" t="s">
        <v>3306</v>
      </c>
      <c r="Q24" s="7" t="s">
        <v>7867</v>
      </c>
      <c r="R24" s="5" t="s">
        <v>8462</v>
      </c>
      <c r="S24" s="9" t="s">
        <v>8462</v>
      </c>
    </row>
    <row r="25" spans="1:19" ht="15" x14ac:dyDescent="0.2">
      <c r="A25" s="5" t="s">
        <v>261</v>
      </c>
      <c r="B25" s="6" t="s">
        <v>3347</v>
      </c>
      <c r="C25" s="7" t="s">
        <v>3345</v>
      </c>
      <c r="D25" s="7" t="s">
        <v>8451</v>
      </c>
      <c r="E25" s="5" t="s">
        <v>8460</v>
      </c>
      <c r="F25" s="5" t="s">
        <v>8461</v>
      </c>
      <c r="G25" s="8" t="s">
        <v>6118</v>
      </c>
      <c r="H25" s="7" t="s">
        <v>3344</v>
      </c>
      <c r="I25" s="7" t="s">
        <v>3342</v>
      </c>
      <c r="J25" s="10">
        <v>-778940</v>
      </c>
      <c r="K25" s="10"/>
      <c r="L25" s="7" t="s">
        <v>7551</v>
      </c>
      <c r="M25" s="7" t="s">
        <v>7552</v>
      </c>
      <c r="N25" s="7" t="s">
        <v>7677</v>
      </c>
      <c r="O25" s="11" t="s">
        <v>7561</v>
      </c>
      <c r="P25" s="5" t="s">
        <v>6117</v>
      </c>
      <c r="Q25" s="7" t="s">
        <v>7867</v>
      </c>
      <c r="R25" s="5" t="s">
        <v>8462</v>
      </c>
      <c r="S25" s="9" t="s">
        <v>8462</v>
      </c>
    </row>
    <row r="26" spans="1:19" ht="15" x14ac:dyDescent="0.2">
      <c r="A26" s="5" t="s">
        <v>261</v>
      </c>
      <c r="B26" s="6" t="s">
        <v>6177</v>
      </c>
      <c r="C26" s="7" t="s">
        <v>6175</v>
      </c>
      <c r="D26" s="7" t="s">
        <v>8451</v>
      </c>
      <c r="E26" s="5" t="s">
        <v>8463</v>
      </c>
      <c r="F26" s="5" t="s">
        <v>8464</v>
      </c>
      <c r="G26" s="8" t="s">
        <v>6118</v>
      </c>
      <c r="H26" s="7" t="s">
        <v>6174</v>
      </c>
      <c r="I26" s="7" t="s">
        <v>553</v>
      </c>
      <c r="J26" s="10">
        <v>-169482.27</v>
      </c>
      <c r="K26" s="10"/>
      <c r="L26" s="7" t="s">
        <v>7551</v>
      </c>
      <c r="M26" s="7" t="s">
        <v>7552</v>
      </c>
      <c r="N26" s="7" t="s">
        <v>7677</v>
      </c>
      <c r="O26" s="11" t="s">
        <v>7561</v>
      </c>
      <c r="P26" s="5" t="s">
        <v>6117</v>
      </c>
      <c r="Q26" s="7" t="s">
        <v>7867</v>
      </c>
      <c r="R26" s="5" t="s">
        <v>8465</v>
      </c>
      <c r="S26" s="9" t="s">
        <v>8465</v>
      </c>
    </row>
    <row r="27" spans="1:19" ht="15" x14ac:dyDescent="0.2">
      <c r="A27" s="5" t="s">
        <v>261</v>
      </c>
      <c r="B27" s="6" t="s">
        <v>6177</v>
      </c>
      <c r="C27" s="7" t="s">
        <v>6175</v>
      </c>
      <c r="D27" s="7" t="s">
        <v>8451</v>
      </c>
      <c r="E27" s="5" t="s">
        <v>8463</v>
      </c>
      <c r="F27" s="5" t="s">
        <v>8464</v>
      </c>
      <c r="G27" s="8" t="s">
        <v>6223</v>
      </c>
      <c r="H27" s="7" t="s">
        <v>6174</v>
      </c>
      <c r="I27" s="7" t="s">
        <v>553</v>
      </c>
      <c r="J27" s="10">
        <v>-67281.899999999994</v>
      </c>
      <c r="K27" s="10"/>
      <c r="L27" s="7" t="s">
        <v>7551</v>
      </c>
      <c r="M27" s="7" t="s">
        <v>7552</v>
      </c>
      <c r="N27" s="7" t="s">
        <v>7677</v>
      </c>
      <c r="O27" s="11" t="s">
        <v>7561</v>
      </c>
      <c r="P27" s="5" t="s">
        <v>6222</v>
      </c>
      <c r="Q27" s="7" t="s">
        <v>7867</v>
      </c>
      <c r="R27" s="5" t="s">
        <v>8465</v>
      </c>
      <c r="S27" s="9" t="s">
        <v>8465</v>
      </c>
    </row>
    <row r="28" spans="1:19" ht="15" x14ac:dyDescent="0.2">
      <c r="A28" s="5" t="s">
        <v>261</v>
      </c>
      <c r="B28" s="6" t="s">
        <v>3307</v>
      </c>
      <c r="C28" s="7" t="s">
        <v>3304</v>
      </c>
      <c r="D28" s="7" t="s">
        <v>8451</v>
      </c>
      <c r="E28" s="5" t="s">
        <v>8466</v>
      </c>
      <c r="F28" s="5" t="s">
        <v>8466</v>
      </c>
      <c r="G28" s="8" t="s">
        <v>3308</v>
      </c>
      <c r="H28" s="7">
        <v>5213065</v>
      </c>
      <c r="I28" s="7" t="s">
        <v>302</v>
      </c>
      <c r="J28" s="10">
        <v>11641</v>
      </c>
      <c r="K28" s="10"/>
      <c r="L28" s="7" t="s">
        <v>7551</v>
      </c>
      <c r="M28" s="7" t="s">
        <v>7552</v>
      </c>
      <c r="N28" s="7" t="s">
        <v>7677</v>
      </c>
      <c r="O28" s="11" t="s">
        <v>7561</v>
      </c>
      <c r="P28" s="5" t="s">
        <v>3306</v>
      </c>
      <c r="Q28" s="7" t="s">
        <v>7867</v>
      </c>
      <c r="R28" s="5" t="s">
        <v>8467</v>
      </c>
      <c r="S28" s="9" t="s">
        <v>8467</v>
      </c>
    </row>
    <row r="29" spans="1:19" ht="15" x14ac:dyDescent="0.2">
      <c r="A29" s="5" t="s">
        <v>261</v>
      </c>
      <c r="B29" s="6" t="s">
        <v>3307</v>
      </c>
      <c r="C29" s="7" t="s">
        <v>3304</v>
      </c>
      <c r="D29" s="7" t="s">
        <v>8451</v>
      </c>
      <c r="E29" s="5" t="s">
        <v>8466</v>
      </c>
      <c r="F29" s="5" t="s">
        <v>8466</v>
      </c>
      <c r="G29" s="8" t="s">
        <v>6118</v>
      </c>
      <c r="H29" s="7" t="s">
        <v>3303</v>
      </c>
      <c r="I29" s="7" t="s">
        <v>302</v>
      </c>
      <c r="J29" s="10">
        <v>-6320</v>
      </c>
      <c r="K29" s="10"/>
      <c r="L29" s="7" t="s">
        <v>7551</v>
      </c>
      <c r="M29" s="7" t="s">
        <v>7552</v>
      </c>
      <c r="N29" s="7" t="s">
        <v>7677</v>
      </c>
      <c r="O29" s="11" t="s">
        <v>7561</v>
      </c>
      <c r="P29" s="5" t="s">
        <v>6117</v>
      </c>
      <c r="Q29" s="7" t="s">
        <v>7867</v>
      </c>
      <c r="R29" s="5" t="s">
        <v>8467</v>
      </c>
      <c r="S29" s="9" t="s">
        <v>8467</v>
      </c>
    </row>
    <row r="30" spans="1:19" ht="15" x14ac:dyDescent="0.2">
      <c r="A30" s="5" t="s">
        <v>261</v>
      </c>
      <c r="B30" s="6" t="s">
        <v>3307</v>
      </c>
      <c r="C30" s="7" t="s">
        <v>3304</v>
      </c>
      <c r="D30" s="7" t="s">
        <v>8451</v>
      </c>
      <c r="E30" s="5" t="s">
        <v>8466</v>
      </c>
      <c r="F30" s="5" t="s">
        <v>8466</v>
      </c>
      <c r="G30" s="8" t="s">
        <v>6223</v>
      </c>
      <c r="H30" s="7" t="s">
        <v>3303</v>
      </c>
      <c r="I30" s="7" t="s">
        <v>302</v>
      </c>
      <c r="J30" s="10">
        <v>-5321</v>
      </c>
      <c r="K30" s="10"/>
      <c r="L30" s="7" t="s">
        <v>7551</v>
      </c>
      <c r="M30" s="7" t="s">
        <v>7552</v>
      </c>
      <c r="N30" s="7" t="s">
        <v>7677</v>
      </c>
      <c r="O30" s="11" t="s">
        <v>7561</v>
      </c>
      <c r="P30" s="5" t="s">
        <v>6222</v>
      </c>
      <c r="Q30" s="7" t="s">
        <v>7867</v>
      </c>
      <c r="R30" s="5" t="s">
        <v>8467</v>
      </c>
      <c r="S30" s="9" t="s">
        <v>8467</v>
      </c>
    </row>
    <row r="31" spans="1:19" ht="15" x14ac:dyDescent="0.2">
      <c r="A31" s="5" t="s">
        <v>261</v>
      </c>
      <c r="B31" s="6" t="s">
        <v>3338</v>
      </c>
      <c r="C31" s="7" t="s">
        <v>3335</v>
      </c>
      <c r="D31" s="7" t="s">
        <v>7881</v>
      </c>
      <c r="E31" s="5" t="s">
        <v>8350</v>
      </c>
      <c r="F31" s="5" t="s">
        <v>8350</v>
      </c>
      <c r="G31" s="8" t="s">
        <v>3308</v>
      </c>
      <c r="H31" s="7" t="s">
        <v>3334</v>
      </c>
      <c r="I31" s="7" t="s">
        <v>3337</v>
      </c>
      <c r="J31" s="10">
        <v>831793</v>
      </c>
      <c r="K31" s="10"/>
      <c r="L31" s="7" t="s">
        <v>7551</v>
      </c>
      <c r="M31" s="7" t="s">
        <v>7552</v>
      </c>
      <c r="N31" s="7" t="s">
        <v>7553</v>
      </c>
      <c r="O31" s="11" t="s">
        <v>7561</v>
      </c>
      <c r="P31" s="5" t="s">
        <v>3306</v>
      </c>
      <c r="Q31" s="7" t="s">
        <v>7867</v>
      </c>
      <c r="R31" s="5" t="s">
        <v>8351</v>
      </c>
      <c r="S31" s="9" t="s">
        <v>8351</v>
      </c>
    </row>
    <row r="32" spans="1:19" ht="15" x14ac:dyDescent="0.2">
      <c r="A32" s="5" t="s">
        <v>261</v>
      </c>
      <c r="B32" s="6" t="s">
        <v>3366</v>
      </c>
      <c r="C32" s="7" t="s">
        <v>3364</v>
      </c>
      <c r="D32" s="7" t="s">
        <v>8318</v>
      </c>
      <c r="E32" s="5" t="s">
        <v>8319</v>
      </c>
      <c r="F32" s="5" t="s">
        <v>8320</v>
      </c>
      <c r="G32" s="8" t="s">
        <v>3308</v>
      </c>
      <c r="H32" s="7" t="s">
        <v>3363</v>
      </c>
      <c r="I32" s="7" t="s">
        <v>1316</v>
      </c>
      <c r="J32" s="10">
        <v>1000000</v>
      </c>
      <c r="K32" s="10"/>
      <c r="L32" s="7" t="s">
        <v>7551</v>
      </c>
      <c r="M32" s="7" t="s">
        <v>7564</v>
      </c>
      <c r="N32" s="7" t="s">
        <v>7682</v>
      </c>
      <c r="O32" s="11" t="s">
        <v>7561</v>
      </c>
      <c r="P32" s="5" t="s">
        <v>3306</v>
      </c>
      <c r="Q32" s="7" t="s">
        <v>7867</v>
      </c>
      <c r="R32" s="5" t="s">
        <v>8321</v>
      </c>
      <c r="S32" s="9" t="s">
        <v>8321</v>
      </c>
    </row>
    <row r="33" spans="1:19" ht="15" x14ac:dyDescent="0.2">
      <c r="A33" s="5" t="s">
        <v>322</v>
      </c>
      <c r="B33" s="6" t="s">
        <v>2681</v>
      </c>
      <c r="C33" s="7" t="s">
        <v>2679</v>
      </c>
      <c r="D33" s="7" t="s">
        <v>8543</v>
      </c>
      <c r="E33" s="5" t="s">
        <v>8544</v>
      </c>
      <c r="F33" s="5" t="s">
        <v>8545</v>
      </c>
      <c r="G33" s="8" t="s">
        <v>3308</v>
      </c>
      <c r="H33" s="7" t="s">
        <v>2678</v>
      </c>
      <c r="I33" s="7" t="s">
        <v>1704</v>
      </c>
      <c r="J33" s="10">
        <v>3064000</v>
      </c>
      <c r="K33" s="10"/>
      <c r="L33" s="7" t="s">
        <v>7551</v>
      </c>
      <c r="M33" s="7" t="s">
        <v>7564</v>
      </c>
      <c r="N33" s="7" t="s">
        <v>7677</v>
      </c>
      <c r="O33" s="11" t="s">
        <v>7561</v>
      </c>
      <c r="P33" s="5" t="s">
        <v>3306</v>
      </c>
      <c r="Q33" s="7" t="s">
        <v>8546</v>
      </c>
      <c r="R33" s="5" t="s">
        <v>8547</v>
      </c>
      <c r="S33" s="9" t="s">
        <v>8547</v>
      </c>
    </row>
  </sheetData>
  <sortState xmlns:xlrd2="http://schemas.microsoft.com/office/spreadsheetml/2017/richdata2" ref="A2:S33">
    <sortCondition ref="A2:A33"/>
    <sortCondition ref="B2:B3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A8F9-F99D-4CC2-B336-5458E0E773C6}">
  <dimension ref="A1:X1048570"/>
  <sheetViews>
    <sheetView zoomScaleNormal="100" workbookViewId="0"/>
  </sheetViews>
  <sheetFormatPr baseColWidth="10" defaultColWidth="8.796875" defaultRowHeight="15" x14ac:dyDescent="0.2"/>
  <cols>
    <col min="1" max="1" width="13.19921875" style="20" bestFit="1" customWidth="1"/>
    <col min="2" max="2" width="11.59765625" style="20" bestFit="1" customWidth="1"/>
    <col min="3" max="3" width="13.796875" style="20" customWidth="1"/>
    <col min="4" max="4" width="15.19921875" style="20" customWidth="1"/>
    <col min="5" max="5" width="39.59765625" style="149" customWidth="1"/>
    <col min="6" max="6" width="19.796875" style="20" customWidth="1"/>
    <col min="7" max="8" width="13.19921875" style="20" customWidth="1"/>
    <col min="9" max="9" width="15.796875" style="20" customWidth="1"/>
    <col min="10" max="10" width="31.796875" style="20" bestFit="1" customWidth="1"/>
    <col min="11" max="11" width="11.796875" style="20" bestFit="1" customWidth="1"/>
    <col min="12" max="12" width="15" style="20" customWidth="1"/>
    <col min="13" max="13" width="13.19921875" style="20" customWidth="1"/>
    <col min="14" max="14" width="13.796875" style="20" bestFit="1" customWidth="1"/>
    <col min="15" max="16" width="7.19921875" style="20" customWidth="1"/>
    <col min="17" max="17" width="8.19921875" style="20" customWidth="1"/>
    <col min="18" max="18" width="7.19921875" style="20" bestFit="1" customWidth="1"/>
    <col min="19" max="19" width="9.19921875" style="20" bestFit="1" customWidth="1"/>
    <col min="20" max="20" width="7.796875" style="20" customWidth="1"/>
    <col min="21" max="21" width="22.59765625" style="149" customWidth="1"/>
    <col min="22" max="23" width="8.796875" style="20"/>
    <col min="24" max="24" width="9.19921875" customWidth="1"/>
    <col min="25" max="16384" width="8.796875" style="20"/>
  </cols>
  <sheetData>
    <row r="1" spans="1:24" ht="48" x14ac:dyDescent="0.2">
      <c r="A1" s="145" t="s">
        <v>0</v>
      </c>
      <c r="B1" s="145" t="s">
        <v>8</v>
      </c>
      <c r="C1" s="145" t="s">
        <v>8653</v>
      </c>
      <c r="D1" s="145" t="s">
        <v>2</v>
      </c>
      <c r="E1" s="146" t="s">
        <v>3</v>
      </c>
      <c r="F1" s="145" t="s">
        <v>4</v>
      </c>
      <c r="G1" s="145" t="s">
        <v>5</v>
      </c>
      <c r="H1" s="145" t="s">
        <v>6</v>
      </c>
      <c r="I1" s="145" t="s">
        <v>7</v>
      </c>
      <c r="J1" s="145" t="s">
        <v>9</v>
      </c>
      <c r="K1" s="146" t="s">
        <v>13162</v>
      </c>
      <c r="L1" s="145" t="s">
        <v>8662</v>
      </c>
      <c r="M1" s="145" t="s">
        <v>8655</v>
      </c>
      <c r="N1" s="145" t="s">
        <v>8663</v>
      </c>
      <c r="O1" s="145" t="s">
        <v>8667</v>
      </c>
      <c r="P1" s="145" t="s">
        <v>8657</v>
      </c>
      <c r="Q1" s="145" t="s">
        <v>8658</v>
      </c>
      <c r="R1" s="145" t="s">
        <v>8659</v>
      </c>
      <c r="S1" s="145" t="s">
        <v>8660</v>
      </c>
      <c r="T1" s="145" t="s">
        <v>8661</v>
      </c>
      <c r="U1" s="155" t="s">
        <v>13159</v>
      </c>
      <c r="X1" s="20"/>
    </row>
    <row r="2" spans="1:24" ht="208" x14ac:dyDescent="0.2">
      <c r="A2" s="21" t="s">
        <v>171</v>
      </c>
      <c r="B2" s="21" t="s">
        <v>3351</v>
      </c>
      <c r="C2" s="21" t="s">
        <v>3348</v>
      </c>
      <c r="D2" s="21" t="s">
        <v>3349</v>
      </c>
      <c r="E2" s="147" t="s">
        <v>13173</v>
      </c>
      <c r="F2" s="22">
        <v>3658000</v>
      </c>
      <c r="G2" s="21" t="s">
        <v>3306</v>
      </c>
      <c r="H2" s="21" t="s">
        <v>955</v>
      </c>
      <c r="I2" s="21" t="s">
        <v>36</v>
      </c>
      <c r="J2" s="21" t="s">
        <v>3308</v>
      </c>
      <c r="K2" s="114" t="s">
        <v>8666</v>
      </c>
      <c r="L2" s="20">
        <v>2019</v>
      </c>
      <c r="M2" s="20" t="s">
        <v>10300</v>
      </c>
      <c r="N2" s="115">
        <v>473932.6781881848</v>
      </c>
      <c r="O2" s="154" t="s">
        <v>13182</v>
      </c>
      <c r="P2" s="154" t="s">
        <v>13182</v>
      </c>
      <c r="Q2" s="154" t="s">
        <v>13182</v>
      </c>
      <c r="R2" s="154" t="s">
        <v>13182</v>
      </c>
      <c r="S2" s="154" t="s">
        <v>13182</v>
      </c>
      <c r="T2" s="154" t="s">
        <v>13182</v>
      </c>
      <c r="U2" s="156" t="s">
        <v>13182</v>
      </c>
      <c r="X2" s="20"/>
    </row>
    <row r="3" spans="1:24" ht="112" x14ac:dyDescent="0.2">
      <c r="A3" s="21" t="s">
        <v>171</v>
      </c>
      <c r="B3" s="21" t="s">
        <v>3398</v>
      </c>
      <c r="C3" s="21" t="s">
        <v>3395</v>
      </c>
      <c r="D3" s="21" t="s">
        <v>3396</v>
      </c>
      <c r="E3" s="147" t="s">
        <v>13178</v>
      </c>
      <c r="F3" s="22">
        <v>2451000</v>
      </c>
      <c r="G3" s="21" t="s">
        <v>3306</v>
      </c>
      <c r="H3" s="21" t="s">
        <v>508</v>
      </c>
      <c r="I3" s="21" t="s">
        <v>36</v>
      </c>
      <c r="J3" s="21" t="s">
        <v>3308</v>
      </c>
      <c r="K3" s="114" t="s">
        <v>8666</v>
      </c>
      <c r="L3" s="20">
        <v>2019</v>
      </c>
      <c r="M3" s="20" t="s">
        <v>10301</v>
      </c>
      <c r="N3" s="115">
        <v>317553.0328702135</v>
      </c>
      <c r="O3" s="154" t="s">
        <v>13182</v>
      </c>
      <c r="P3" s="154" t="s">
        <v>13182</v>
      </c>
      <c r="Q3" s="154" t="s">
        <v>13182</v>
      </c>
      <c r="R3" s="154" t="s">
        <v>13182</v>
      </c>
      <c r="S3" s="154" t="s">
        <v>13182</v>
      </c>
      <c r="T3" s="154" t="s">
        <v>13182</v>
      </c>
      <c r="U3" s="156" t="s">
        <v>13182</v>
      </c>
      <c r="X3" s="20"/>
    </row>
    <row r="4" spans="1:24" ht="32" x14ac:dyDescent="0.2">
      <c r="A4" s="21" t="s">
        <v>171</v>
      </c>
      <c r="B4" s="21" t="s">
        <v>2078</v>
      </c>
      <c r="C4" s="21" t="s">
        <v>2075</v>
      </c>
      <c r="D4" s="21" t="s">
        <v>2076</v>
      </c>
      <c r="E4" s="147" t="s">
        <v>7612</v>
      </c>
      <c r="F4" s="22">
        <v>-908944.46</v>
      </c>
      <c r="G4" s="21" t="s">
        <v>2073</v>
      </c>
      <c r="H4" s="21" t="s">
        <v>496</v>
      </c>
      <c r="I4" s="21" t="s">
        <v>16</v>
      </c>
      <c r="J4" s="21" t="s">
        <v>2074</v>
      </c>
      <c r="K4" s="114" t="s">
        <v>8666</v>
      </c>
      <c r="L4" s="20">
        <v>2010</v>
      </c>
      <c r="M4" s="20" t="s">
        <v>9619</v>
      </c>
      <c r="N4" s="115">
        <v>-117763.39044617643</v>
      </c>
      <c r="O4" s="154" t="s">
        <v>13182</v>
      </c>
      <c r="P4" s="154" t="s">
        <v>13182</v>
      </c>
      <c r="Q4" s="154" t="s">
        <v>13182</v>
      </c>
      <c r="R4" s="154" t="s">
        <v>13182</v>
      </c>
      <c r="S4" s="154" t="s">
        <v>13182</v>
      </c>
      <c r="T4" s="154" t="s">
        <v>13182</v>
      </c>
      <c r="U4" s="156" t="s">
        <v>13182</v>
      </c>
      <c r="X4" s="20"/>
    </row>
    <row r="5" spans="1:24" ht="144" x14ac:dyDescent="0.2">
      <c r="A5" s="21" t="s">
        <v>171</v>
      </c>
      <c r="B5" s="21" t="s">
        <v>4601</v>
      </c>
      <c r="C5" s="21" t="s">
        <v>4597</v>
      </c>
      <c r="D5" s="21" t="s">
        <v>4598</v>
      </c>
      <c r="E5" s="147" t="s">
        <v>7621</v>
      </c>
      <c r="F5" s="22">
        <v>1500000</v>
      </c>
      <c r="G5" s="21" t="s">
        <v>4600</v>
      </c>
      <c r="H5" s="21" t="s">
        <v>1095</v>
      </c>
      <c r="I5" s="21" t="s">
        <v>36</v>
      </c>
      <c r="J5" s="21" t="s">
        <v>4602</v>
      </c>
      <c r="K5" s="114" t="s">
        <v>8666</v>
      </c>
      <c r="L5" s="20">
        <v>2017</v>
      </c>
      <c r="M5" s="20" t="s">
        <v>10256</v>
      </c>
      <c r="N5" s="115">
        <v>194340.90138935953</v>
      </c>
      <c r="O5" s="154" t="s">
        <v>13182</v>
      </c>
      <c r="P5" s="154" t="s">
        <v>13182</v>
      </c>
      <c r="Q5" s="154" t="s">
        <v>13182</v>
      </c>
      <c r="R5" s="154" t="s">
        <v>13182</v>
      </c>
      <c r="S5" s="154" t="s">
        <v>13182</v>
      </c>
      <c r="T5" s="154" t="s">
        <v>13182</v>
      </c>
      <c r="U5" s="156" t="s">
        <v>13182</v>
      </c>
      <c r="X5" s="20"/>
    </row>
    <row r="6" spans="1:24" ht="80" x14ac:dyDescent="0.2">
      <c r="A6" s="21" t="s">
        <v>171</v>
      </c>
      <c r="B6" s="21" t="s">
        <v>3434</v>
      </c>
      <c r="C6" s="21" t="s">
        <v>3431</v>
      </c>
      <c r="D6" s="21" t="s">
        <v>3432</v>
      </c>
      <c r="E6" s="147" t="s">
        <v>7633</v>
      </c>
      <c r="F6" s="22">
        <v>1250000</v>
      </c>
      <c r="G6" s="21" t="s">
        <v>3306</v>
      </c>
      <c r="H6" s="21" t="s">
        <v>1704</v>
      </c>
      <c r="I6" s="21" t="s">
        <v>36</v>
      </c>
      <c r="J6" s="21" t="s">
        <v>3308</v>
      </c>
      <c r="K6" s="20" t="s">
        <v>8666</v>
      </c>
      <c r="L6" s="20">
        <v>2022</v>
      </c>
      <c r="M6" s="20" t="s">
        <v>10879</v>
      </c>
      <c r="N6" s="115">
        <v>161950.75115779962</v>
      </c>
      <c r="O6" s="154" t="s">
        <v>13182</v>
      </c>
      <c r="P6" s="154" t="s">
        <v>13182</v>
      </c>
      <c r="Q6" s="154" t="s">
        <v>13182</v>
      </c>
      <c r="R6" s="154" t="s">
        <v>13182</v>
      </c>
      <c r="S6" s="154" t="s">
        <v>13182</v>
      </c>
      <c r="T6" s="154" t="s">
        <v>13182</v>
      </c>
      <c r="U6" s="156" t="s">
        <v>13182</v>
      </c>
      <c r="X6" s="20"/>
    </row>
    <row r="7" spans="1:24" ht="96" x14ac:dyDescent="0.2">
      <c r="A7" s="21" t="s">
        <v>171</v>
      </c>
      <c r="B7" s="21" t="s">
        <v>4845</v>
      </c>
      <c r="C7" s="21" t="s">
        <v>4842</v>
      </c>
      <c r="D7" s="21" t="s">
        <v>4843</v>
      </c>
      <c r="E7" s="147" t="s">
        <v>7637</v>
      </c>
      <c r="F7" s="22">
        <v>2240000</v>
      </c>
      <c r="G7" s="21" t="s">
        <v>4600</v>
      </c>
      <c r="H7" s="21" t="s">
        <v>655</v>
      </c>
      <c r="I7" s="21" t="s">
        <v>36</v>
      </c>
      <c r="J7" s="21" t="s">
        <v>4602</v>
      </c>
      <c r="K7" s="114" t="s">
        <v>10845</v>
      </c>
      <c r="L7" s="20">
        <v>2023</v>
      </c>
      <c r="M7" s="154" t="s">
        <v>13182</v>
      </c>
      <c r="N7" s="115">
        <v>290215.74607477692</v>
      </c>
      <c r="O7" s="20">
        <f>_xlfn.XLOOKUP($B7,'Filtered PMR'!$C:$C,'Filtered PMR'!AJ:AJ)</f>
        <v>6.1</v>
      </c>
      <c r="P7" s="20">
        <f>_xlfn.XLOOKUP($B7,'Filtered PMR'!$C:$C,'Filtered PMR'!AK:AK)</f>
        <v>7.28</v>
      </c>
      <c r="Q7" s="20">
        <f>_xlfn.XLOOKUP($B7,'Filtered PMR'!$C:$C,'Filtered PMR'!AL:AL)</f>
        <v>0.75</v>
      </c>
      <c r="R7" s="20">
        <f>_xlfn.XLOOKUP($B7,'Filtered PMR'!$C:$C,'Filtered PMR'!AM:AM)</f>
        <v>62.96</v>
      </c>
      <c r="S7" s="20">
        <f>_xlfn.XLOOKUP($B7,'Filtered PMR'!$C:$C,'Filtered PMR'!AN:AN)</f>
        <v>13992.48</v>
      </c>
      <c r="T7" s="20">
        <f>_xlfn.XLOOKUP($B7,'Filtered PMR'!$C:$C,'Filtered PMR'!AO:AO)</f>
        <v>1.78</v>
      </c>
      <c r="U7" s="156" t="s">
        <v>13182</v>
      </c>
      <c r="X7" s="20"/>
    </row>
    <row r="8" spans="1:24" ht="112" x14ac:dyDescent="0.2">
      <c r="A8" s="21" t="s">
        <v>178</v>
      </c>
      <c r="B8" s="23" t="s">
        <v>3874</v>
      </c>
      <c r="C8" s="21" t="s">
        <v>3359</v>
      </c>
      <c r="D8" s="21" t="s">
        <v>3360</v>
      </c>
      <c r="E8" s="147" t="s">
        <v>13165</v>
      </c>
      <c r="F8" s="22">
        <v>4840000</v>
      </c>
      <c r="G8" s="21" t="s">
        <v>3306</v>
      </c>
      <c r="H8" s="21" t="s">
        <v>3362</v>
      </c>
      <c r="J8" s="21" t="s">
        <v>3308</v>
      </c>
      <c r="K8" s="114" t="s">
        <v>10845</v>
      </c>
      <c r="L8" s="20">
        <v>2023</v>
      </c>
      <c r="M8" s="154" t="s">
        <v>13182</v>
      </c>
      <c r="N8" s="115">
        <v>627073.30848300003</v>
      </c>
      <c r="O8" s="20">
        <f>_xlfn.XLOOKUP($B8,'Filtered PMR'!$C:$C,'Filtered PMR'!AJ:AJ)</f>
        <v>11.2</v>
      </c>
      <c r="P8" s="20">
        <f>_xlfn.XLOOKUP($B8,'Filtered PMR'!$C:$C,'Filtered PMR'!AK:AK)</f>
        <v>20.059999999999999</v>
      </c>
      <c r="Q8" s="20">
        <f>_xlfn.XLOOKUP($B8,'Filtered PMR'!$C:$C,'Filtered PMR'!AL:AL)</f>
        <v>0.66</v>
      </c>
      <c r="R8" s="20">
        <f>_xlfn.XLOOKUP($B8,'Filtered PMR'!$C:$C,'Filtered PMR'!AM:AM)</f>
        <v>108.11</v>
      </c>
      <c r="S8" s="20">
        <f>_xlfn.XLOOKUP($B8,'Filtered PMR'!$C:$C,'Filtered PMR'!AN:AN)</f>
        <v>8159.35</v>
      </c>
      <c r="T8" s="20">
        <f>_xlfn.XLOOKUP($B8,'Filtered PMR'!$C:$C,'Filtered PMR'!AO:AO)</f>
        <v>0.93</v>
      </c>
      <c r="U8" s="156" t="s">
        <v>13182</v>
      </c>
      <c r="X8" s="20"/>
    </row>
    <row r="9" spans="1:24" ht="80" x14ac:dyDescent="0.2">
      <c r="A9" s="21" t="s">
        <v>178</v>
      </c>
      <c r="B9" s="21" t="s">
        <v>4837</v>
      </c>
      <c r="C9" s="21" t="s">
        <v>4834</v>
      </c>
      <c r="D9" s="21" t="s">
        <v>4835</v>
      </c>
      <c r="E9" s="147" t="s">
        <v>13179</v>
      </c>
      <c r="F9" s="22">
        <v>3387000</v>
      </c>
      <c r="G9" s="21" t="s">
        <v>4600</v>
      </c>
      <c r="H9" s="21" t="s">
        <v>655</v>
      </c>
      <c r="I9" s="21" t="s">
        <v>36</v>
      </c>
      <c r="J9" s="21" t="s">
        <v>4602</v>
      </c>
      <c r="K9" s="114" t="s">
        <v>8666</v>
      </c>
      <c r="L9" s="20">
        <v>2019</v>
      </c>
      <c r="M9" s="20" t="s">
        <v>10306</v>
      </c>
      <c r="N9" s="115">
        <v>438821.75533717388</v>
      </c>
      <c r="O9" s="154" t="s">
        <v>13182</v>
      </c>
      <c r="P9" s="154" t="s">
        <v>13182</v>
      </c>
      <c r="Q9" s="154" t="s">
        <v>13182</v>
      </c>
      <c r="R9" s="154" t="s">
        <v>13182</v>
      </c>
      <c r="S9" s="154" t="s">
        <v>13182</v>
      </c>
      <c r="T9" s="154" t="s">
        <v>13182</v>
      </c>
      <c r="U9" s="156" t="s">
        <v>13182</v>
      </c>
      <c r="X9" s="20"/>
    </row>
    <row r="10" spans="1:24" ht="112" x14ac:dyDescent="0.2">
      <c r="A10" s="21" t="s">
        <v>178</v>
      </c>
      <c r="B10" s="21" t="s">
        <v>6130</v>
      </c>
      <c r="C10" s="21" t="s">
        <v>6127</v>
      </c>
      <c r="D10" s="21" t="s">
        <v>6128</v>
      </c>
      <c r="E10" s="153" t="s">
        <v>13181</v>
      </c>
      <c r="F10" s="22">
        <v>-0.02</v>
      </c>
      <c r="G10" s="21" t="s">
        <v>6117</v>
      </c>
      <c r="H10" s="21" t="s">
        <v>302</v>
      </c>
      <c r="I10" s="21" t="s">
        <v>16</v>
      </c>
      <c r="J10" s="21" t="s">
        <v>6118</v>
      </c>
      <c r="K10" s="114" t="s">
        <v>8666</v>
      </c>
      <c r="L10" s="20">
        <v>2019</v>
      </c>
      <c r="M10" s="20" t="s">
        <v>10309</v>
      </c>
      <c r="N10" s="115">
        <v>-2.591212018524794E-3</v>
      </c>
      <c r="O10" s="154" t="s">
        <v>13182</v>
      </c>
      <c r="P10" s="154" t="s">
        <v>13182</v>
      </c>
      <c r="Q10" s="154" t="s">
        <v>13182</v>
      </c>
      <c r="R10" s="154" t="s">
        <v>13182</v>
      </c>
      <c r="S10" s="154" t="s">
        <v>13182</v>
      </c>
      <c r="T10" s="154" t="s">
        <v>13182</v>
      </c>
      <c r="U10" s="156" t="s">
        <v>13182</v>
      </c>
      <c r="X10" s="20"/>
    </row>
    <row r="11" spans="1:24" ht="80" x14ac:dyDescent="0.2">
      <c r="A11" s="21" t="s">
        <v>178</v>
      </c>
      <c r="B11" s="117" t="s">
        <v>7876</v>
      </c>
      <c r="C11" s="21" t="s">
        <v>3390</v>
      </c>
      <c r="D11" s="21" t="s">
        <v>3391</v>
      </c>
      <c r="E11" s="147" t="s">
        <v>13172</v>
      </c>
      <c r="F11" s="22">
        <v>497000</v>
      </c>
      <c r="G11" s="21" t="s">
        <v>3306</v>
      </c>
      <c r="H11" s="21" t="s">
        <v>1178</v>
      </c>
      <c r="I11" s="21" t="s">
        <v>36</v>
      </c>
      <c r="J11" s="21" t="s">
        <v>3308</v>
      </c>
      <c r="K11" s="114" t="s">
        <v>10845</v>
      </c>
      <c r="L11" s="20">
        <v>2023</v>
      </c>
      <c r="M11" s="154" t="s">
        <v>13182</v>
      </c>
      <c r="N11" s="115">
        <v>64391.618660341126</v>
      </c>
      <c r="O11" s="20">
        <f>_xlfn.XLOOKUP($B11,'Filtered PMR'!$C:$C,'Filtered PMR'!AJ:AJ)</f>
        <v>0.9</v>
      </c>
      <c r="P11" s="20">
        <f>_xlfn.XLOOKUP($B11,'Filtered PMR'!$C:$C,'Filtered PMR'!AK:AK)</f>
        <v>0.65</v>
      </c>
      <c r="Q11" s="20">
        <f>_xlfn.XLOOKUP($B11,'Filtered PMR'!$C:$C,'Filtered PMR'!AL:AL)</f>
        <v>0.01</v>
      </c>
      <c r="R11" s="20">
        <f>_xlfn.XLOOKUP($B11,'Filtered PMR'!$C:$C,'Filtered PMR'!AM:AM)</f>
        <v>12.4</v>
      </c>
      <c r="S11" s="20">
        <f>_xlfn.XLOOKUP($B11,'Filtered PMR'!$C:$C,'Filtered PMR'!AN:AN)</f>
        <v>891.21</v>
      </c>
      <c r="T11" s="20">
        <f>_xlfn.XLOOKUP($B11,'Filtered PMR'!$C:$C,'Filtered PMR'!AO:AO)</f>
        <v>0.02</v>
      </c>
      <c r="U11" s="156" t="s">
        <v>13182</v>
      </c>
      <c r="X11" s="20"/>
    </row>
    <row r="12" spans="1:24" ht="80" x14ac:dyDescent="0.2">
      <c r="A12" s="21" t="s">
        <v>243</v>
      </c>
      <c r="B12" s="21" t="s">
        <v>3430</v>
      </c>
      <c r="C12" s="21" t="s">
        <v>3427</v>
      </c>
      <c r="D12" s="21" t="s">
        <v>3428</v>
      </c>
      <c r="E12" s="147" t="s">
        <v>13166</v>
      </c>
      <c r="F12" s="22">
        <v>1120000</v>
      </c>
      <c r="G12" s="21" t="s">
        <v>3306</v>
      </c>
      <c r="H12" s="21" t="s">
        <v>1704</v>
      </c>
      <c r="I12" s="21" t="s">
        <v>36</v>
      </c>
      <c r="J12" s="21" t="s">
        <v>3308</v>
      </c>
      <c r="K12" s="114" t="s">
        <v>10845</v>
      </c>
      <c r="L12" s="20">
        <v>2023</v>
      </c>
      <c r="M12" s="154" t="s">
        <v>13182</v>
      </c>
      <c r="N12" s="115">
        <v>145107.87303738846</v>
      </c>
      <c r="O12" s="20">
        <f>_xlfn.XLOOKUP($B12,'Filtered PMR'!$C:$C,'Filtered PMR'!AJ:AJ)</f>
        <v>2.52</v>
      </c>
      <c r="P12" s="20">
        <f>_xlfn.XLOOKUP($B12,'Filtered PMR'!$C:$C,'Filtered PMR'!AK:AK)</f>
        <v>4.5199999999999996</v>
      </c>
      <c r="Q12" s="20">
        <f>_xlfn.XLOOKUP($B12,'Filtered PMR'!$C:$C,'Filtered PMR'!AL:AL)</f>
        <v>0.15</v>
      </c>
      <c r="R12" s="20">
        <f>_xlfn.XLOOKUP($B12,'Filtered PMR'!$C:$C,'Filtered PMR'!AM:AM)</f>
        <v>24.34</v>
      </c>
      <c r="S12" s="20">
        <f>_xlfn.XLOOKUP($B12,'Filtered PMR'!$C:$C,'Filtered PMR'!AN:AN)</f>
        <v>1837.09</v>
      </c>
      <c r="T12" s="20">
        <f>_xlfn.XLOOKUP($B12,'Filtered PMR'!$C:$C,'Filtered PMR'!AO:AO)</f>
        <v>0.21</v>
      </c>
      <c r="U12" s="156" t="s">
        <v>13182</v>
      </c>
      <c r="X12" s="20"/>
    </row>
    <row r="13" spans="1:24" ht="224" x14ac:dyDescent="0.2">
      <c r="A13" s="21" t="s">
        <v>210</v>
      </c>
      <c r="B13" s="23" t="s">
        <v>2323</v>
      </c>
      <c r="C13" s="21" t="s">
        <v>2320</v>
      </c>
      <c r="D13" s="21" t="s">
        <v>2321</v>
      </c>
      <c r="E13" s="147" t="s">
        <v>13175</v>
      </c>
      <c r="F13" s="22">
        <v>6800000</v>
      </c>
      <c r="G13" s="21" t="s">
        <v>3306</v>
      </c>
      <c r="H13" s="21" t="s">
        <v>2786</v>
      </c>
      <c r="I13" s="21" t="s">
        <v>36</v>
      </c>
      <c r="J13" s="21" t="s">
        <v>3308</v>
      </c>
      <c r="K13" s="138" t="s">
        <v>8666</v>
      </c>
      <c r="L13" s="20">
        <v>2017</v>
      </c>
      <c r="M13" s="20" t="s">
        <v>10208</v>
      </c>
      <c r="N13" s="115">
        <v>881012.08629842999</v>
      </c>
      <c r="O13" s="154" t="s">
        <v>13182</v>
      </c>
      <c r="P13" s="154" t="s">
        <v>13182</v>
      </c>
      <c r="Q13" s="154" t="s">
        <v>13182</v>
      </c>
      <c r="R13" s="154" t="s">
        <v>13182</v>
      </c>
      <c r="S13" s="154" t="s">
        <v>13182</v>
      </c>
      <c r="T13" s="154" t="s">
        <v>13182</v>
      </c>
      <c r="U13" s="156" t="s">
        <v>13182</v>
      </c>
      <c r="X13" s="20"/>
    </row>
    <row r="14" spans="1:24" ht="96" x14ac:dyDescent="0.2">
      <c r="A14" s="21" t="s">
        <v>248</v>
      </c>
      <c r="B14" s="21" t="s">
        <v>6173</v>
      </c>
      <c r="C14" s="21" t="s">
        <v>6170</v>
      </c>
      <c r="D14" s="21" t="s">
        <v>6171</v>
      </c>
      <c r="E14" s="147" t="s">
        <v>8215</v>
      </c>
      <c r="F14" s="22">
        <v>-0.01</v>
      </c>
      <c r="G14" s="21" t="s">
        <v>6117</v>
      </c>
      <c r="H14" s="21" t="s">
        <v>496</v>
      </c>
      <c r="I14" s="21" t="s">
        <v>16</v>
      </c>
      <c r="J14" s="21" t="s">
        <v>6118</v>
      </c>
      <c r="K14" s="114" t="s">
        <v>8666</v>
      </c>
      <c r="L14" s="20">
        <v>2018</v>
      </c>
      <c r="M14" s="20" t="s">
        <v>10286</v>
      </c>
      <c r="N14" s="115">
        <v>-1.295606009262397E-3</v>
      </c>
      <c r="O14" s="154" t="s">
        <v>13182</v>
      </c>
      <c r="P14" s="154" t="s">
        <v>13182</v>
      </c>
      <c r="Q14" s="154" t="s">
        <v>13182</v>
      </c>
      <c r="R14" s="154" t="s">
        <v>13182</v>
      </c>
      <c r="S14" s="154" t="s">
        <v>13182</v>
      </c>
      <c r="T14" s="154" t="s">
        <v>13182</v>
      </c>
      <c r="U14" s="156" t="s">
        <v>13182</v>
      </c>
      <c r="X14" s="20"/>
    </row>
    <row r="15" spans="1:24" ht="112" x14ac:dyDescent="0.2">
      <c r="A15" s="21" t="s">
        <v>248</v>
      </c>
      <c r="B15" s="117" t="s">
        <v>8198</v>
      </c>
      <c r="C15" s="21" t="s">
        <v>3352</v>
      </c>
      <c r="D15" s="21" t="s">
        <v>3353</v>
      </c>
      <c r="E15" s="147" t="s">
        <v>13167</v>
      </c>
      <c r="F15" s="22">
        <v>1202000</v>
      </c>
      <c r="G15" s="21" t="s">
        <v>3306</v>
      </c>
      <c r="H15" s="21" t="s">
        <v>955</v>
      </c>
      <c r="I15" s="21" t="s">
        <v>36</v>
      </c>
      <c r="J15" s="21" t="s">
        <v>3308</v>
      </c>
      <c r="K15" s="114" t="s">
        <v>10845</v>
      </c>
      <c r="L15" s="20">
        <v>2023</v>
      </c>
      <c r="M15" s="154" t="s">
        <v>13182</v>
      </c>
      <c r="N15" s="115">
        <v>155731.84231334011</v>
      </c>
      <c r="O15" s="20">
        <f>_xlfn.XLOOKUP($B15,'Filtered PMR'!$C:$C,'Filtered PMR'!AJ:AJ)</f>
        <v>2.78</v>
      </c>
      <c r="P15" s="20">
        <f>_xlfn.XLOOKUP($B15,'Filtered PMR'!$C:$C,'Filtered PMR'!AK:AK)</f>
        <v>4.9800000000000004</v>
      </c>
      <c r="Q15" s="20">
        <f>_xlfn.XLOOKUP($B15,'Filtered PMR'!$C:$C,'Filtered PMR'!AL:AL)</f>
        <v>0.16</v>
      </c>
      <c r="R15" s="20">
        <f>_xlfn.XLOOKUP($B15,'Filtered PMR'!$C:$C,'Filtered PMR'!AM:AM)</f>
        <v>26.85</v>
      </c>
      <c r="S15" s="20">
        <f>_xlfn.XLOOKUP($B15,'Filtered PMR'!$C:$C,'Filtered PMR'!AN:AN)</f>
        <v>2026.35</v>
      </c>
      <c r="T15" s="20">
        <f>_xlfn.XLOOKUP($B15,'Filtered PMR'!$C:$C,'Filtered PMR'!AO:AO)</f>
        <v>0.23</v>
      </c>
      <c r="U15" s="156" t="s">
        <v>13182</v>
      </c>
      <c r="X15" s="20"/>
    </row>
    <row r="16" spans="1:24" ht="48" x14ac:dyDescent="0.2">
      <c r="A16" s="21" t="s">
        <v>248</v>
      </c>
      <c r="B16" s="139" t="s">
        <v>8180</v>
      </c>
      <c r="C16" s="21" t="s">
        <v>6178</v>
      </c>
      <c r="D16" s="21" t="s">
        <v>6179</v>
      </c>
      <c r="E16" s="147" t="s">
        <v>8183</v>
      </c>
      <c r="F16" s="22">
        <v>-102504.54</v>
      </c>
      <c r="G16" s="21" t="s">
        <v>6117</v>
      </c>
      <c r="H16" s="21" t="s">
        <v>878</v>
      </c>
      <c r="I16" s="21" t="s">
        <v>16</v>
      </c>
      <c r="J16" s="21" t="s">
        <v>6118</v>
      </c>
      <c r="K16" s="114" t="s">
        <v>8666</v>
      </c>
      <c r="L16" s="20">
        <v>2020</v>
      </c>
      <c r="M16" s="20" t="s">
        <v>10349</v>
      </c>
      <c r="N16" s="115">
        <v>-13280.549800067773</v>
      </c>
      <c r="O16" s="154" t="s">
        <v>13182</v>
      </c>
      <c r="P16" s="154" t="s">
        <v>13182</v>
      </c>
      <c r="Q16" s="154" t="s">
        <v>13182</v>
      </c>
      <c r="R16" s="154" t="s">
        <v>13182</v>
      </c>
      <c r="S16" s="154" t="s">
        <v>13182</v>
      </c>
      <c r="T16" s="154" t="s">
        <v>13182</v>
      </c>
      <c r="U16" s="156" t="s">
        <v>13182</v>
      </c>
      <c r="X16" s="20"/>
    </row>
    <row r="17" spans="1:24" ht="304" x14ac:dyDescent="0.2">
      <c r="A17" s="21" t="s">
        <v>248</v>
      </c>
      <c r="B17" s="117" t="s">
        <v>8189</v>
      </c>
      <c r="C17" s="21" t="s">
        <v>4838</v>
      </c>
      <c r="D17" s="21" t="s">
        <v>4839</v>
      </c>
      <c r="E17" s="147" t="s">
        <v>13168</v>
      </c>
      <c r="F17" s="22">
        <v>739000</v>
      </c>
      <c r="G17" s="21" t="s">
        <v>4600</v>
      </c>
      <c r="H17" s="21" t="s">
        <v>655</v>
      </c>
      <c r="I17" s="21" t="s">
        <v>36</v>
      </c>
      <c r="J17" s="21" t="s">
        <v>4602</v>
      </c>
      <c r="K17" s="114" t="s">
        <v>10845</v>
      </c>
      <c r="L17" s="20">
        <v>2023</v>
      </c>
      <c r="M17" s="154" t="s">
        <v>13182</v>
      </c>
      <c r="N17" s="115">
        <v>95745.284084491141</v>
      </c>
      <c r="O17" s="20">
        <f>_xlfn.XLOOKUP($B17,'Filtered PMR'!$C:$C,'Filtered PMR'!AJ:AJ)</f>
        <v>6.86</v>
      </c>
      <c r="P17" s="20">
        <f>_xlfn.XLOOKUP($B17,'Filtered PMR'!$C:$C,'Filtered PMR'!AK:AK)</f>
        <v>8.18</v>
      </c>
      <c r="Q17" s="20">
        <f>_xlfn.XLOOKUP($B17,'Filtered PMR'!$C:$C,'Filtered PMR'!AL:AL)</f>
        <v>0.85</v>
      </c>
      <c r="R17" s="20">
        <f>_xlfn.XLOOKUP($B17,'Filtered PMR'!$C:$C,'Filtered PMR'!AM:AM)</f>
        <v>70.8</v>
      </c>
      <c r="S17" s="20">
        <f>_xlfn.XLOOKUP($B17,'Filtered PMR'!$C:$C,'Filtered PMR'!AN:AN)</f>
        <v>15733.67</v>
      </c>
      <c r="T17" s="20">
        <f>_xlfn.XLOOKUP($B17,'Filtered PMR'!$C:$C,'Filtered PMR'!AO:AO)</f>
        <v>2.0099999999999998</v>
      </c>
      <c r="U17" s="156" t="s">
        <v>13182</v>
      </c>
      <c r="X17" s="20"/>
    </row>
    <row r="18" spans="1:24" ht="64" x14ac:dyDescent="0.2">
      <c r="A18" s="21" t="s">
        <v>248</v>
      </c>
      <c r="B18" s="117" t="s">
        <v>8203</v>
      </c>
      <c r="C18" s="21" t="s">
        <v>4858</v>
      </c>
      <c r="D18" s="21" t="s">
        <v>4859</v>
      </c>
      <c r="E18" s="147" t="s">
        <v>13169</v>
      </c>
      <c r="F18" s="22">
        <v>272689</v>
      </c>
      <c r="G18" s="21" t="s">
        <v>4600</v>
      </c>
      <c r="H18" s="21" t="s">
        <v>667</v>
      </c>
      <c r="I18" s="21" t="s">
        <v>36</v>
      </c>
      <c r="J18" s="21" t="s">
        <v>4602</v>
      </c>
      <c r="K18" s="114" t="s">
        <v>10845</v>
      </c>
      <c r="L18" s="20">
        <v>2023</v>
      </c>
      <c r="M18" s="154" t="s">
        <v>13182</v>
      </c>
      <c r="N18" s="115">
        <v>35329.750705975377</v>
      </c>
      <c r="O18" s="20">
        <f>_xlfn.XLOOKUP($B18,'Filtered PMR'!$C:$C,'Filtered PMR'!AJ:AJ)</f>
        <v>4.76</v>
      </c>
      <c r="P18" s="20">
        <f>_xlfn.XLOOKUP($B18,'Filtered PMR'!$C:$C,'Filtered PMR'!AK:AK)</f>
        <v>5.68</v>
      </c>
      <c r="Q18" s="20">
        <f>_xlfn.XLOOKUP($B18,'Filtered PMR'!$C:$C,'Filtered PMR'!AL:AL)</f>
        <v>0.59</v>
      </c>
      <c r="R18" s="20">
        <f>_xlfn.XLOOKUP($B18,'Filtered PMR'!$C:$C,'Filtered PMR'!AM:AM)</f>
        <v>49.13</v>
      </c>
      <c r="S18" s="20">
        <f>_xlfn.XLOOKUP($B18,'Filtered PMR'!$C:$C,'Filtered PMR'!AN:AN)</f>
        <v>10919.17</v>
      </c>
      <c r="T18" s="20">
        <f>_xlfn.XLOOKUP($B18,'Filtered PMR'!$C:$C,'Filtered PMR'!AO:AO)</f>
        <v>1.39</v>
      </c>
      <c r="U18" s="156" t="s">
        <v>13182</v>
      </c>
      <c r="X18" s="20"/>
    </row>
    <row r="19" spans="1:24" ht="32" x14ac:dyDescent="0.2">
      <c r="A19" s="21" t="s">
        <v>261</v>
      </c>
      <c r="B19" s="21" t="s">
        <v>3385</v>
      </c>
      <c r="C19" s="21" t="s">
        <v>3382</v>
      </c>
      <c r="D19" s="21" t="s">
        <v>3383</v>
      </c>
      <c r="E19" s="147" t="s">
        <v>8330</v>
      </c>
      <c r="F19" s="22">
        <v>3400000</v>
      </c>
      <c r="G19" s="21" t="s">
        <v>3306</v>
      </c>
      <c r="H19" s="21" t="s">
        <v>976</v>
      </c>
      <c r="I19" s="21" t="s">
        <v>36</v>
      </c>
      <c r="J19" s="21" t="s">
        <v>3308</v>
      </c>
      <c r="K19" s="114" t="s">
        <v>8666</v>
      </c>
      <c r="L19" s="20">
        <v>2018</v>
      </c>
      <c r="M19" s="20" t="s">
        <v>10211</v>
      </c>
      <c r="N19" s="115">
        <v>440506.04314921499</v>
      </c>
      <c r="O19" s="154" t="s">
        <v>13182</v>
      </c>
      <c r="P19" s="154" t="s">
        <v>13182</v>
      </c>
      <c r="Q19" s="154" t="s">
        <v>13182</v>
      </c>
      <c r="R19" s="154" t="s">
        <v>13182</v>
      </c>
      <c r="S19" s="154" t="s">
        <v>13182</v>
      </c>
      <c r="T19" s="154" t="s">
        <v>13182</v>
      </c>
      <c r="U19" s="156" t="s">
        <v>13182</v>
      </c>
      <c r="X19" s="20"/>
    </row>
    <row r="20" spans="1:24" ht="48" x14ac:dyDescent="0.2">
      <c r="A20" s="21" t="s">
        <v>261</v>
      </c>
      <c r="B20" s="21" t="s">
        <v>6122</v>
      </c>
      <c r="C20" s="21" t="s">
        <v>6119</v>
      </c>
      <c r="D20" s="21" t="s">
        <v>6120</v>
      </c>
      <c r="E20" s="147" t="s">
        <v>13180</v>
      </c>
      <c r="F20" s="22">
        <v>-96581.69</v>
      </c>
      <c r="G20" s="21" t="s">
        <v>6117</v>
      </c>
      <c r="H20" s="21" t="s">
        <v>1100</v>
      </c>
      <c r="I20" s="21" t="s">
        <v>16</v>
      </c>
      <c r="J20" s="21" t="s">
        <v>6118</v>
      </c>
      <c r="K20" s="114" t="s">
        <v>8666</v>
      </c>
      <c r="L20" s="20">
        <v>2020</v>
      </c>
      <c r="M20" s="20" t="s">
        <v>10346</v>
      </c>
      <c r="N20" s="115">
        <v>-12513.181794871794</v>
      </c>
      <c r="O20" s="154" t="s">
        <v>13182</v>
      </c>
      <c r="P20" s="154" t="s">
        <v>13182</v>
      </c>
      <c r="Q20" s="154" t="s">
        <v>13182</v>
      </c>
      <c r="R20" s="154" t="s">
        <v>13182</v>
      </c>
      <c r="S20" s="154" t="s">
        <v>13182</v>
      </c>
      <c r="T20" s="154" t="s">
        <v>13182</v>
      </c>
      <c r="U20" s="156" t="s">
        <v>13182</v>
      </c>
      <c r="X20" s="20"/>
    </row>
    <row r="21" spans="1:24" ht="96" x14ac:dyDescent="0.2">
      <c r="A21" s="21" t="s">
        <v>261</v>
      </c>
      <c r="B21" s="118" t="s">
        <v>10260</v>
      </c>
      <c r="C21" s="118" t="s">
        <v>6135</v>
      </c>
      <c r="D21" s="118" t="s">
        <v>6136</v>
      </c>
      <c r="E21" s="147" t="s">
        <v>13176</v>
      </c>
      <c r="F21" s="119">
        <v>-256510.51</v>
      </c>
      <c r="G21" s="21" t="s">
        <v>6117</v>
      </c>
      <c r="H21" s="21" t="s">
        <v>361</v>
      </c>
      <c r="I21" s="21" t="s">
        <v>16</v>
      </c>
      <c r="J21" s="21" t="s">
        <v>6118</v>
      </c>
      <c r="K21" s="114" t="s">
        <v>8666</v>
      </c>
      <c r="L21" s="20">
        <v>2018</v>
      </c>
      <c r="M21" s="20" t="s">
        <v>10259</v>
      </c>
      <c r="N21" s="115">
        <v>-33233.655819496213</v>
      </c>
      <c r="O21" s="154" t="s">
        <v>13182</v>
      </c>
      <c r="P21" s="154" t="s">
        <v>13182</v>
      </c>
      <c r="Q21" s="154" t="s">
        <v>13182</v>
      </c>
      <c r="R21" s="154" t="s">
        <v>13182</v>
      </c>
      <c r="S21" s="154" t="s">
        <v>13182</v>
      </c>
      <c r="T21" s="154" t="s">
        <v>13182</v>
      </c>
      <c r="U21" s="156" t="s">
        <v>13182</v>
      </c>
      <c r="X21" s="20"/>
    </row>
    <row r="22" spans="1:24" ht="365" x14ac:dyDescent="0.2">
      <c r="A22" s="21" t="s">
        <v>261</v>
      </c>
      <c r="B22" s="21" t="s">
        <v>3438</v>
      </c>
      <c r="C22" s="21" t="s">
        <v>3435</v>
      </c>
      <c r="D22" s="21" t="s">
        <v>3436</v>
      </c>
      <c r="E22" s="147" t="s">
        <v>13170</v>
      </c>
      <c r="F22" s="22">
        <v>500000</v>
      </c>
      <c r="G22" s="21" t="s">
        <v>3306</v>
      </c>
      <c r="H22" s="21" t="s">
        <v>1704</v>
      </c>
      <c r="I22" s="21" t="s">
        <v>36</v>
      </c>
      <c r="J22" s="21" t="s">
        <v>3308</v>
      </c>
      <c r="K22" s="114" t="s">
        <v>10845</v>
      </c>
      <c r="L22" s="20">
        <v>2023</v>
      </c>
      <c r="M22" s="154" t="s">
        <v>13182</v>
      </c>
      <c r="N22" s="115">
        <v>64780.300463119849</v>
      </c>
      <c r="O22" s="20">
        <f>_xlfn.XLOOKUP($B22,'Filtered PMR'!$C:$C,'Filtered PMR'!AJ:AJ)</f>
        <v>1.1599999999999999</v>
      </c>
      <c r="P22" s="20">
        <f>_xlfn.XLOOKUP($B22,'Filtered PMR'!$C:$C,'Filtered PMR'!AK:AK)</f>
        <v>2.0699999999999998</v>
      </c>
      <c r="Q22" s="20">
        <f>_xlfn.XLOOKUP($B22,'Filtered PMR'!$C:$C,'Filtered PMR'!AL:AL)</f>
        <v>7.0000000000000007E-2</v>
      </c>
      <c r="R22" s="20">
        <f>_xlfn.XLOOKUP($B22,'Filtered PMR'!$C:$C,'Filtered PMR'!AM:AM)</f>
        <v>11.17</v>
      </c>
      <c r="S22" s="20">
        <f>_xlfn.XLOOKUP($B22,'Filtered PMR'!$C:$C,'Filtered PMR'!AN:AN)</f>
        <v>842.91</v>
      </c>
      <c r="T22" s="20">
        <f>_xlfn.XLOOKUP($B22,'Filtered PMR'!$C:$C,'Filtered PMR'!AO:AO)</f>
        <v>0.1</v>
      </c>
      <c r="U22" s="156" t="s">
        <v>13182</v>
      </c>
      <c r="X22" s="20"/>
    </row>
    <row r="23" spans="1:24" ht="64" x14ac:dyDescent="0.2">
      <c r="A23" s="21" t="s">
        <v>261</v>
      </c>
      <c r="B23" s="21" t="s">
        <v>3343</v>
      </c>
      <c r="C23" s="21" t="s">
        <v>3339</v>
      </c>
      <c r="D23" s="21" t="s">
        <v>3340</v>
      </c>
      <c r="E23" s="147" t="s">
        <v>13177</v>
      </c>
      <c r="F23" s="22">
        <v>157212</v>
      </c>
      <c r="G23" s="21" t="s">
        <v>3306</v>
      </c>
      <c r="H23" s="21" t="s">
        <v>3342</v>
      </c>
      <c r="I23" s="21" t="s">
        <v>36</v>
      </c>
      <c r="J23" s="21" t="s">
        <v>3308</v>
      </c>
      <c r="K23" s="20" t="s">
        <v>8666</v>
      </c>
      <c r="L23" s="20">
        <v>2018</v>
      </c>
      <c r="M23" s="20" t="s">
        <v>8664</v>
      </c>
      <c r="N23" s="115">
        <v>20368.481192815994</v>
      </c>
      <c r="O23" s="154" t="s">
        <v>13182</v>
      </c>
      <c r="P23" s="154" t="s">
        <v>13182</v>
      </c>
      <c r="Q23" s="154" t="s">
        <v>13182</v>
      </c>
      <c r="R23" s="154" t="s">
        <v>13182</v>
      </c>
      <c r="S23" s="154" t="s">
        <v>13182</v>
      </c>
      <c r="T23" s="154" t="s">
        <v>13182</v>
      </c>
      <c r="U23" s="156" t="s">
        <v>13182</v>
      </c>
      <c r="X23" s="20"/>
    </row>
    <row r="24" spans="1:24" s="141" customFormat="1" ht="192" x14ac:dyDescent="0.2">
      <c r="A24" s="139" t="s">
        <v>261</v>
      </c>
      <c r="B24" s="139" t="s">
        <v>3347</v>
      </c>
      <c r="C24" s="139" t="s">
        <v>3344</v>
      </c>
      <c r="D24" s="139" t="s">
        <v>3345</v>
      </c>
      <c r="E24" s="148" t="s">
        <v>8461</v>
      </c>
      <c r="F24" s="142">
        <v>3107940</v>
      </c>
      <c r="G24" s="139" t="s">
        <v>3306</v>
      </c>
      <c r="H24" s="139" t="s">
        <v>3342</v>
      </c>
      <c r="I24" s="139" t="s">
        <v>36</v>
      </c>
      <c r="J24" s="139" t="s">
        <v>3308</v>
      </c>
      <c r="K24" s="140" t="s">
        <v>8666</v>
      </c>
      <c r="L24" s="140">
        <v>2018</v>
      </c>
      <c r="M24" s="140" t="s">
        <v>10271</v>
      </c>
      <c r="N24" s="143">
        <v>402666.57404269738</v>
      </c>
      <c r="O24" s="154" t="s">
        <v>13182</v>
      </c>
      <c r="P24" s="154" t="s">
        <v>13182</v>
      </c>
      <c r="Q24" s="154" t="s">
        <v>13182</v>
      </c>
      <c r="R24" s="154" t="s">
        <v>13182</v>
      </c>
      <c r="S24" s="154" t="s">
        <v>13182</v>
      </c>
      <c r="T24" s="154" t="s">
        <v>13182</v>
      </c>
      <c r="U24" s="144" t="s">
        <v>13160</v>
      </c>
    </row>
    <row r="25" spans="1:24" s="141" customFormat="1" ht="192" x14ac:dyDescent="0.2">
      <c r="A25" s="139" t="s">
        <v>261</v>
      </c>
      <c r="B25" s="139" t="s">
        <v>3347</v>
      </c>
      <c r="C25" s="139" t="s">
        <v>3344</v>
      </c>
      <c r="D25" s="139" t="s">
        <v>3345</v>
      </c>
      <c r="E25" s="148" t="s">
        <v>8461</v>
      </c>
      <c r="F25" s="142">
        <v>-778940</v>
      </c>
      <c r="G25" s="139" t="s">
        <v>6117</v>
      </c>
      <c r="H25" s="139" t="s">
        <v>3342</v>
      </c>
      <c r="I25" s="139" t="s">
        <v>36</v>
      </c>
      <c r="J25" s="139" t="s">
        <v>6118</v>
      </c>
      <c r="K25" s="140" t="s">
        <v>8666</v>
      </c>
      <c r="L25" s="140">
        <v>2018</v>
      </c>
      <c r="M25" s="140" t="s">
        <v>10271</v>
      </c>
      <c r="N25" s="143">
        <v>-100919.93448548515</v>
      </c>
      <c r="O25" s="154" t="s">
        <v>13182</v>
      </c>
      <c r="P25" s="154" t="s">
        <v>13182</v>
      </c>
      <c r="Q25" s="154" t="s">
        <v>13182</v>
      </c>
      <c r="R25" s="154" t="s">
        <v>13182</v>
      </c>
      <c r="S25" s="154" t="s">
        <v>13182</v>
      </c>
      <c r="T25" s="154" t="s">
        <v>13182</v>
      </c>
      <c r="U25" s="144" t="s">
        <v>13160</v>
      </c>
    </row>
    <row r="26" spans="1:24" s="141" customFormat="1" ht="64" x14ac:dyDescent="0.2">
      <c r="A26" s="139" t="s">
        <v>261</v>
      </c>
      <c r="B26" s="139" t="s">
        <v>6177</v>
      </c>
      <c r="C26" s="139" t="s">
        <v>6174</v>
      </c>
      <c r="D26" s="139" t="s">
        <v>6175</v>
      </c>
      <c r="E26" s="148" t="s">
        <v>8464</v>
      </c>
      <c r="F26" s="142">
        <v>-169482.27</v>
      </c>
      <c r="G26" s="139" t="s">
        <v>6117</v>
      </c>
      <c r="H26" s="139" t="s">
        <v>553</v>
      </c>
      <c r="I26" s="139" t="s">
        <v>16</v>
      </c>
      <c r="J26" s="139" t="s">
        <v>6118</v>
      </c>
      <c r="K26" s="140" t="s">
        <v>8666</v>
      </c>
      <c r="L26" s="140">
        <v>2018</v>
      </c>
      <c r="M26" s="140" t="s">
        <v>10274</v>
      </c>
      <c r="N26" s="143">
        <v>-21958.224747543205</v>
      </c>
      <c r="O26" s="154" t="s">
        <v>13182</v>
      </c>
      <c r="P26" s="154" t="s">
        <v>13182</v>
      </c>
      <c r="Q26" s="154" t="s">
        <v>13182</v>
      </c>
      <c r="R26" s="154" t="s">
        <v>13182</v>
      </c>
      <c r="S26" s="154" t="s">
        <v>13182</v>
      </c>
      <c r="T26" s="154" t="s">
        <v>13182</v>
      </c>
      <c r="U26" s="144" t="s">
        <v>13160</v>
      </c>
    </row>
    <row r="27" spans="1:24" s="141" customFormat="1" ht="64" x14ac:dyDescent="0.2">
      <c r="A27" s="139" t="s">
        <v>261</v>
      </c>
      <c r="B27" s="139" t="s">
        <v>6177</v>
      </c>
      <c r="C27" s="139" t="s">
        <v>6174</v>
      </c>
      <c r="D27" s="139" t="s">
        <v>6175</v>
      </c>
      <c r="E27" s="148" t="s">
        <v>8464</v>
      </c>
      <c r="F27" s="142">
        <v>-67281.899999999994</v>
      </c>
      <c r="G27" s="139" t="s">
        <v>6222</v>
      </c>
      <c r="H27" s="139" t="s">
        <v>553</v>
      </c>
      <c r="I27" s="139" t="s">
        <v>16</v>
      </c>
      <c r="J27" s="139" t="s">
        <v>6223</v>
      </c>
      <c r="K27" s="140" t="s">
        <v>8666</v>
      </c>
      <c r="L27" s="140">
        <v>2018</v>
      </c>
      <c r="M27" s="140" t="s">
        <v>10274</v>
      </c>
      <c r="N27" s="143">
        <v>-8717.0833954591653</v>
      </c>
      <c r="O27" s="154" t="s">
        <v>13182</v>
      </c>
      <c r="P27" s="154" t="s">
        <v>13182</v>
      </c>
      <c r="Q27" s="154" t="s">
        <v>13182</v>
      </c>
      <c r="R27" s="154" t="s">
        <v>13182</v>
      </c>
      <c r="S27" s="154" t="s">
        <v>13182</v>
      </c>
      <c r="T27" s="154" t="s">
        <v>13182</v>
      </c>
      <c r="U27" s="144" t="s">
        <v>13160</v>
      </c>
    </row>
    <row r="28" spans="1:24" s="141" customFormat="1" ht="80" x14ac:dyDescent="0.2">
      <c r="A28" s="139" t="s">
        <v>261</v>
      </c>
      <c r="B28" s="139" t="s">
        <v>3307</v>
      </c>
      <c r="C28" s="139" t="s">
        <v>3303</v>
      </c>
      <c r="D28" s="139" t="s">
        <v>3304</v>
      </c>
      <c r="E28" s="148" t="s">
        <v>8466</v>
      </c>
      <c r="F28" s="142">
        <v>11641</v>
      </c>
      <c r="G28" s="139" t="s">
        <v>3306</v>
      </c>
      <c r="H28" s="139" t="s">
        <v>302</v>
      </c>
      <c r="I28" s="139" t="s">
        <v>36</v>
      </c>
      <c r="J28" s="139" t="s">
        <v>3308</v>
      </c>
      <c r="K28" s="140" t="s">
        <v>8666</v>
      </c>
      <c r="L28" s="140">
        <v>2018</v>
      </c>
      <c r="M28" s="140" t="s">
        <v>8665</v>
      </c>
      <c r="N28" s="143">
        <v>1508.2149553823563</v>
      </c>
      <c r="O28" s="154" t="s">
        <v>13182</v>
      </c>
      <c r="P28" s="154" t="s">
        <v>13182</v>
      </c>
      <c r="Q28" s="154" t="s">
        <v>13182</v>
      </c>
      <c r="R28" s="154" t="s">
        <v>13182</v>
      </c>
      <c r="S28" s="154" t="s">
        <v>13182</v>
      </c>
      <c r="T28" s="154" t="s">
        <v>13182</v>
      </c>
      <c r="U28" s="144" t="s">
        <v>13161</v>
      </c>
    </row>
    <row r="29" spans="1:24" s="141" customFormat="1" ht="80" x14ac:dyDescent="0.2">
      <c r="A29" s="139" t="s">
        <v>261</v>
      </c>
      <c r="B29" s="139" t="s">
        <v>3307</v>
      </c>
      <c r="C29" s="139" t="s">
        <v>3303</v>
      </c>
      <c r="D29" s="139" t="s">
        <v>3304</v>
      </c>
      <c r="E29" s="148" t="s">
        <v>8466</v>
      </c>
      <c r="F29" s="142">
        <v>-6320</v>
      </c>
      <c r="G29" s="139" t="s">
        <v>6117</v>
      </c>
      <c r="H29" s="139" t="s">
        <v>302</v>
      </c>
      <c r="I29" s="139" t="s">
        <v>36</v>
      </c>
      <c r="J29" s="139" t="s">
        <v>6118</v>
      </c>
      <c r="K29" s="140" t="s">
        <v>8666</v>
      </c>
      <c r="L29" s="140">
        <v>2018</v>
      </c>
      <c r="M29" s="140" t="s">
        <v>8665</v>
      </c>
      <c r="N29" s="143">
        <v>-818.82299785383486</v>
      </c>
      <c r="O29" s="154" t="s">
        <v>13182</v>
      </c>
      <c r="P29" s="154" t="s">
        <v>13182</v>
      </c>
      <c r="Q29" s="154" t="s">
        <v>13182</v>
      </c>
      <c r="R29" s="154" t="s">
        <v>13182</v>
      </c>
      <c r="S29" s="154" t="s">
        <v>13182</v>
      </c>
      <c r="T29" s="154" t="s">
        <v>13182</v>
      </c>
      <c r="U29" s="144" t="s">
        <v>13161</v>
      </c>
    </row>
    <row r="30" spans="1:24" s="141" customFormat="1" ht="80" x14ac:dyDescent="0.2">
      <c r="A30" s="139" t="s">
        <v>261</v>
      </c>
      <c r="B30" s="139" t="s">
        <v>3307</v>
      </c>
      <c r="C30" s="139" t="s">
        <v>3303</v>
      </c>
      <c r="D30" s="139" t="s">
        <v>3304</v>
      </c>
      <c r="E30" s="148" t="s">
        <v>8466</v>
      </c>
      <c r="F30" s="142">
        <v>-5321</v>
      </c>
      <c r="G30" s="139" t="s">
        <v>6222</v>
      </c>
      <c r="H30" s="139" t="s">
        <v>302</v>
      </c>
      <c r="I30" s="139" t="s">
        <v>36</v>
      </c>
      <c r="J30" s="139" t="s">
        <v>6223</v>
      </c>
      <c r="K30" s="140" t="s">
        <v>8666</v>
      </c>
      <c r="L30" s="140">
        <v>2018</v>
      </c>
      <c r="M30" s="140" t="s">
        <v>8665</v>
      </c>
      <c r="N30" s="143">
        <v>-689.3919575285214</v>
      </c>
      <c r="O30" s="154" t="s">
        <v>13182</v>
      </c>
      <c r="P30" s="154" t="s">
        <v>13182</v>
      </c>
      <c r="Q30" s="154" t="s">
        <v>13182</v>
      </c>
      <c r="R30" s="154" t="s">
        <v>13182</v>
      </c>
      <c r="S30" s="154" t="s">
        <v>13182</v>
      </c>
      <c r="T30" s="154" t="s">
        <v>13182</v>
      </c>
      <c r="U30" s="144" t="s">
        <v>13161</v>
      </c>
    </row>
    <row r="31" spans="1:24" ht="128" x14ac:dyDescent="0.2">
      <c r="A31" s="21" t="s">
        <v>261</v>
      </c>
      <c r="B31" s="21" t="s">
        <v>3338</v>
      </c>
      <c r="C31" s="21" t="s">
        <v>3334</v>
      </c>
      <c r="D31" s="21" t="s">
        <v>3335</v>
      </c>
      <c r="E31" s="147" t="s">
        <v>13174</v>
      </c>
      <c r="F31" s="22">
        <v>831793</v>
      </c>
      <c r="G31" s="21" t="s">
        <v>3306</v>
      </c>
      <c r="H31" s="21" t="s">
        <v>3337</v>
      </c>
      <c r="I31" s="21" t="s">
        <v>36</v>
      </c>
      <c r="J31" s="21" t="s">
        <v>3308</v>
      </c>
      <c r="K31" s="114" t="s">
        <v>8666</v>
      </c>
      <c r="L31" s="20">
        <v>2019</v>
      </c>
      <c r="M31" s="20" t="s">
        <v>10325</v>
      </c>
      <c r="N31" s="115">
        <v>107767.6009262397</v>
      </c>
      <c r="O31" s="154" t="s">
        <v>13182</v>
      </c>
      <c r="P31" s="154" t="s">
        <v>13182</v>
      </c>
      <c r="Q31" s="154" t="s">
        <v>13182</v>
      </c>
      <c r="R31" s="154" t="s">
        <v>13182</v>
      </c>
      <c r="S31" s="154" t="s">
        <v>13182</v>
      </c>
      <c r="T31" s="154" t="s">
        <v>13182</v>
      </c>
      <c r="U31" s="156" t="s">
        <v>13182</v>
      </c>
      <c r="X31" s="20"/>
    </row>
    <row r="32" spans="1:24" ht="48" x14ac:dyDescent="0.2">
      <c r="A32" s="21" t="s">
        <v>261</v>
      </c>
      <c r="B32" s="21" t="s">
        <v>3366</v>
      </c>
      <c r="C32" s="21" t="s">
        <v>3363</v>
      </c>
      <c r="D32" s="21" t="s">
        <v>3364</v>
      </c>
      <c r="E32" s="147" t="s">
        <v>8320</v>
      </c>
      <c r="F32" s="22">
        <v>1000000</v>
      </c>
      <c r="G32" s="21" t="s">
        <v>3306</v>
      </c>
      <c r="H32" s="21" t="s">
        <v>1316</v>
      </c>
      <c r="I32" s="21" t="s">
        <v>36</v>
      </c>
      <c r="J32" s="21" t="s">
        <v>3308</v>
      </c>
      <c r="K32" s="114" t="s">
        <v>10845</v>
      </c>
      <c r="L32" s="20">
        <v>2023</v>
      </c>
      <c r="M32" s="154" t="s">
        <v>13182</v>
      </c>
      <c r="N32" s="115">
        <v>129560.6009262397</v>
      </c>
      <c r="O32" s="20">
        <f>_xlfn.XLOOKUP($B32,'Filtered PMR'!$C:$C,'Filtered PMR'!AJ:AJ)</f>
        <v>2.2400000000000002</v>
      </c>
      <c r="P32" s="20">
        <f>_xlfn.XLOOKUP($B32,'Filtered PMR'!$C:$C,'Filtered PMR'!AK:AK)</f>
        <v>4.0199999999999996</v>
      </c>
      <c r="Q32" s="20">
        <f>_xlfn.XLOOKUP($B32,'Filtered PMR'!$C:$C,'Filtered PMR'!AL:AL)</f>
        <v>0.13</v>
      </c>
      <c r="R32" s="20">
        <f>_xlfn.XLOOKUP($B32,'Filtered PMR'!$C:$C,'Filtered PMR'!AM:AM)</f>
        <v>21.66</v>
      </c>
      <c r="S32" s="20">
        <f>_xlfn.XLOOKUP($B32,'Filtered PMR'!$C:$C,'Filtered PMR'!AN:AN)</f>
        <v>1635.02</v>
      </c>
      <c r="T32" s="20">
        <f>_xlfn.XLOOKUP($B32,'Filtered PMR'!$C:$C,'Filtered PMR'!AO:AO)</f>
        <v>0.19</v>
      </c>
      <c r="U32" s="156" t="s">
        <v>13182</v>
      </c>
      <c r="X32" s="20"/>
    </row>
    <row r="33" spans="1:24" ht="144" x14ac:dyDescent="0.2">
      <c r="A33" s="21" t="s">
        <v>322</v>
      </c>
      <c r="B33" s="21" t="s">
        <v>2681</v>
      </c>
      <c r="C33" s="21" t="s">
        <v>2678</v>
      </c>
      <c r="D33" s="21" t="s">
        <v>2679</v>
      </c>
      <c r="E33" s="147" t="s">
        <v>13171</v>
      </c>
      <c r="F33" s="22">
        <v>3064000</v>
      </c>
      <c r="G33" s="21" t="s">
        <v>3306</v>
      </c>
      <c r="H33" s="21" t="s">
        <v>1704</v>
      </c>
      <c r="I33" s="21" t="s">
        <v>36</v>
      </c>
      <c r="J33" s="21" t="s">
        <v>3308</v>
      </c>
      <c r="K33" s="114" t="s">
        <v>10845</v>
      </c>
      <c r="L33" s="20">
        <v>2023</v>
      </c>
      <c r="M33" s="154" t="s">
        <v>13182</v>
      </c>
      <c r="N33" s="115">
        <v>396973.68123799842</v>
      </c>
      <c r="O33" s="20">
        <f>_xlfn.XLOOKUP($B33,'Filtered PMR'!$C:$C,'Filtered PMR'!AJ:AJ)</f>
        <v>3.27</v>
      </c>
      <c r="P33" s="20">
        <f>_xlfn.XLOOKUP($B33,'Filtered PMR'!$C:$C,'Filtered PMR'!AK:AK)</f>
        <v>5.86</v>
      </c>
      <c r="Q33" s="20">
        <f>_xlfn.XLOOKUP($B33,'Filtered PMR'!$C:$C,'Filtered PMR'!AL:AL)</f>
        <v>0.19</v>
      </c>
      <c r="R33" s="20">
        <f>_xlfn.XLOOKUP($B33,'Filtered PMR'!$C:$C,'Filtered PMR'!AM:AM)</f>
        <v>31.57</v>
      </c>
      <c r="S33" s="20">
        <f>_xlfn.XLOOKUP($B33,'Filtered PMR'!$C:$C,'Filtered PMR'!AN:AN)</f>
        <v>2382.6999999999998</v>
      </c>
      <c r="T33" s="20">
        <f>_xlfn.XLOOKUP($B33,'Filtered PMR'!$C:$C,'Filtered PMR'!AO:AO)</f>
        <v>0.27</v>
      </c>
      <c r="U33" s="156" t="s">
        <v>13182</v>
      </c>
      <c r="X33" s="20"/>
    </row>
    <row r="34" spans="1:24" x14ac:dyDescent="0.2">
      <c r="X34" s="20"/>
    </row>
    <row r="1048570" spans="21:21" x14ac:dyDescent="0.2">
      <c r="U1048570" s="157"/>
    </row>
  </sheetData>
  <sortState xmlns:xlrd2="http://schemas.microsoft.com/office/spreadsheetml/2017/richdata2" ref="A2:T33">
    <sortCondition ref="A2:A33"/>
    <sortCondition ref="B2:B33"/>
  </sortState>
  <pageMargins left="0.7" right="0.7" top="0.75" bottom="0.75" header="0.3" footer="0.3"/>
  <pageSetup paperSize="127" orientation="landscape" horizontalDpi="1200" verticalDpi="1200" r:id="rId1"/>
  <headerFooter>
    <oddHeader>&amp;C&amp;"+,Bold"&amp;15FY23 CMAQ Obligations (New and Subsequent)</oddHead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F7547-7B24-4557-B96A-F46012827EF5}">
  <dimension ref="A1:V120"/>
  <sheetViews>
    <sheetView zoomScaleNormal="100" zoomScaleSheetLayoutView="90" workbookViewId="0">
      <pane ySplit="7" topLeftCell="A8" activePane="bottomLeft" state="frozen"/>
      <selection pane="bottomLeft"/>
    </sheetView>
  </sheetViews>
  <sheetFormatPr baseColWidth="10" defaultColWidth="9.796875" defaultRowHeight="13" x14ac:dyDescent="0.15"/>
  <cols>
    <col min="1" max="1" width="24.19921875" style="28" customWidth="1"/>
    <col min="2" max="2" width="16" style="27" customWidth="1"/>
    <col min="3" max="3" width="47.19921875" style="27" customWidth="1"/>
    <col min="4" max="4" width="24.3984375" style="27" bestFit="1" customWidth="1"/>
    <col min="5" max="5" width="22" style="27" customWidth="1"/>
    <col min="6" max="6" width="9.59765625" style="27" hidden="1" customWidth="1"/>
    <col min="7" max="9" width="17.19921875" style="27" customWidth="1"/>
    <col min="10" max="10" width="56.796875" style="27" customWidth="1"/>
    <col min="11" max="11" width="77" style="27" customWidth="1"/>
    <col min="12" max="12" width="9.796875" style="27"/>
    <col min="13" max="13" width="11.796875" style="27" bestFit="1" customWidth="1"/>
    <col min="14" max="16384" width="9.796875" style="27"/>
  </cols>
  <sheetData>
    <row r="1" spans="1:11" x14ac:dyDescent="0.15">
      <c r="A1" s="24" t="s">
        <v>8668</v>
      </c>
      <c r="B1" s="25"/>
      <c r="C1" s="25"/>
      <c r="D1" s="25"/>
      <c r="E1" s="25"/>
      <c r="F1" s="25"/>
      <c r="G1" s="25"/>
      <c r="H1" s="25"/>
      <c r="I1" s="26">
        <f>E4+I4</f>
        <v>644370460</v>
      </c>
      <c r="J1" s="25"/>
      <c r="K1" s="25"/>
    </row>
    <row r="2" spans="1:11" ht="26" x14ac:dyDescent="0.15">
      <c r="E2" s="29" t="s">
        <v>8669</v>
      </c>
      <c r="F2" s="30"/>
      <c r="G2" s="30" t="s">
        <v>8670</v>
      </c>
      <c r="H2" s="30" t="s">
        <v>7561</v>
      </c>
      <c r="I2" s="31" t="s">
        <v>8671</v>
      </c>
    </row>
    <row r="3" spans="1:11" ht="5" customHeight="1" x14ac:dyDescent="0.15">
      <c r="E3" s="32"/>
      <c r="F3" s="33"/>
      <c r="G3" s="33"/>
      <c r="H3" s="33"/>
      <c r="I3" s="34"/>
    </row>
    <row r="4" spans="1:11" x14ac:dyDescent="0.15">
      <c r="A4" s="35" t="s">
        <v>8672</v>
      </c>
      <c r="E4" s="36">
        <f>G4+H4</f>
        <v>578856226</v>
      </c>
      <c r="F4" s="36"/>
      <c r="G4" s="36">
        <f>G11+G16+G21+G27+G35+G42+G51+G57+G66+G89+G99+G103</f>
        <v>319459294</v>
      </c>
      <c r="H4" s="36">
        <f>H11+H16+H21+H27+H35+H42+H51+H57+H66+H89+H99+H103</f>
        <v>259396932</v>
      </c>
      <c r="I4" s="37">
        <f>I11+I16+I21+I27+I35+I42+I51+I57+I66+I89+I99+I103</f>
        <v>65514234</v>
      </c>
    </row>
    <row r="5" spans="1:11" ht="7.5" customHeight="1" x14ac:dyDescent="0.15">
      <c r="A5" s="35"/>
      <c r="E5" s="36"/>
      <c r="I5" s="38"/>
    </row>
    <row r="6" spans="1:11" x14ac:dyDescent="0.15">
      <c r="B6" s="33" t="s">
        <v>8673</v>
      </c>
      <c r="C6" s="33" t="s">
        <v>8674</v>
      </c>
      <c r="I6" s="38"/>
    </row>
    <row r="7" spans="1:11" x14ac:dyDescent="0.15">
      <c r="A7" s="39" t="s">
        <v>8675</v>
      </c>
      <c r="B7" s="40" t="s">
        <v>6</v>
      </c>
      <c r="C7" s="40" t="s">
        <v>8676</v>
      </c>
      <c r="D7" s="40" t="s">
        <v>8677</v>
      </c>
      <c r="E7" s="40" t="s">
        <v>8678</v>
      </c>
      <c r="F7" s="40" t="s">
        <v>8679</v>
      </c>
      <c r="G7" s="40" t="s">
        <v>8670</v>
      </c>
      <c r="H7" s="40" t="s">
        <v>7561</v>
      </c>
      <c r="I7" s="41" t="s">
        <v>8671</v>
      </c>
      <c r="J7" s="40" t="s">
        <v>8680</v>
      </c>
      <c r="K7" s="40" t="s">
        <v>8681</v>
      </c>
    </row>
    <row r="8" spans="1:11" s="44" customFormat="1" x14ac:dyDescent="0.15">
      <c r="A8" s="42" t="s">
        <v>8682</v>
      </c>
      <c r="B8" s="43"/>
      <c r="E8" s="45"/>
      <c r="F8" s="45"/>
      <c r="G8" s="45"/>
      <c r="H8" s="45"/>
      <c r="I8" s="46"/>
    </row>
    <row r="9" spans="1:11" ht="14" x14ac:dyDescent="0.15">
      <c r="A9" s="47" t="s">
        <v>3640</v>
      </c>
      <c r="B9" s="48">
        <v>44838</v>
      </c>
      <c r="C9" s="49" t="s">
        <v>8683</v>
      </c>
      <c r="D9" s="50" t="s">
        <v>8684</v>
      </c>
      <c r="E9" s="50">
        <f>G9+H9</f>
        <v>3144302</v>
      </c>
      <c r="F9" s="50"/>
      <c r="G9" s="50">
        <v>3144302</v>
      </c>
      <c r="H9" s="50"/>
      <c r="I9" s="46"/>
      <c r="J9" s="51" t="s">
        <v>8685</v>
      </c>
      <c r="K9" s="27" t="s">
        <v>8686</v>
      </c>
    </row>
    <row r="10" spans="1:11" s="44" customFormat="1" x14ac:dyDescent="0.15">
      <c r="A10" s="52"/>
      <c r="B10" s="53"/>
      <c r="C10" s="33"/>
      <c r="D10" s="33"/>
      <c r="E10" s="45"/>
      <c r="F10" s="45"/>
      <c r="G10" s="45"/>
      <c r="H10" s="45"/>
      <c r="I10" s="46"/>
      <c r="J10" s="36"/>
      <c r="K10" s="36"/>
    </row>
    <row r="11" spans="1:11" s="56" customFormat="1" x14ac:dyDescent="0.15">
      <c r="A11" s="54"/>
      <c r="B11" s="55" t="s">
        <v>8687</v>
      </c>
      <c r="E11" s="57">
        <f>SUM(E9)</f>
        <v>3144302</v>
      </c>
      <c r="F11" s="57"/>
      <c r="G11" s="57">
        <f>SUM(G9)</f>
        <v>3144302</v>
      </c>
      <c r="H11" s="57">
        <f>SUM(H9)</f>
        <v>0</v>
      </c>
      <c r="I11" s="58">
        <f>SUM(I9)</f>
        <v>0</v>
      </c>
    </row>
    <row r="12" spans="1:11" x14ac:dyDescent="0.15">
      <c r="B12" s="36"/>
      <c r="E12" s="33"/>
      <c r="F12" s="33"/>
      <c r="G12" s="33"/>
      <c r="H12" s="33"/>
      <c r="I12" s="59"/>
    </row>
    <row r="13" spans="1:11" s="44" customFormat="1" x14ac:dyDescent="0.15">
      <c r="A13" s="42" t="s">
        <v>8688</v>
      </c>
      <c r="B13" s="43"/>
      <c r="E13" s="45"/>
      <c r="F13" s="45"/>
      <c r="G13" s="45"/>
      <c r="H13" s="45"/>
      <c r="I13" s="46"/>
    </row>
    <row r="14" spans="1:11" s="44" customFormat="1" x14ac:dyDescent="0.15">
      <c r="A14" s="60"/>
      <c r="B14" s="61"/>
      <c r="C14" s="53" t="s">
        <v>8689</v>
      </c>
      <c r="D14" s="36"/>
      <c r="E14" s="50">
        <f>G14+H14</f>
        <v>0</v>
      </c>
      <c r="F14" s="33"/>
      <c r="G14" s="53"/>
      <c r="H14" s="33"/>
      <c r="I14" s="46"/>
      <c r="J14" s="36"/>
      <c r="K14" s="36"/>
    </row>
    <row r="15" spans="1:11" s="44" customFormat="1" x14ac:dyDescent="0.15">
      <c r="A15" s="52"/>
      <c r="B15" s="53"/>
      <c r="C15" s="33"/>
      <c r="D15" s="33"/>
      <c r="E15" s="45"/>
      <c r="F15" s="45"/>
      <c r="G15" s="45"/>
      <c r="H15" s="45"/>
      <c r="I15" s="46"/>
      <c r="J15" s="36"/>
      <c r="K15" s="36"/>
    </row>
    <row r="16" spans="1:11" s="56" customFormat="1" x14ac:dyDescent="0.15">
      <c r="A16" s="54"/>
      <c r="B16" s="55" t="s">
        <v>8690</v>
      </c>
      <c r="E16" s="57">
        <f>SUM(E14)</f>
        <v>0</v>
      </c>
      <c r="F16" s="57"/>
      <c r="G16" s="57">
        <f>SUM(G14)</f>
        <v>0</v>
      </c>
      <c r="H16" s="57">
        <f>SUM(H14)</f>
        <v>0</v>
      </c>
      <c r="I16" s="58">
        <f>SUM(I14)</f>
        <v>0</v>
      </c>
    </row>
    <row r="17" spans="1:11" x14ac:dyDescent="0.15">
      <c r="E17" s="50"/>
      <c r="F17" s="50"/>
      <c r="G17" s="50"/>
      <c r="H17" s="50"/>
      <c r="I17" s="46"/>
    </row>
    <row r="18" spans="1:11" s="44" customFormat="1" x14ac:dyDescent="0.15">
      <c r="A18" s="42" t="s">
        <v>8691</v>
      </c>
      <c r="B18" s="43"/>
      <c r="E18" s="45"/>
      <c r="F18" s="45"/>
      <c r="G18" s="45"/>
      <c r="H18" s="45"/>
      <c r="I18" s="46"/>
    </row>
    <row r="19" spans="1:11" s="44" customFormat="1" x14ac:dyDescent="0.15">
      <c r="A19" s="42"/>
      <c r="B19" s="43"/>
      <c r="C19" s="53" t="s">
        <v>8689</v>
      </c>
      <c r="E19" s="45"/>
      <c r="F19" s="45"/>
      <c r="G19" s="45"/>
      <c r="H19" s="45"/>
      <c r="I19" s="46"/>
    </row>
    <row r="20" spans="1:11" s="44" customFormat="1" x14ac:dyDescent="0.15">
      <c r="A20" s="47"/>
      <c r="B20" s="62"/>
      <c r="C20" s="27"/>
      <c r="D20" s="27"/>
      <c r="E20" s="50"/>
      <c r="F20" s="50"/>
      <c r="G20" s="50"/>
      <c r="H20" s="50"/>
      <c r="I20" s="46"/>
      <c r="J20" s="27"/>
      <c r="K20" s="27"/>
    </row>
    <row r="21" spans="1:11" s="56" customFormat="1" x14ac:dyDescent="0.15">
      <c r="A21" s="63"/>
      <c r="B21" s="55" t="s">
        <v>8692</v>
      </c>
      <c r="E21" s="57">
        <f>SUM(E20:E20)</f>
        <v>0</v>
      </c>
      <c r="F21" s="57"/>
      <c r="G21" s="57">
        <f>SUM(G20:G20)</f>
        <v>0</v>
      </c>
      <c r="H21" s="64">
        <f>SUM(H20:H20)</f>
        <v>0</v>
      </c>
      <c r="I21" s="58">
        <f>SUM(I20:I20)</f>
        <v>0</v>
      </c>
    </row>
    <row r="22" spans="1:11" x14ac:dyDescent="0.15">
      <c r="E22" s="50"/>
      <c r="F22" s="50"/>
      <c r="G22" s="50"/>
      <c r="H22" s="50"/>
      <c r="I22" s="46"/>
    </row>
    <row r="23" spans="1:11" s="44" customFormat="1" x14ac:dyDescent="0.15">
      <c r="A23" s="42" t="s">
        <v>8693</v>
      </c>
      <c r="B23" s="43"/>
      <c r="E23" s="45"/>
      <c r="F23" s="45"/>
      <c r="G23" s="45"/>
      <c r="H23" s="45"/>
      <c r="I23" s="46"/>
    </row>
    <row r="24" spans="1:11" hidden="1" x14ac:dyDescent="0.15">
      <c r="A24" s="47" t="s">
        <v>3306</v>
      </c>
      <c r="B24" s="65">
        <v>44712</v>
      </c>
      <c r="C24" s="49" t="s">
        <v>8694</v>
      </c>
      <c r="D24" s="50" t="s">
        <v>8695</v>
      </c>
      <c r="E24" s="50">
        <f>G24+H24</f>
        <v>-8000000</v>
      </c>
      <c r="F24" s="50"/>
      <c r="G24" s="50"/>
      <c r="H24" s="50">
        <v>-8000000</v>
      </c>
      <c r="I24" s="46"/>
      <c r="J24" s="27" t="s">
        <v>8696</v>
      </c>
      <c r="K24" s="27" t="s">
        <v>8697</v>
      </c>
    </row>
    <row r="25" spans="1:11" ht="14" hidden="1" x14ac:dyDescent="0.15">
      <c r="A25" s="47" t="s">
        <v>5078</v>
      </c>
      <c r="B25" s="65">
        <v>44906</v>
      </c>
      <c r="C25" s="49" t="s">
        <v>8698</v>
      </c>
      <c r="D25" s="50" t="s">
        <v>8699</v>
      </c>
      <c r="E25" s="50"/>
      <c r="F25" s="50"/>
      <c r="G25" s="50"/>
      <c r="H25" s="50"/>
      <c r="I25" s="46">
        <v>351200</v>
      </c>
      <c r="J25" s="51" t="s">
        <v>8700</v>
      </c>
      <c r="K25" s="27" t="s">
        <v>8701</v>
      </c>
    </row>
    <row r="26" spans="1:11" x14ac:dyDescent="0.15">
      <c r="A26" s="47"/>
      <c r="B26" s="65"/>
      <c r="E26" s="50"/>
      <c r="F26" s="50"/>
      <c r="G26" s="50"/>
      <c r="H26" s="50"/>
      <c r="I26" s="46"/>
    </row>
    <row r="27" spans="1:11" s="56" customFormat="1" x14ac:dyDescent="0.15">
      <c r="A27" s="63"/>
      <c r="B27" s="55" t="s">
        <v>8702</v>
      </c>
      <c r="E27" s="57">
        <f>SUM(E24:E26)</f>
        <v>-8000000</v>
      </c>
      <c r="F27" s="57" t="e">
        <f>SUM(#REF!)</f>
        <v>#REF!</v>
      </c>
      <c r="G27" s="57">
        <f>SUM(G24:G26)</f>
        <v>0</v>
      </c>
      <c r="H27" s="64">
        <f>SUM(H24:H26)</f>
        <v>-8000000</v>
      </c>
      <c r="I27" s="58">
        <f>SUM(I24:I26)</f>
        <v>351200</v>
      </c>
    </row>
    <row r="28" spans="1:11" x14ac:dyDescent="0.15">
      <c r="E28" s="50"/>
      <c r="F28" s="50"/>
      <c r="G28" s="50"/>
      <c r="H28" s="50"/>
      <c r="I28" s="46"/>
    </row>
    <row r="29" spans="1:11" s="44" customFormat="1" x14ac:dyDescent="0.15">
      <c r="A29" s="42" t="s">
        <v>8703</v>
      </c>
      <c r="B29" s="43"/>
      <c r="E29" s="45"/>
      <c r="F29" s="45"/>
      <c r="G29" s="45"/>
      <c r="H29" s="66"/>
      <c r="I29" s="46"/>
    </row>
    <row r="30" spans="1:11" ht="14" x14ac:dyDescent="0.15">
      <c r="A30" s="67" t="s">
        <v>3640</v>
      </c>
      <c r="B30" s="62">
        <v>44937</v>
      </c>
      <c r="C30" s="50" t="s">
        <v>8704</v>
      </c>
      <c r="D30" s="50" t="s">
        <v>8705</v>
      </c>
      <c r="E30" s="50">
        <f>SUM(G30:H30)</f>
        <v>7000000</v>
      </c>
      <c r="F30" s="50"/>
      <c r="G30" s="50">
        <v>7000000</v>
      </c>
      <c r="H30" s="68"/>
      <c r="I30" s="59"/>
      <c r="J30" s="51" t="s">
        <v>8706</v>
      </c>
      <c r="K30" s="27" t="s">
        <v>8706</v>
      </c>
    </row>
    <row r="31" spans="1:11" ht="14" hidden="1" x14ac:dyDescent="0.15">
      <c r="A31" s="67" t="s">
        <v>3640</v>
      </c>
      <c r="B31" s="62">
        <v>44931</v>
      </c>
      <c r="C31" s="50" t="s">
        <v>8707</v>
      </c>
      <c r="D31" s="50" t="s">
        <v>8708</v>
      </c>
      <c r="E31" s="50">
        <f>SUM(G31:H31)</f>
        <v>12000000</v>
      </c>
      <c r="F31" s="50"/>
      <c r="G31" s="50">
        <v>12000000</v>
      </c>
      <c r="H31" s="68"/>
      <c r="I31" s="59"/>
      <c r="J31" s="51" t="s">
        <v>8709</v>
      </c>
      <c r="K31" s="27" t="s">
        <v>8710</v>
      </c>
    </row>
    <row r="32" spans="1:11" hidden="1" x14ac:dyDescent="0.15">
      <c r="A32" s="69" t="s">
        <v>4600</v>
      </c>
      <c r="B32" s="70">
        <v>44953</v>
      </c>
      <c r="C32" s="71" t="s">
        <v>8711</v>
      </c>
      <c r="D32" s="71" t="s">
        <v>8712</v>
      </c>
      <c r="E32" s="71">
        <f>SUM(G32:H32)</f>
        <v>2400000</v>
      </c>
      <c r="F32" s="71"/>
      <c r="G32" s="71"/>
      <c r="H32" s="72">
        <v>2400000</v>
      </c>
      <c r="I32" s="46"/>
      <c r="J32" s="27" t="s">
        <v>8713</v>
      </c>
      <c r="K32" s="27" t="s">
        <v>8714</v>
      </c>
    </row>
    <row r="33" spans="1:11" hidden="1" x14ac:dyDescent="0.15">
      <c r="A33" s="69" t="s">
        <v>4600</v>
      </c>
      <c r="B33" s="70">
        <v>44965</v>
      </c>
      <c r="C33" s="71" t="s">
        <v>8715</v>
      </c>
      <c r="D33" s="71" t="s">
        <v>8716</v>
      </c>
      <c r="E33" s="71">
        <f>SUM(G33:H33)</f>
        <v>638000</v>
      </c>
      <c r="F33" s="71"/>
      <c r="G33" s="71"/>
      <c r="H33" s="71">
        <v>638000</v>
      </c>
      <c r="I33" s="46"/>
      <c r="J33" s="27" t="s">
        <v>8696</v>
      </c>
      <c r="K33" s="27" t="s">
        <v>8717</v>
      </c>
    </row>
    <row r="34" spans="1:11" s="44" customFormat="1" x14ac:dyDescent="0.15">
      <c r="A34" s="47"/>
      <c r="B34" s="62"/>
      <c r="C34" s="27"/>
      <c r="D34" s="27"/>
      <c r="E34" s="50"/>
      <c r="F34" s="50"/>
      <c r="G34" s="50"/>
      <c r="H34" s="50"/>
      <c r="I34" s="46"/>
      <c r="J34" s="27"/>
      <c r="K34" s="27"/>
    </row>
    <row r="35" spans="1:11" s="56" customFormat="1" x14ac:dyDescent="0.15">
      <c r="A35" s="63"/>
      <c r="B35" s="55" t="s">
        <v>8718</v>
      </c>
      <c r="E35" s="57">
        <f>SUM(E30:E34)</f>
        <v>22038000</v>
      </c>
      <c r="F35" s="57"/>
      <c r="G35" s="57">
        <f>SUM(G30:G34)</f>
        <v>19000000</v>
      </c>
      <c r="H35" s="64">
        <f>SUM(H30:H34)</f>
        <v>3038000</v>
      </c>
      <c r="I35" s="58">
        <f>SUM(I30:I34)</f>
        <v>0</v>
      </c>
    </row>
    <row r="36" spans="1:11" x14ac:dyDescent="0.15">
      <c r="E36" s="50"/>
      <c r="F36" s="50"/>
      <c r="G36" s="50"/>
      <c r="H36" s="50"/>
      <c r="I36" s="46"/>
    </row>
    <row r="37" spans="1:11" s="44" customFormat="1" x14ac:dyDescent="0.15">
      <c r="A37" s="42" t="s">
        <v>8719</v>
      </c>
      <c r="E37" s="45"/>
      <c r="F37" s="45"/>
      <c r="G37" s="45"/>
      <c r="H37" s="45"/>
      <c r="I37" s="46"/>
    </row>
    <row r="38" spans="1:11" s="44" customFormat="1" hidden="1" x14ac:dyDescent="0.15">
      <c r="A38" s="69" t="s">
        <v>3306</v>
      </c>
      <c r="B38" s="70">
        <v>44952</v>
      </c>
      <c r="C38" s="71" t="s">
        <v>8720</v>
      </c>
      <c r="D38" s="71" t="s">
        <v>8721</v>
      </c>
      <c r="E38" s="71">
        <f>SUM(G38:H38)</f>
        <v>300000</v>
      </c>
      <c r="F38" s="71"/>
      <c r="G38" s="71"/>
      <c r="H38" s="71">
        <v>300000</v>
      </c>
      <c r="I38" s="46"/>
      <c r="J38" s="27" t="s">
        <v>8722</v>
      </c>
      <c r="K38" s="27" t="s">
        <v>8723</v>
      </c>
    </row>
    <row r="39" spans="1:11" s="44" customFormat="1" ht="14" hidden="1" x14ac:dyDescent="0.15">
      <c r="A39" s="67" t="s">
        <v>3640</v>
      </c>
      <c r="B39" s="62">
        <v>44991</v>
      </c>
      <c r="C39" s="50" t="s">
        <v>8724</v>
      </c>
      <c r="D39" s="50" t="s">
        <v>8725</v>
      </c>
      <c r="E39" s="50">
        <f>G39+H39</f>
        <v>4500000</v>
      </c>
      <c r="F39" s="50"/>
      <c r="G39" s="50">
        <v>4500000</v>
      </c>
      <c r="H39" s="68"/>
      <c r="I39" s="46"/>
      <c r="J39" s="51" t="s">
        <v>8726</v>
      </c>
      <c r="K39" s="27" t="s">
        <v>8727</v>
      </c>
    </row>
    <row r="40" spans="1:11" s="44" customFormat="1" hidden="1" x14ac:dyDescent="0.15">
      <c r="A40" s="67" t="s">
        <v>3640</v>
      </c>
      <c r="B40" s="62">
        <v>44991</v>
      </c>
      <c r="C40" s="50" t="s">
        <v>8728</v>
      </c>
      <c r="D40" s="50" t="s">
        <v>8729</v>
      </c>
      <c r="E40" s="50">
        <f>G40+H40</f>
        <v>1500000</v>
      </c>
      <c r="F40" s="50"/>
      <c r="G40" s="50">
        <v>1500000</v>
      </c>
      <c r="H40" s="68"/>
      <c r="I40" s="46"/>
      <c r="J40" s="27" t="s">
        <v>8726</v>
      </c>
      <c r="K40" s="27" t="s">
        <v>8730</v>
      </c>
    </row>
    <row r="41" spans="1:11" x14ac:dyDescent="0.15">
      <c r="A41" s="47"/>
      <c r="B41" s="73"/>
      <c r="E41" s="50"/>
      <c r="F41" s="50"/>
      <c r="G41" s="50"/>
      <c r="H41" s="68"/>
      <c r="I41" s="74"/>
    </row>
    <row r="42" spans="1:11" s="56" customFormat="1" ht="12.75" customHeight="1" x14ac:dyDescent="0.15">
      <c r="A42" s="63"/>
      <c r="B42" s="55" t="s">
        <v>8731</v>
      </c>
      <c r="E42" s="57">
        <f>SUM(E38:E41)</f>
        <v>6300000</v>
      </c>
      <c r="F42" s="57"/>
      <c r="G42" s="57">
        <f>SUM(G38:G41)</f>
        <v>6000000</v>
      </c>
      <c r="H42" s="57">
        <f>SUM(H38:H41)</f>
        <v>300000</v>
      </c>
      <c r="I42" s="58">
        <f>SUM(I38:I41)</f>
        <v>0</v>
      </c>
    </row>
    <row r="43" spans="1:11" ht="12.75" customHeight="1" x14ac:dyDescent="0.15">
      <c r="B43" s="75"/>
      <c r="E43" s="50"/>
      <c r="F43" s="50"/>
      <c r="G43" s="50"/>
      <c r="H43" s="50"/>
      <c r="I43" s="46"/>
    </row>
    <row r="44" spans="1:11" s="44" customFormat="1" ht="12.75" customHeight="1" x14ac:dyDescent="0.15">
      <c r="A44" s="42" t="s">
        <v>8732</v>
      </c>
      <c r="B44" s="76"/>
      <c r="E44" s="45"/>
      <c r="F44" s="45"/>
      <c r="G44" s="45"/>
      <c r="H44" s="45"/>
      <c r="I44" s="46"/>
    </row>
    <row r="45" spans="1:11" ht="12.75" hidden="1" customHeight="1" x14ac:dyDescent="0.15">
      <c r="A45" s="69" t="s">
        <v>4600</v>
      </c>
      <c r="B45" s="77" t="s">
        <v>459</v>
      </c>
      <c r="C45" s="71" t="s">
        <v>8733</v>
      </c>
      <c r="D45" s="71" t="s">
        <v>8734</v>
      </c>
      <c r="E45" s="71">
        <f>G45+H45</f>
        <v>4989000</v>
      </c>
      <c r="F45" s="71"/>
      <c r="G45" s="71"/>
      <c r="H45" s="71">
        <v>4989000</v>
      </c>
      <c r="I45" s="46"/>
      <c r="J45" s="27" t="s">
        <v>8735</v>
      </c>
      <c r="K45" s="27" t="s">
        <v>8736</v>
      </c>
    </row>
    <row r="46" spans="1:11" ht="12.75" hidden="1" customHeight="1" x14ac:dyDescent="0.15">
      <c r="A46" s="67" t="s">
        <v>3640</v>
      </c>
      <c r="B46" s="62">
        <v>44994</v>
      </c>
      <c r="C46" s="50" t="s">
        <v>8737</v>
      </c>
      <c r="D46" s="50" t="s">
        <v>8738</v>
      </c>
      <c r="E46" s="50">
        <f>G46+H46</f>
        <v>1553000</v>
      </c>
      <c r="F46" s="50"/>
      <c r="G46" s="50">
        <f>138791.13+1414208.87</f>
        <v>1553000</v>
      </c>
      <c r="H46" s="50"/>
      <c r="I46" s="46"/>
      <c r="J46" s="27" t="s">
        <v>8739</v>
      </c>
      <c r="K46" s="27" t="s">
        <v>8740</v>
      </c>
    </row>
    <row r="47" spans="1:11" ht="12.75" hidden="1" customHeight="1" x14ac:dyDescent="0.15">
      <c r="A47" s="78" t="s">
        <v>4600</v>
      </c>
      <c r="B47" s="79">
        <v>45042</v>
      </c>
      <c r="C47" s="80" t="s">
        <v>8741</v>
      </c>
      <c r="D47" s="81"/>
      <c r="E47" s="81"/>
      <c r="F47" s="81"/>
      <c r="G47" s="81"/>
      <c r="H47" s="82"/>
      <c r="I47" s="83">
        <v>7094290</v>
      </c>
      <c r="J47" s="44"/>
      <c r="K47" s="44"/>
    </row>
    <row r="48" spans="1:11" ht="12.75" hidden="1" customHeight="1" x14ac:dyDescent="0.15">
      <c r="A48" s="78" t="s">
        <v>4327</v>
      </c>
      <c r="B48" s="79">
        <v>45042</v>
      </c>
      <c r="C48" s="80" t="s">
        <v>8741</v>
      </c>
      <c r="D48" s="81"/>
      <c r="E48" s="81"/>
      <c r="F48" s="81"/>
      <c r="G48" s="81"/>
      <c r="H48" s="82"/>
      <c r="I48" s="83">
        <v>-7094290</v>
      </c>
      <c r="J48" s="44"/>
      <c r="K48" s="44"/>
    </row>
    <row r="49" spans="1:11" ht="12.75" hidden="1" customHeight="1" x14ac:dyDescent="0.15">
      <c r="A49" s="84" t="s">
        <v>8742</v>
      </c>
      <c r="B49" s="79"/>
      <c r="C49" s="80"/>
      <c r="D49" s="81"/>
      <c r="E49" s="81"/>
      <c r="F49" s="81"/>
      <c r="G49" s="81"/>
      <c r="H49" s="82"/>
      <c r="I49" s="85"/>
      <c r="J49" s="44"/>
      <c r="K49" s="44"/>
    </row>
    <row r="50" spans="1:11" ht="15" customHeight="1" x14ac:dyDescent="0.15">
      <c r="A50" s="67"/>
      <c r="B50" s="86"/>
      <c r="C50" s="50"/>
      <c r="D50" s="50"/>
      <c r="E50" s="50"/>
      <c r="F50" s="33"/>
      <c r="G50" s="33"/>
      <c r="H50" s="68"/>
      <c r="I50" s="87"/>
    </row>
    <row r="51" spans="1:11" s="56" customFormat="1" ht="12.75" customHeight="1" x14ac:dyDescent="0.15">
      <c r="A51" s="63"/>
      <c r="B51" s="55" t="s">
        <v>8743</v>
      </c>
      <c r="E51" s="57">
        <f>SUM(E45:E50)</f>
        <v>6542000</v>
      </c>
      <c r="F51" s="57"/>
      <c r="G51" s="57">
        <f>SUM(G45:G50)</f>
        <v>1553000</v>
      </c>
      <c r="H51" s="57">
        <f>SUM(H45:H50)</f>
        <v>4989000</v>
      </c>
      <c r="I51" s="58">
        <f>SUM(I45:I50)</f>
        <v>0</v>
      </c>
    </row>
    <row r="52" spans="1:11" ht="12.75" customHeight="1" x14ac:dyDescent="0.15">
      <c r="E52" s="50"/>
      <c r="F52" s="50"/>
      <c r="G52" s="50"/>
      <c r="H52" s="50"/>
      <c r="I52" s="46"/>
    </row>
    <row r="53" spans="1:11" ht="12.75" customHeight="1" x14ac:dyDescent="0.15">
      <c r="A53" s="42" t="s">
        <v>8744</v>
      </c>
      <c r="B53" s="36"/>
      <c r="E53" s="33"/>
      <c r="F53" s="33"/>
      <c r="G53" s="33"/>
      <c r="H53" s="50"/>
      <c r="I53" s="59"/>
    </row>
    <row r="54" spans="1:11" ht="12.75" hidden="1" customHeight="1" x14ac:dyDescent="0.15">
      <c r="A54" s="47" t="s">
        <v>5078</v>
      </c>
      <c r="B54" s="65">
        <v>45054</v>
      </c>
      <c r="C54" s="49" t="s">
        <v>8745</v>
      </c>
      <c r="D54" s="50" t="s">
        <v>8746</v>
      </c>
      <c r="E54" s="50"/>
      <c r="F54" s="50"/>
      <c r="G54" s="50"/>
      <c r="H54" s="50"/>
      <c r="I54" s="46">
        <v>197800</v>
      </c>
      <c r="J54" s="27" t="s">
        <v>8747</v>
      </c>
      <c r="K54" s="27" t="s">
        <v>8748</v>
      </c>
    </row>
    <row r="55" spans="1:11" ht="12.75" hidden="1" customHeight="1" x14ac:dyDescent="0.15">
      <c r="A55" s="69" t="s">
        <v>4600</v>
      </c>
      <c r="B55" s="70">
        <v>45049</v>
      </c>
      <c r="C55" s="71" t="s">
        <v>8749</v>
      </c>
      <c r="D55" s="71" t="s">
        <v>8750</v>
      </c>
      <c r="E55" s="71">
        <f>G55+H55</f>
        <v>1150550</v>
      </c>
      <c r="F55" s="71"/>
      <c r="G55" s="71"/>
      <c r="H55" s="71">
        <v>1150550</v>
      </c>
      <c r="I55" s="46"/>
      <c r="J55" s="27" t="s">
        <v>8735</v>
      </c>
      <c r="K55" s="27" t="s">
        <v>8751</v>
      </c>
    </row>
    <row r="56" spans="1:11" ht="12.75" customHeight="1" x14ac:dyDescent="0.15">
      <c r="A56" s="47"/>
      <c r="B56" s="65"/>
      <c r="E56" s="50"/>
      <c r="F56" s="50"/>
      <c r="G56" s="50"/>
      <c r="H56" s="50"/>
      <c r="I56" s="46"/>
    </row>
    <row r="57" spans="1:11" s="56" customFormat="1" ht="12.75" customHeight="1" x14ac:dyDescent="0.15">
      <c r="A57" s="63"/>
      <c r="B57" s="55" t="s">
        <v>8752</v>
      </c>
      <c r="E57" s="57">
        <f>SUM(E54:E56)</f>
        <v>1150550</v>
      </c>
      <c r="F57" s="57"/>
      <c r="G57" s="57">
        <f>SUM(G54:G56)</f>
        <v>0</v>
      </c>
      <c r="H57" s="57">
        <f>SUM(H54:H56)</f>
        <v>1150550</v>
      </c>
      <c r="I57" s="58">
        <f>SUM(I54:I56)</f>
        <v>197800</v>
      </c>
    </row>
    <row r="58" spans="1:11" ht="15" customHeight="1" x14ac:dyDescent="0.15">
      <c r="B58" s="36"/>
      <c r="E58" s="33"/>
      <c r="F58" s="33"/>
      <c r="G58" s="33"/>
      <c r="H58" s="33"/>
      <c r="I58" s="59"/>
    </row>
    <row r="59" spans="1:11" ht="12.75" customHeight="1" x14ac:dyDescent="0.15">
      <c r="A59" s="42" t="s">
        <v>8753</v>
      </c>
      <c r="B59" s="36"/>
      <c r="E59" s="33"/>
      <c r="F59" s="33"/>
      <c r="G59" s="33"/>
      <c r="H59" s="33"/>
      <c r="I59" s="59"/>
    </row>
    <row r="60" spans="1:11" ht="12.75" hidden="1" customHeight="1" x14ac:dyDescent="0.15">
      <c r="A60" s="88" t="s">
        <v>4600</v>
      </c>
      <c r="B60" s="89">
        <v>45055</v>
      </c>
      <c r="C60" s="71" t="s">
        <v>8754</v>
      </c>
      <c r="D60" s="71" t="s">
        <v>8755</v>
      </c>
      <c r="E60" s="71">
        <f>G60+H60</f>
        <v>11275000</v>
      </c>
      <c r="F60" s="71"/>
      <c r="G60" s="71"/>
      <c r="H60" s="71">
        <v>11275000</v>
      </c>
      <c r="I60" s="46"/>
      <c r="J60" s="27" t="s">
        <v>8735</v>
      </c>
      <c r="K60" s="27" t="s">
        <v>8756</v>
      </c>
    </row>
    <row r="61" spans="1:11" ht="12.75" hidden="1" customHeight="1" x14ac:dyDescent="0.15">
      <c r="A61" s="67" t="s">
        <v>5078</v>
      </c>
      <c r="B61" s="65">
        <v>45083</v>
      </c>
      <c r="C61" s="50" t="s">
        <v>8757</v>
      </c>
      <c r="D61" s="50" t="s">
        <v>8758</v>
      </c>
      <c r="E61" s="50"/>
      <c r="F61" s="50"/>
      <c r="G61" s="50"/>
      <c r="H61" s="50"/>
      <c r="I61" s="46">
        <v>73900</v>
      </c>
      <c r="J61" s="27" t="s">
        <v>8759</v>
      </c>
      <c r="K61" s="27" t="s">
        <v>8760</v>
      </c>
    </row>
    <row r="62" spans="1:11" ht="12.75" hidden="1" customHeight="1" x14ac:dyDescent="0.15">
      <c r="A62" s="47" t="s">
        <v>3640</v>
      </c>
      <c r="B62" s="65">
        <v>45089</v>
      </c>
      <c r="C62" s="50" t="s">
        <v>8761</v>
      </c>
      <c r="D62" s="50" t="s">
        <v>8762</v>
      </c>
      <c r="E62" s="50">
        <f>G62+H62</f>
        <v>1770000</v>
      </c>
      <c r="F62" s="50"/>
      <c r="G62" s="50">
        <v>1770000</v>
      </c>
      <c r="H62" s="50"/>
      <c r="I62" s="46"/>
      <c r="J62" s="27" t="s">
        <v>8735</v>
      </c>
      <c r="K62" s="27" t="s">
        <v>8763</v>
      </c>
    </row>
    <row r="63" spans="1:11" ht="12.75" hidden="1" customHeight="1" x14ac:dyDescent="0.15">
      <c r="A63" s="88" t="s">
        <v>4600</v>
      </c>
      <c r="B63" s="89">
        <v>45093</v>
      </c>
      <c r="C63" s="71" t="s">
        <v>8764</v>
      </c>
      <c r="D63" s="71" t="s">
        <v>8765</v>
      </c>
      <c r="E63" s="71">
        <f>SUM(G63:H63)</f>
        <v>6700000</v>
      </c>
      <c r="F63" s="71"/>
      <c r="G63" s="71"/>
      <c r="H63" s="71">
        <v>6700000</v>
      </c>
      <c r="I63" s="46"/>
      <c r="J63" s="27" t="s">
        <v>8735</v>
      </c>
      <c r="K63" s="27" t="s">
        <v>8766</v>
      </c>
    </row>
    <row r="64" spans="1:11" ht="12.75" hidden="1" customHeight="1" x14ac:dyDescent="0.15">
      <c r="A64" s="88" t="s">
        <v>3306</v>
      </c>
      <c r="B64" s="89">
        <v>45098</v>
      </c>
      <c r="C64" s="71" t="s">
        <v>8767</v>
      </c>
      <c r="D64" s="71" t="s">
        <v>8768</v>
      </c>
      <c r="E64" s="71">
        <f>G64+H64</f>
        <v>2219187</v>
      </c>
      <c r="F64" s="71"/>
      <c r="G64" s="71"/>
      <c r="H64" s="71">
        <v>2219187</v>
      </c>
      <c r="I64" s="46"/>
      <c r="J64" s="27" t="s">
        <v>8769</v>
      </c>
      <c r="K64" s="27" t="s">
        <v>8770</v>
      </c>
    </row>
    <row r="65" spans="1:11" ht="12.75" customHeight="1" x14ac:dyDescent="0.15">
      <c r="A65" s="47"/>
      <c r="B65" s="73"/>
      <c r="E65" s="50"/>
      <c r="F65" s="50"/>
      <c r="G65" s="50"/>
      <c r="H65" s="50"/>
      <c r="I65" s="46"/>
    </row>
    <row r="66" spans="1:11" s="92" customFormat="1" ht="14.5" customHeight="1" x14ac:dyDescent="0.15">
      <c r="A66" s="90"/>
      <c r="B66" s="91" t="s">
        <v>8771</v>
      </c>
      <c r="E66" s="93">
        <f>SUM(E60:E65)</f>
        <v>21964187</v>
      </c>
      <c r="F66" s="93"/>
      <c r="G66" s="93">
        <f>SUM(G60:G65)</f>
        <v>1770000</v>
      </c>
      <c r="H66" s="94">
        <f>SUM(H60:H65)</f>
        <v>20194187</v>
      </c>
      <c r="I66" s="95">
        <f>SUM(I60:I61)</f>
        <v>73900</v>
      </c>
    </row>
    <row r="67" spans="1:11" ht="12.75" customHeight="1" x14ac:dyDescent="0.15">
      <c r="B67" s="36"/>
      <c r="E67" s="33"/>
      <c r="F67" s="33"/>
      <c r="G67" s="33"/>
      <c r="H67" s="33"/>
      <c r="I67" s="46"/>
    </row>
    <row r="68" spans="1:11" ht="15" customHeight="1" x14ac:dyDescent="0.15">
      <c r="A68" s="42" t="s">
        <v>8772</v>
      </c>
      <c r="B68" s="43"/>
      <c r="C68" s="44"/>
      <c r="D68" s="44"/>
      <c r="E68" s="45"/>
      <c r="F68" s="45"/>
      <c r="G68" s="45"/>
      <c r="H68" s="45"/>
      <c r="I68" s="46"/>
      <c r="J68" s="44"/>
      <c r="K68" s="44"/>
    </row>
    <row r="69" spans="1:11" ht="15" customHeight="1" x14ac:dyDescent="0.15">
      <c r="A69" s="67" t="s">
        <v>3640</v>
      </c>
      <c r="B69" s="62">
        <v>45110</v>
      </c>
      <c r="C69" s="50" t="s">
        <v>8773</v>
      </c>
      <c r="D69" s="50" t="s">
        <v>8774</v>
      </c>
      <c r="E69" s="50">
        <f t="shared" ref="E69:E70" si="0">G69+H69</f>
        <v>80000</v>
      </c>
      <c r="F69" s="50"/>
      <c r="G69" s="50">
        <v>80000</v>
      </c>
      <c r="H69" s="50"/>
      <c r="I69" s="46"/>
      <c r="J69" s="27" t="s">
        <v>8735</v>
      </c>
      <c r="K69" s="27" t="s">
        <v>8775</v>
      </c>
    </row>
    <row r="70" spans="1:11" ht="15" hidden="1" customHeight="1" x14ac:dyDescent="0.15">
      <c r="A70" s="69" t="s">
        <v>4600</v>
      </c>
      <c r="B70" s="70">
        <v>45117</v>
      </c>
      <c r="C70" s="71" t="s">
        <v>8776</v>
      </c>
      <c r="D70" s="71" t="s">
        <v>8777</v>
      </c>
      <c r="E70" s="71">
        <f t="shared" si="0"/>
        <v>1000000</v>
      </c>
      <c r="F70" s="71"/>
      <c r="G70" s="71"/>
      <c r="H70" s="71">
        <v>1000000</v>
      </c>
      <c r="I70" s="46"/>
      <c r="J70" s="27" t="s">
        <v>8778</v>
      </c>
      <c r="K70" s="27" t="s">
        <v>8779</v>
      </c>
    </row>
    <row r="71" spans="1:11" ht="15" hidden="1" customHeight="1" x14ac:dyDescent="0.15">
      <c r="A71" s="69" t="s">
        <v>3306</v>
      </c>
      <c r="B71" s="70">
        <v>45121</v>
      </c>
      <c r="C71" s="71" t="s">
        <v>8780</v>
      </c>
      <c r="D71" s="71" t="s">
        <v>8781</v>
      </c>
      <c r="E71" s="71">
        <f>G71+H71</f>
        <v>19400000</v>
      </c>
      <c r="F71" s="71"/>
      <c r="G71" s="71"/>
      <c r="H71" s="71">
        <v>19400000</v>
      </c>
      <c r="I71" s="38"/>
      <c r="J71" s="27" t="s">
        <v>8735</v>
      </c>
      <c r="K71" s="27" t="s">
        <v>8782</v>
      </c>
    </row>
    <row r="72" spans="1:11" ht="15" hidden="1" customHeight="1" x14ac:dyDescent="0.15">
      <c r="A72" s="67" t="s">
        <v>3640</v>
      </c>
      <c r="B72" s="62">
        <v>45110</v>
      </c>
      <c r="C72" s="50" t="s">
        <v>8783</v>
      </c>
      <c r="D72" s="50" t="s">
        <v>8784</v>
      </c>
      <c r="E72" s="50">
        <f>G72+H72</f>
        <v>1716690</v>
      </c>
      <c r="F72" s="50"/>
      <c r="G72" s="50">
        <v>1716690</v>
      </c>
      <c r="H72" s="50"/>
      <c r="I72" s="38"/>
      <c r="J72" s="27" t="s">
        <v>8735</v>
      </c>
      <c r="K72" s="27" t="s">
        <v>8785</v>
      </c>
    </row>
    <row r="73" spans="1:11" ht="15" hidden="1" customHeight="1" x14ac:dyDescent="0.15">
      <c r="A73" s="69" t="s">
        <v>4600</v>
      </c>
      <c r="B73" s="70">
        <v>45121</v>
      </c>
      <c r="C73" s="71" t="s">
        <v>8786</v>
      </c>
      <c r="D73" s="71" t="s">
        <v>8787</v>
      </c>
      <c r="E73" s="71">
        <f>G73+H73</f>
        <v>45602575</v>
      </c>
      <c r="F73" s="71"/>
      <c r="G73" s="71"/>
      <c r="H73" s="71">
        <v>45602575</v>
      </c>
      <c r="I73" s="38"/>
      <c r="J73" s="27" t="s">
        <v>8735</v>
      </c>
      <c r="K73" s="27" t="s">
        <v>8788</v>
      </c>
    </row>
    <row r="74" spans="1:11" s="44" customFormat="1" ht="15" hidden="1" customHeight="1" x14ac:dyDescent="0.15">
      <c r="A74" s="96" t="s">
        <v>4964</v>
      </c>
      <c r="B74" s="97">
        <v>45131</v>
      </c>
      <c r="C74" s="45" t="s">
        <v>8789</v>
      </c>
      <c r="D74" s="45" t="s">
        <v>8790</v>
      </c>
      <c r="E74" s="45"/>
      <c r="F74" s="45"/>
      <c r="G74" s="45"/>
      <c r="H74" s="45"/>
      <c r="I74" s="46">
        <v>4500000</v>
      </c>
      <c r="J74" s="44" t="s">
        <v>8791</v>
      </c>
      <c r="K74" s="44" t="s">
        <v>8792</v>
      </c>
    </row>
    <row r="75" spans="1:11" ht="15" hidden="1" customHeight="1" x14ac:dyDescent="0.15">
      <c r="A75" s="69" t="s">
        <v>4600</v>
      </c>
      <c r="B75" s="70">
        <v>45097</v>
      </c>
      <c r="C75" s="71" t="s">
        <v>8793</v>
      </c>
      <c r="D75" s="71" t="s">
        <v>8794</v>
      </c>
      <c r="E75" s="71">
        <f>G75+H75</f>
        <v>11750204</v>
      </c>
      <c r="F75" s="71"/>
      <c r="G75" s="71"/>
      <c r="H75" s="71">
        <v>11750204</v>
      </c>
      <c r="I75" s="46"/>
      <c r="J75" s="27" t="s">
        <v>8735</v>
      </c>
      <c r="K75" s="27" t="s">
        <v>8795</v>
      </c>
    </row>
    <row r="76" spans="1:11" ht="15" hidden="1" customHeight="1" x14ac:dyDescent="0.15">
      <c r="A76" s="96" t="s">
        <v>4964</v>
      </c>
      <c r="B76" s="97">
        <v>45113</v>
      </c>
      <c r="C76" s="45" t="s">
        <v>8796</v>
      </c>
      <c r="D76" s="45" t="s">
        <v>8797</v>
      </c>
      <c r="E76" s="45"/>
      <c r="F76" s="45"/>
      <c r="G76" s="45"/>
      <c r="H76" s="45"/>
      <c r="I76" s="46">
        <v>5748000</v>
      </c>
      <c r="J76" s="44" t="s">
        <v>8735</v>
      </c>
      <c r="K76" s="44" t="s">
        <v>8798</v>
      </c>
    </row>
    <row r="77" spans="1:11" ht="15" hidden="1" customHeight="1" x14ac:dyDescent="0.15">
      <c r="A77" s="69" t="s">
        <v>4600</v>
      </c>
      <c r="B77" s="70">
        <v>45113</v>
      </c>
      <c r="C77" s="71" t="s">
        <v>8799</v>
      </c>
      <c r="D77" s="71" t="s">
        <v>8800</v>
      </c>
      <c r="E77" s="71">
        <f t="shared" ref="E77:E85" si="1">G77+H77</f>
        <v>4690000</v>
      </c>
      <c r="F77" s="71"/>
      <c r="G77" s="71"/>
      <c r="H77" s="71">
        <v>4690000</v>
      </c>
      <c r="I77" s="38"/>
      <c r="J77" s="27" t="s">
        <v>8735</v>
      </c>
      <c r="K77" s="27" t="s">
        <v>8801</v>
      </c>
    </row>
    <row r="78" spans="1:11" ht="15" hidden="1" customHeight="1" x14ac:dyDescent="0.15">
      <c r="A78" s="69" t="s">
        <v>4600</v>
      </c>
      <c r="B78" s="70">
        <v>45113</v>
      </c>
      <c r="C78" s="71" t="s">
        <v>8802</v>
      </c>
      <c r="D78" s="71" t="s">
        <v>8803</v>
      </c>
      <c r="E78" s="71">
        <f t="shared" si="1"/>
        <v>5721000</v>
      </c>
      <c r="F78" s="71"/>
      <c r="G78" s="71"/>
      <c r="H78" s="71">
        <v>5721000</v>
      </c>
      <c r="I78" s="38"/>
      <c r="J78" s="27" t="s">
        <v>8735</v>
      </c>
      <c r="K78" s="27" t="s">
        <v>8804</v>
      </c>
    </row>
    <row r="79" spans="1:11" ht="15" hidden="1" customHeight="1" x14ac:dyDescent="0.15">
      <c r="A79" s="69" t="s">
        <v>4600</v>
      </c>
      <c r="B79" s="70">
        <v>45112</v>
      </c>
      <c r="C79" s="71" t="s">
        <v>8805</v>
      </c>
      <c r="D79" s="71" t="s">
        <v>8806</v>
      </c>
      <c r="E79" s="71">
        <f t="shared" si="1"/>
        <v>19430000</v>
      </c>
      <c r="F79" s="71"/>
      <c r="G79" s="71"/>
      <c r="H79" s="71">
        <v>19430000</v>
      </c>
      <c r="I79" s="38"/>
      <c r="J79" s="27" t="s">
        <v>8735</v>
      </c>
      <c r="K79" s="27" t="s">
        <v>8807</v>
      </c>
    </row>
    <row r="80" spans="1:11" ht="15" hidden="1" customHeight="1" x14ac:dyDescent="0.15">
      <c r="A80" s="67" t="s">
        <v>3640</v>
      </c>
      <c r="B80" s="62">
        <v>45098</v>
      </c>
      <c r="C80" s="50" t="s">
        <v>8808</v>
      </c>
      <c r="D80" s="50" t="s">
        <v>8809</v>
      </c>
      <c r="E80" s="50">
        <f t="shared" si="1"/>
        <v>80000000</v>
      </c>
      <c r="F80" s="45"/>
      <c r="G80" s="50">
        <f>33768453+46231547</f>
        <v>80000000</v>
      </c>
      <c r="H80" s="50"/>
      <c r="I80" s="46"/>
      <c r="J80" s="27" t="s">
        <v>8810</v>
      </c>
      <c r="K80" s="27" t="s">
        <v>8811</v>
      </c>
    </row>
    <row r="81" spans="1:11" ht="15" hidden="1" customHeight="1" x14ac:dyDescent="0.15">
      <c r="A81" s="69" t="s">
        <v>6718</v>
      </c>
      <c r="B81" s="70">
        <v>45112</v>
      </c>
      <c r="C81" s="71" t="s">
        <v>8812</v>
      </c>
      <c r="D81" s="71" t="s">
        <v>8813</v>
      </c>
      <c r="E81" s="71">
        <f t="shared" si="1"/>
        <v>48416</v>
      </c>
      <c r="F81" s="81"/>
      <c r="G81" s="81"/>
      <c r="H81" s="71">
        <v>48416</v>
      </c>
      <c r="I81" s="46"/>
      <c r="J81" s="27" t="s">
        <v>8735</v>
      </c>
      <c r="K81" s="27" t="s">
        <v>8814</v>
      </c>
    </row>
    <row r="82" spans="1:11" ht="15" hidden="1" customHeight="1" x14ac:dyDescent="0.15">
      <c r="A82" s="69" t="s">
        <v>4600</v>
      </c>
      <c r="B82" s="70">
        <v>45110</v>
      </c>
      <c r="C82" s="71" t="s">
        <v>8815</v>
      </c>
      <c r="D82" s="71" t="s">
        <v>8816</v>
      </c>
      <c r="E82" s="71">
        <f t="shared" si="1"/>
        <v>128875000</v>
      </c>
      <c r="F82" s="71"/>
      <c r="G82" s="71"/>
      <c r="H82" s="71">
        <v>128875000</v>
      </c>
      <c r="I82" s="46"/>
      <c r="J82" s="27" t="s">
        <v>8735</v>
      </c>
      <c r="K82" s="27" t="s">
        <v>8817</v>
      </c>
    </row>
    <row r="83" spans="1:11" ht="15" hidden="1" customHeight="1" x14ac:dyDescent="0.15">
      <c r="A83" s="69" t="s">
        <v>8818</v>
      </c>
      <c r="B83" s="70">
        <v>45119</v>
      </c>
      <c r="C83" s="71" t="s">
        <v>8819</v>
      </c>
      <c r="D83" s="71" t="s">
        <v>8820</v>
      </c>
      <c r="E83" s="71">
        <f t="shared" si="1"/>
        <v>1208000</v>
      </c>
      <c r="F83" s="71"/>
      <c r="G83" s="71"/>
      <c r="H83" s="71">
        <f>715578.03+492421.97</f>
        <v>1208000</v>
      </c>
      <c r="I83" s="46"/>
      <c r="J83" s="27" t="s">
        <v>8821</v>
      </c>
      <c r="K83" s="27" t="s">
        <v>8822</v>
      </c>
    </row>
    <row r="84" spans="1:11" ht="15" hidden="1" customHeight="1" x14ac:dyDescent="0.15">
      <c r="A84" s="67" t="s">
        <v>3640</v>
      </c>
      <c r="B84" s="62">
        <v>45127</v>
      </c>
      <c r="C84" s="50" t="s">
        <v>8823</v>
      </c>
      <c r="D84" s="50" t="s">
        <v>8824</v>
      </c>
      <c r="E84" s="50">
        <f t="shared" si="1"/>
        <v>181700000</v>
      </c>
      <c r="F84" s="50"/>
      <c r="G84" s="50">
        <v>181700000</v>
      </c>
      <c r="H84" s="50"/>
      <c r="I84" s="38"/>
      <c r="J84" s="27" t="s">
        <v>8810</v>
      </c>
      <c r="K84" s="27" t="s">
        <v>8825</v>
      </c>
    </row>
    <row r="85" spans="1:11" ht="15" hidden="1" customHeight="1" x14ac:dyDescent="0.15">
      <c r="A85" s="67" t="s">
        <v>3640</v>
      </c>
      <c r="B85" s="62">
        <v>45131</v>
      </c>
      <c r="C85" s="50" t="s">
        <v>8826</v>
      </c>
      <c r="D85" s="50" t="s">
        <v>8827</v>
      </c>
      <c r="E85" s="50">
        <f t="shared" si="1"/>
        <v>23048302</v>
      </c>
      <c r="F85" s="50"/>
      <c r="G85" s="50">
        <v>23048302</v>
      </c>
      <c r="H85" s="50"/>
      <c r="I85" s="38"/>
      <c r="J85" s="27" t="s">
        <v>8828</v>
      </c>
      <c r="K85" s="27" t="s">
        <v>8829</v>
      </c>
    </row>
    <row r="86" spans="1:11" ht="15" hidden="1" customHeight="1" x14ac:dyDescent="0.15">
      <c r="A86" s="67" t="s">
        <v>4964</v>
      </c>
      <c r="B86" s="62">
        <v>45113</v>
      </c>
      <c r="C86" s="50" t="s">
        <v>8830</v>
      </c>
      <c r="D86" s="50" t="s">
        <v>8831</v>
      </c>
      <c r="E86" s="50"/>
      <c r="F86" s="50"/>
      <c r="G86" s="50"/>
      <c r="H86" s="50"/>
      <c r="I86" s="46">
        <v>17915334</v>
      </c>
      <c r="J86" s="27" t="s">
        <v>8735</v>
      </c>
      <c r="K86" s="27" t="s">
        <v>8832</v>
      </c>
    </row>
    <row r="87" spans="1:11" ht="15" hidden="1" customHeight="1" x14ac:dyDescent="0.15">
      <c r="A87" s="67" t="s">
        <v>4327</v>
      </c>
      <c r="B87" s="97">
        <v>45113</v>
      </c>
      <c r="C87" s="45" t="s">
        <v>8833</v>
      </c>
      <c r="D87" s="45" t="s">
        <v>8831</v>
      </c>
      <c r="E87" s="50"/>
      <c r="F87" s="50"/>
      <c r="G87" s="50"/>
      <c r="H87" s="50"/>
      <c r="I87" s="46">
        <v>36728000</v>
      </c>
    </row>
    <row r="88" spans="1:11" ht="15" customHeight="1" x14ac:dyDescent="0.15">
      <c r="A88" s="98"/>
      <c r="B88" s="62"/>
      <c r="E88" s="50"/>
      <c r="F88" s="45"/>
      <c r="G88" s="45"/>
      <c r="H88" s="50"/>
      <c r="I88" s="46"/>
    </row>
    <row r="89" spans="1:11" s="92" customFormat="1" ht="12.75" customHeight="1" x14ac:dyDescent="0.15">
      <c r="A89" s="90"/>
      <c r="B89" s="91" t="s">
        <v>8834</v>
      </c>
      <c r="E89" s="93">
        <f>SUM(E69:E88)</f>
        <v>524270187</v>
      </c>
      <c r="F89" s="93" t="e">
        <f>SUM(#REF!)</f>
        <v>#REF!</v>
      </c>
      <c r="G89" s="93">
        <f>SUM(G69:G88)</f>
        <v>286544992</v>
      </c>
      <c r="H89" s="93">
        <f>SUM(H69:H88)</f>
        <v>237725195</v>
      </c>
      <c r="I89" s="99">
        <f>SUM(I69:I88)</f>
        <v>64891334</v>
      </c>
    </row>
    <row r="90" spans="1:11" ht="12.75" customHeight="1" x14ac:dyDescent="0.15">
      <c r="B90" s="36"/>
      <c r="E90" s="33"/>
      <c r="F90" s="33"/>
      <c r="G90" s="33"/>
      <c r="H90" s="33"/>
      <c r="I90" s="46"/>
    </row>
    <row r="91" spans="1:11" ht="15" customHeight="1" x14ac:dyDescent="0.15">
      <c r="A91" s="42" t="s">
        <v>8835</v>
      </c>
      <c r="B91" s="43"/>
      <c r="C91" s="44"/>
      <c r="D91" s="44"/>
      <c r="E91" s="45"/>
      <c r="F91" s="45"/>
      <c r="G91" s="45"/>
      <c r="H91" s="45"/>
      <c r="I91" s="46"/>
      <c r="J91" s="44"/>
      <c r="K91" s="44"/>
    </row>
    <row r="92" spans="1:11" ht="14" hidden="1" x14ac:dyDescent="0.15">
      <c r="A92" s="100" t="s">
        <v>8836</v>
      </c>
      <c r="B92" s="62">
        <v>45146</v>
      </c>
      <c r="C92" s="50" t="s">
        <v>8837</v>
      </c>
      <c r="D92" s="50" t="s">
        <v>8738</v>
      </c>
      <c r="E92" s="50">
        <f>G92+H92</f>
        <v>1447000</v>
      </c>
      <c r="F92" s="50"/>
      <c r="G92" s="50">
        <v>1447000</v>
      </c>
      <c r="H92" s="68"/>
      <c r="I92" s="74"/>
      <c r="J92" s="27" t="s">
        <v>8739</v>
      </c>
      <c r="K92" s="27" t="s">
        <v>8740</v>
      </c>
    </row>
    <row r="93" spans="1:11" hidden="1" x14ac:dyDescent="0.15">
      <c r="A93" s="69" t="s">
        <v>3306</v>
      </c>
      <c r="B93" s="70">
        <v>45119</v>
      </c>
      <c r="C93" s="71" t="s">
        <v>8819</v>
      </c>
      <c r="D93" s="71" t="s">
        <v>8820</v>
      </c>
      <c r="E93" s="71">
        <f t="shared" ref="E93:E96" si="2">G93+H93</f>
        <v>-492421.97</v>
      </c>
      <c r="F93" s="71"/>
      <c r="G93" s="71"/>
      <c r="H93" s="101">
        <f>-492421.97</f>
        <v>-492421.97</v>
      </c>
      <c r="I93" s="46"/>
      <c r="J93" s="27" t="s">
        <v>8821</v>
      </c>
      <c r="K93" s="27" t="s">
        <v>8822</v>
      </c>
    </row>
    <row r="94" spans="1:11" hidden="1" x14ac:dyDescent="0.15">
      <c r="A94" s="69" t="s">
        <v>6117</v>
      </c>
      <c r="B94" s="70">
        <v>45119</v>
      </c>
      <c r="C94" s="71" t="s">
        <v>8819</v>
      </c>
      <c r="D94" s="71" t="s">
        <v>8820</v>
      </c>
      <c r="E94" s="71">
        <f t="shared" si="2"/>
        <v>-715578.03</v>
      </c>
      <c r="F94" s="71"/>
      <c r="G94" s="71"/>
      <c r="H94" s="101">
        <f>-715578.03</f>
        <v>-715578.03</v>
      </c>
      <c r="I94" s="46"/>
      <c r="J94" s="27" t="s">
        <v>8821</v>
      </c>
      <c r="K94" s="27" t="s">
        <v>8822</v>
      </c>
    </row>
    <row r="95" spans="1:11" hidden="1" x14ac:dyDescent="0.15">
      <c r="A95" s="69" t="s">
        <v>3306</v>
      </c>
      <c r="B95" s="70">
        <v>45119</v>
      </c>
      <c r="C95" s="71" t="s">
        <v>8819</v>
      </c>
      <c r="D95" s="71" t="s">
        <v>8820</v>
      </c>
      <c r="E95" s="71">
        <f t="shared" si="2"/>
        <v>492422</v>
      </c>
      <c r="F95" s="71"/>
      <c r="G95" s="71"/>
      <c r="H95" s="101">
        <f>492422</f>
        <v>492422</v>
      </c>
      <c r="I95" s="46"/>
      <c r="J95" s="27" t="s">
        <v>8821</v>
      </c>
      <c r="K95" s="27" t="s">
        <v>8822</v>
      </c>
    </row>
    <row r="96" spans="1:11" hidden="1" x14ac:dyDescent="0.15">
      <c r="A96" s="69" t="s">
        <v>6117</v>
      </c>
      <c r="B96" s="70">
        <v>45119</v>
      </c>
      <c r="C96" s="71" t="s">
        <v>8819</v>
      </c>
      <c r="D96" s="71" t="s">
        <v>8820</v>
      </c>
      <c r="E96" s="71">
        <f t="shared" si="2"/>
        <v>715578</v>
      </c>
      <c r="F96" s="71"/>
      <c r="G96" s="71"/>
      <c r="H96" s="101">
        <f>715578</f>
        <v>715578</v>
      </c>
      <c r="I96" s="46"/>
      <c r="J96" s="27" t="s">
        <v>8821</v>
      </c>
      <c r="K96" s="27" t="s">
        <v>8822</v>
      </c>
    </row>
    <row r="97" spans="1:22" hidden="1" x14ac:dyDescent="0.15">
      <c r="A97" s="84" t="s">
        <v>8838</v>
      </c>
      <c r="B97" s="70"/>
      <c r="C97" s="71"/>
      <c r="D97" s="71"/>
      <c r="E97" s="71"/>
      <c r="F97" s="71"/>
      <c r="G97" s="71"/>
      <c r="H97" s="72"/>
      <c r="I97" s="74"/>
    </row>
    <row r="98" spans="1:22" x14ac:dyDescent="0.15">
      <c r="A98" s="47"/>
      <c r="B98" s="62"/>
      <c r="E98" s="50"/>
      <c r="F98" s="50"/>
      <c r="G98" s="50"/>
      <c r="H98" s="68"/>
      <c r="I98" s="74"/>
    </row>
    <row r="99" spans="1:22" s="92" customFormat="1" ht="12.75" customHeight="1" x14ac:dyDescent="0.15">
      <c r="A99" s="90"/>
      <c r="B99" s="91" t="s">
        <v>8839</v>
      </c>
      <c r="E99" s="93">
        <f>SUM(E92:F98)</f>
        <v>1447000</v>
      </c>
      <c r="F99" s="93"/>
      <c r="G99" s="93">
        <f>SUM(G92:G98)</f>
        <v>1447000</v>
      </c>
      <c r="H99" s="93">
        <f>SUM(H92:H98)</f>
        <v>0</v>
      </c>
      <c r="I99" s="99">
        <f>SUM(I92:I98)</f>
        <v>0</v>
      </c>
    </row>
    <row r="100" spans="1:22" ht="12.75" customHeight="1" x14ac:dyDescent="0.15">
      <c r="B100" s="36"/>
      <c r="E100" s="33"/>
      <c r="F100" s="33"/>
      <c r="G100" s="33"/>
      <c r="H100" s="33"/>
      <c r="I100" s="46"/>
    </row>
    <row r="101" spans="1:22" ht="15" customHeight="1" x14ac:dyDescent="0.15">
      <c r="A101" s="42" t="s">
        <v>8840</v>
      </c>
      <c r="B101" s="43"/>
      <c r="C101" s="53" t="s">
        <v>8689</v>
      </c>
      <c r="D101" s="44"/>
      <c r="E101" s="45"/>
      <c r="F101" s="45"/>
      <c r="G101" s="45"/>
      <c r="H101" s="66"/>
      <c r="I101" s="74"/>
      <c r="J101" s="44"/>
      <c r="K101" s="44"/>
    </row>
    <row r="102" spans="1:22" x14ac:dyDescent="0.15">
      <c r="A102" s="47"/>
      <c r="B102" s="61"/>
      <c r="C102" s="36"/>
      <c r="D102" s="36"/>
      <c r="E102" s="50"/>
      <c r="F102" s="50"/>
      <c r="G102" s="50"/>
      <c r="H102" s="68"/>
      <c r="I102" s="74"/>
      <c r="J102" s="36"/>
      <c r="K102" s="36"/>
    </row>
    <row r="103" spans="1:22" ht="15" customHeight="1" x14ac:dyDescent="0.15">
      <c r="A103" s="90"/>
      <c r="B103" s="91" t="s">
        <v>8841</v>
      </c>
      <c r="C103" s="92"/>
      <c r="D103" s="92"/>
      <c r="E103" s="93">
        <f>SUM(E102:E102)</f>
        <v>0</v>
      </c>
      <c r="F103" s="93"/>
      <c r="G103" s="93">
        <f>SUM(G102:G102)</f>
        <v>0</v>
      </c>
      <c r="H103" s="94">
        <f>SUM(H102:H102)</f>
        <v>0</v>
      </c>
      <c r="I103" s="99">
        <f>SUM(I102:I102)</f>
        <v>0</v>
      </c>
      <c r="J103" s="92"/>
      <c r="K103" s="92"/>
      <c r="L103" s="92"/>
      <c r="M103" s="92"/>
      <c r="N103" s="92"/>
      <c r="O103" s="92"/>
      <c r="P103" s="92"/>
      <c r="Q103" s="92"/>
      <c r="R103" s="92"/>
      <c r="S103" s="92"/>
      <c r="T103" s="92"/>
      <c r="U103" s="92"/>
      <c r="V103" s="92"/>
    </row>
    <row r="104" spans="1:22" s="103" customFormat="1" x14ac:dyDescent="0.15">
      <c r="A104" s="102"/>
      <c r="C104" s="104"/>
      <c r="D104" s="104"/>
      <c r="I104" s="105"/>
      <c r="J104" s="104"/>
      <c r="K104" s="104"/>
    </row>
    <row r="106" spans="1:22" x14ac:dyDescent="0.15">
      <c r="A106" s="106"/>
      <c r="B106" s="107"/>
      <c r="C106" s="108"/>
      <c r="D106" s="108"/>
      <c r="E106" s="108"/>
      <c r="F106" s="108"/>
      <c r="G106" s="108"/>
      <c r="H106" s="108"/>
      <c r="I106" s="108"/>
    </row>
    <row r="107" spans="1:22" x14ac:dyDescent="0.15">
      <c r="A107" s="35" t="s">
        <v>8842</v>
      </c>
      <c r="B107" s="62"/>
    </row>
    <row r="108" spans="1:22" s="50" customFormat="1" x14ac:dyDescent="0.15">
      <c r="A108" s="67"/>
      <c r="B108" s="62"/>
      <c r="I108" s="109"/>
      <c r="J108" s="27"/>
      <c r="K108" s="27"/>
    </row>
    <row r="109" spans="1:22" s="50" customFormat="1" x14ac:dyDescent="0.15">
      <c r="A109" s="67"/>
      <c r="B109" s="62"/>
      <c r="I109" s="109"/>
      <c r="J109" s="27"/>
      <c r="K109" s="27"/>
    </row>
    <row r="110" spans="1:22" s="50" customFormat="1" x14ac:dyDescent="0.15">
      <c r="A110" s="67"/>
      <c r="B110" s="62"/>
      <c r="I110" s="109"/>
      <c r="J110" s="27"/>
      <c r="K110" s="27"/>
    </row>
    <row r="111" spans="1:22" s="50" customFormat="1" x14ac:dyDescent="0.15">
      <c r="A111" s="110"/>
      <c r="B111" s="111"/>
      <c r="C111" s="112"/>
      <c r="D111" s="112"/>
      <c r="E111" s="112"/>
      <c r="F111" s="112"/>
      <c r="G111" s="112"/>
      <c r="H111" s="112"/>
      <c r="I111" s="112"/>
      <c r="J111" s="104"/>
      <c r="K111" s="104"/>
    </row>
    <row r="112" spans="1:22" s="50" customFormat="1" x14ac:dyDescent="0.15">
      <c r="A112" s="67"/>
      <c r="B112" s="62"/>
      <c r="D112" s="33" t="s">
        <v>8843</v>
      </c>
      <c r="E112" s="33">
        <f>SUM(E108:E111)</f>
        <v>0</v>
      </c>
      <c r="F112" s="33"/>
      <c r="G112" s="33">
        <f>SUM(G108:G111)</f>
        <v>0</v>
      </c>
      <c r="H112" s="33">
        <f>SUM(H108:H111)</f>
        <v>0</v>
      </c>
      <c r="I112" s="33"/>
      <c r="J112" s="36"/>
      <c r="K112" s="36"/>
    </row>
    <row r="113" spans="1:11" s="50" customFormat="1" x14ac:dyDescent="0.15">
      <c r="A113" s="67"/>
      <c r="B113" s="113"/>
      <c r="J113" s="27"/>
      <c r="K113" s="27"/>
    </row>
    <row r="114" spans="1:11" x14ac:dyDescent="0.15">
      <c r="A114" s="35" t="s">
        <v>8844</v>
      </c>
      <c r="B114" s="113"/>
    </row>
    <row r="115" spans="1:11" s="50" customFormat="1" x14ac:dyDescent="0.15">
      <c r="A115" s="67"/>
      <c r="B115" s="62"/>
      <c r="I115" s="109"/>
      <c r="J115" s="27"/>
      <c r="K115" s="27"/>
    </row>
    <row r="116" spans="1:11" s="50" customFormat="1" x14ac:dyDescent="0.15">
      <c r="A116" s="110"/>
      <c r="B116" s="111"/>
      <c r="C116" s="112"/>
      <c r="D116" s="112"/>
      <c r="E116" s="112"/>
      <c r="F116" s="112"/>
      <c r="G116" s="112"/>
      <c r="H116" s="112"/>
      <c r="I116" s="112"/>
      <c r="J116" s="104"/>
      <c r="K116" s="104"/>
    </row>
    <row r="117" spans="1:11" x14ac:dyDescent="0.15">
      <c r="A117" s="67"/>
      <c r="B117" s="113"/>
      <c r="D117" s="33" t="s">
        <v>8845</v>
      </c>
      <c r="E117" s="33">
        <f>SUM(E115:E116)</f>
        <v>0</v>
      </c>
      <c r="F117" s="36"/>
      <c r="G117" s="36"/>
      <c r="H117" s="36"/>
      <c r="I117" s="33"/>
      <c r="J117" s="36"/>
      <c r="K117" s="36"/>
    </row>
    <row r="118" spans="1:11" x14ac:dyDescent="0.15">
      <c r="A118" s="67"/>
      <c r="B118" s="113"/>
    </row>
    <row r="119" spans="1:11" x14ac:dyDescent="0.15">
      <c r="B119" s="113"/>
    </row>
    <row r="120" spans="1:11" x14ac:dyDescent="0.15">
      <c r="B120" s="113"/>
    </row>
  </sheetData>
  <printOptions horizontalCentered="1"/>
  <pageMargins left="0.1" right="0.1" top="0.75" bottom="0.25" header="0.25" footer="0.25"/>
  <pageSetup scale="54" orientation="portrait" r:id="rId1"/>
  <headerFooter alignWithMargins="0">
    <oddHeader>&amp;C&amp;14LOCAL ASSISTANCE FTA TRANSFERS
(through September 30, 2023)</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40B21-60A6-4AE9-830D-223B8937E4E5}">
  <dimension ref="A1:Q1217"/>
  <sheetViews>
    <sheetView showGridLines="0" topLeftCell="H1" workbookViewId="0">
      <pane ySplit="6" topLeftCell="A1189" activePane="bottomLeft" state="frozen"/>
      <selection pane="bottomLeft" activeCell="H1209" sqref="H1209"/>
    </sheetView>
  </sheetViews>
  <sheetFormatPr baseColWidth="10" defaultColWidth="9.19921875" defaultRowHeight="14" x14ac:dyDescent="0.2"/>
  <cols>
    <col min="1" max="1" width="13" style="120" customWidth="1"/>
    <col min="2" max="3" width="15.19921875" style="120" customWidth="1"/>
    <col min="4" max="4" width="10.3984375" style="121" customWidth="1"/>
    <col min="5" max="5" width="11.796875" style="121" customWidth="1"/>
    <col min="6" max="6" width="36.3984375" style="121" customWidth="1"/>
    <col min="7" max="7" width="11.19921875" style="121" customWidth="1"/>
    <col min="8" max="8" width="26.19921875" style="120" customWidth="1"/>
    <col min="9" max="9" width="42" style="120" customWidth="1"/>
    <col min="10" max="10" width="65" style="120" customWidth="1"/>
    <col min="11" max="11" width="13.19921875" style="121" customWidth="1"/>
    <col min="12" max="12" width="12.19921875" style="121" customWidth="1"/>
    <col min="13" max="13" width="12.3984375" style="121" customWidth="1"/>
    <col min="14" max="14" width="12.796875" style="121" customWidth="1"/>
    <col min="15" max="15" width="12.59765625" style="121" customWidth="1"/>
    <col min="16" max="16" width="15.59765625" style="121" customWidth="1"/>
    <col min="17" max="16384" width="9.19921875" style="120"/>
  </cols>
  <sheetData>
    <row r="1" spans="1:17" ht="7.5" customHeight="1" x14ac:dyDescent="0.2"/>
    <row r="2" spans="1:17" ht="12" customHeight="1" x14ac:dyDescent="0.2">
      <c r="P2" s="137"/>
    </row>
    <row r="3" spans="1:17" ht="23.25" customHeight="1" x14ac:dyDescent="0.3">
      <c r="A3" s="158" t="s">
        <v>13157</v>
      </c>
      <c r="B3" s="159"/>
      <c r="C3" s="159"/>
      <c r="D3" s="159"/>
      <c r="E3" s="159"/>
      <c r="F3" s="159"/>
      <c r="G3" s="159"/>
      <c r="H3" s="159"/>
      <c r="I3" s="159"/>
      <c r="J3" s="159"/>
      <c r="K3" s="159"/>
      <c r="L3" s="159"/>
      <c r="M3" s="159"/>
      <c r="N3" s="159"/>
      <c r="O3" s="159"/>
      <c r="P3" s="160"/>
    </row>
    <row r="4" spans="1:17" ht="24.75" customHeight="1" x14ac:dyDescent="0.2">
      <c r="A4" s="163" t="s">
        <v>10854</v>
      </c>
      <c r="B4" s="164"/>
      <c r="C4" s="164"/>
      <c r="D4" s="164"/>
      <c r="E4" s="164"/>
      <c r="F4" s="164"/>
      <c r="G4" s="164"/>
      <c r="H4" s="164"/>
      <c r="I4" s="164"/>
      <c r="J4" s="164"/>
      <c r="K4" s="164"/>
      <c r="L4" s="164"/>
      <c r="M4" s="164"/>
      <c r="N4" s="164"/>
      <c r="O4" s="164"/>
      <c r="P4" s="165"/>
    </row>
    <row r="5" spans="1:17" s="121" customFormat="1" ht="14.25" customHeight="1" x14ac:dyDescent="0.2">
      <c r="A5" s="166" t="s">
        <v>13156</v>
      </c>
      <c r="B5" s="161" t="s">
        <v>8846</v>
      </c>
      <c r="C5" s="136"/>
      <c r="D5" s="136"/>
      <c r="E5" s="161" t="s">
        <v>13155</v>
      </c>
      <c r="F5" s="136"/>
      <c r="G5" s="136" t="s">
        <v>13154</v>
      </c>
      <c r="H5" s="161" t="s">
        <v>13153</v>
      </c>
      <c r="I5" s="161" t="s">
        <v>13152</v>
      </c>
      <c r="J5" s="136" t="s">
        <v>13151</v>
      </c>
      <c r="K5" s="136" t="s">
        <v>8667</v>
      </c>
      <c r="L5" s="136" t="s">
        <v>8659</v>
      </c>
      <c r="M5" s="136" t="s">
        <v>8657</v>
      </c>
      <c r="N5" s="136" t="s">
        <v>10388</v>
      </c>
      <c r="O5" s="136" t="s">
        <v>10846</v>
      </c>
      <c r="P5" s="135" t="s">
        <v>13150</v>
      </c>
      <c r="Q5" s="134"/>
    </row>
    <row r="6" spans="1:17" s="122" customFormat="1" ht="26.25" customHeight="1" x14ac:dyDescent="0.2">
      <c r="A6" s="167"/>
      <c r="B6" s="162"/>
      <c r="C6" s="133" t="s">
        <v>13149</v>
      </c>
      <c r="D6" s="133" t="s">
        <v>13148</v>
      </c>
      <c r="E6" s="162"/>
      <c r="F6" s="133" t="s">
        <v>13147</v>
      </c>
      <c r="G6" s="133" t="s">
        <v>13146</v>
      </c>
      <c r="H6" s="162"/>
      <c r="I6" s="162"/>
      <c r="J6" s="133" t="s">
        <v>13145</v>
      </c>
      <c r="K6" s="133" t="s">
        <v>13144</v>
      </c>
      <c r="L6" s="133" t="s">
        <v>13144</v>
      </c>
      <c r="M6" s="133" t="s">
        <v>13144</v>
      </c>
      <c r="N6" s="133" t="s">
        <v>13143</v>
      </c>
      <c r="O6" s="133" t="s">
        <v>13142</v>
      </c>
      <c r="P6" s="132" t="s">
        <v>13141</v>
      </c>
      <c r="Q6" s="131" t="s">
        <v>13140</v>
      </c>
    </row>
    <row r="7" spans="1:17" ht="30" x14ac:dyDescent="0.2">
      <c r="A7" s="129" t="s">
        <v>10859</v>
      </c>
      <c r="B7" s="127" t="s">
        <v>8848</v>
      </c>
      <c r="C7" s="127" t="s">
        <v>13114</v>
      </c>
      <c r="D7" s="126" t="s">
        <v>13113</v>
      </c>
      <c r="E7" s="126" t="s">
        <v>10855</v>
      </c>
      <c r="F7" s="126" t="s">
        <v>10854</v>
      </c>
      <c r="G7" s="128" t="s">
        <v>10850</v>
      </c>
      <c r="H7" s="127" t="s">
        <v>10853</v>
      </c>
      <c r="I7" s="127" t="s">
        <v>13139</v>
      </c>
      <c r="J7" s="127" t="s">
        <v>13138</v>
      </c>
      <c r="K7" s="126">
        <v>9.9</v>
      </c>
      <c r="L7" s="126"/>
      <c r="M7" s="126">
        <v>9.9</v>
      </c>
      <c r="N7" s="126"/>
      <c r="O7" s="126"/>
      <c r="P7" s="126" t="s">
        <v>10850</v>
      </c>
    </row>
    <row r="8" spans="1:17" ht="30" x14ac:dyDescent="0.2">
      <c r="A8" s="129" t="s">
        <v>10859</v>
      </c>
      <c r="B8" s="127" t="s">
        <v>8850</v>
      </c>
      <c r="C8" s="127" t="s">
        <v>13125</v>
      </c>
      <c r="D8" s="126" t="s">
        <v>13113</v>
      </c>
      <c r="E8" s="126" t="s">
        <v>10855</v>
      </c>
      <c r="F8" s="126" t="s">
        <v>10854</v>
      </c>
      <c r="G8" s="128" t="s">
        <v>10850</v>
      </c>
      <c r="H8" s="127" t="s">
        <v>10853</v>
      </c>
      <c r="I8" s="127" t="s">
        <v>13137</v>
      </c>
      <c r="J8" s="127" t="s">
        <v>13136</v>
      </c>
      <c r="K8" s="126">
        <v>72.7</v>
      </c>
      <c r="L8" s="126"/>
      <c r="M8" s="126">
        <v>72.7</v>
      </c>
      <c r="N8" s="126"/>
      <c r="O8" s="126"/>
      <c r="P8" s="126" t="s">
        <v>10850</v>
      </c>
    </row>
    <row r="9" spans="1:17" ht="30" x14ac:dyDescent="0.2">
      <c r="A9" s="129" t="s">
        <v>10859</v>
      </c>
      <c r="B9" s="127" t="s">
        <v>8851</v>
      </c>
      <c r="C9" s="127" t="s">
        <v>13135</v>
      </c>
      <c r="D9" s="126" t="s">
        <v>13113</v>
      </c>
      <c r="E9" s="126" t="s">
        <v>10855</v>
      </c>
      <c r="F9" s="126" t="s">
        <v>10854</v>
      </c>
      <c r="G9" s="128" t="s">
        <v>10850</v>
      </c>
      <c r="H9" s="127" t="s">
        <v>10878</v>
      </c>
      <c r="I9" s="127" t="s">
        <v>13134</v>
      </c>
      <c r="J9" s="127" t="s">
        <v>13133</v>
      </c>
      <c r="K9" s="126">
        <v>9.9</v>
      </c>
      <c r="L9" s="126"/>
      <c r="M9" s="126">
        <v>9.9</v>
      </c>
      <c r="N9" s="126"/>
      <c r="O9" s="126"/>
      <c r="P9" s="126" t="s">
        <v>10850</v>
      </c>
    </row>
    <row r="10" spans="1:17" ht="30" x14ac:dyDescent="0.2">
      <c r="A10" s="129" t="s">
        <v>10859</v>
      </c>
      <c r="B10" s="127" t="s">
        <v>8852</v>
      </c>
      <c r="C10" s="127" t="s">
        <v>13132</v>
      </c>
      <c r="D10" s="126" t="s">
        <v>13113</v>
      </c>
      <c r="E10" s="126" t="s">
        <v>10855</v>
      </c>
      <c r="F10" s="126" t="s">
        <v>10854</v>
      </c>
      <c r="G10" s="128" t="s">
        <v>10850</v>
      </c>
      <c r="H10" s="127" t="s">
        <v>10862</v>
      </c>
      <c r="I10" s="127" t="s">
        <v>13131</v>
      </c>
      <c r="J10" s="127" t="s">
        <v>12590</v>
      </c>
      <c r="K10" s="126">
        <v>45.5</v>
      </c>
      <c r="L10" s="126"/>
      <c r="M10" s="126">
        <v>27.3</v>
      </c>
      <c r="N10" s="126"/>
      <c r="O10" s="126"/>
      <c r="P10" s="126" t="s">
        <v>10850</v>
      </c>
    </row>
    <row r="11" spans="1:17" ht="30" x14ac:dyDescent="0.2">
      <c r="A11" s="129" t="s">
        <v>10859</v>
      </c>
      <c r="B11" s="127" t="s">
        <v>8853</v>
      </c>
      <c r="C11" s="127" t="s">
        <v>13130</v>
      </c>
      <c r="D11" s="126" t="s">
        <v>13113</v>
      </c>
      <c r="E11" s="126" t="s">
        <v>10855</v>
      </c>
      <c r="F11" s="126" t="s">
        <v>10854</v>
      </c>
      <c r="G11" s="128" t="s">
        <v>10850</v>
      </c>
      <c r="H11" s="127" t="s">
        <v>10878</v>
      </c>
      <c r="I11" s="127" t="s">
        <v>13129</v>
      </c>
      <c r="J11" s="127" t="s">
        <v>13128</v>
      </c>
      <c r="K11" s="126">
        <v>90.9</v>
      </c>
      <c r="L11" s="126"/>
      <c r="M11" s="126">
        <v>-9.1</v>
      </c>
      <c r="N11" s="126"/>
      <c r="O11" s="126"/>
      <c r="P11" s="126" t="s">
        <v>10850</v>
      </c>
    </row>
    <row r="12" spans="1:17" ht="30" x14ac:dyDescent="0.2">
      <c r="A12" s="129" t="s">
        <v>10859</v>
      </c>
      <c r="B12" s="127" t="s">
        <v>8854</v>
      </c>
      <c r="C12" s="127" t="s">
        <v>13127</v>
      </c>
      <c r="D12" s="126" t="s">
        <v>13113</v>
      </c>
      <c r="E12" s="126" t="s">
        <v>10855</v>
      </c>
      <c r="F12" s="126" t="s">
        <v>10854</v>
      </c>
      <c r="G12" s="128" t="s">
        <v>10850</v>
      </c>
      <c r="H12" s="127" t="s">
        <v>10878</v>
      </c>
      <c r="I12" s="127" t="s">
        <v>13126</v>
      </c>
      <c r="J12" s="127" t="s">
        <v>13077</v>
      </c>
      <c r="K12" s="126">
        <v>90</v>
      </c>
      <c r="L12" s="126"/>
      <c r="M12" s="126">
        <v>4.5</v>
      </c>
      <c r="N12" s="126"/>
      <c r="O12" s="126"/>
      <c r="P12" s="126" t="s">
        <v>10850</v>
      </c>
    </row>
    <row r="13" spans="1:17" ht="45" x14ac:dyDescent="0.2">
      <c r="A13" s="129" t="s">
        <v>10859</v>
      </c>
      <c r="B13" s="127" t="s">
        <v>8855</v>
      </c>
      <c r="C13" s="127" t="s">
        <v>13125</v>
      </c>
      <c r="D13" s="126" t="s">
        <v>13113</v>
      </c>
      <c r="E13" s="126" t="s">
        <v>10855</v>
      </c>
      <c r="F13" s="126" t="s">
        <v>10854</v>
      </c>
      <c r="G13" s="128" t="s">
        <v>10850</v>
      </c>
      <c r="H13" s="127" t="s">
        <v>10853</v>
      </c>
      <c r="I13" s="127" t="s">
        <v>13124</v>
      </c>
      <c r="J13" s="127" t="s">
        <v>13123</v>
      </c>
      <c r="K13" s="126">
        <v>118.2</v>
      </c>
      <c r="L13" s="126"/>
      <c r="M13" s="126">
        <v>100</v>
      </c>
      <c r="N13" s="126"/>
      <c r="O13" s="126"/>
      <c r="P13" s="126" t="s">
        <v>10850</v>
      </c>
    </row>
    <row r="14" spans="1:17" ht="30" x14ac:dyDescent="0.2">
      <c r="A14" s="129" t="s">
        <v>10859</v>
      </c>
      <c r="B14" s="127" t="s">
        <v>8856</v>
      </c>
      <c r="C14" s="127" t="s">
        <v>13122</v>
      </c>
      <c r="D14" s="126" t="s">
        <v>13113</v>
      </c>
      <c r="E14" s="126" t="s">
        <v>10855</v>
      </c>
      <c r="F14" s="126" t="s">
        <v>10854</v>
      </c>
      <c r="G14" s="128" t="s">
        <v>10850</v>
      </c>
      <c r="H14" s="127" t="s">
        <v>10853</v>
      </c>
      <c r="I14" s="127" t="s">
        <v>13121</v>
      </c>
      <c r="J14" s="127" t="s">
        <v>13120</v>
      </c>
      <c r="K14" s="126">
        <v>18.2</v>
      </c>
      <c r="L14" s="126"/>
      <c r="M14" s="126">
        <v>36.4</v>
      </c>
      <c r="N14" s="126"/>
      <c r="O14" s="126"/>
      <c r="P14" s="126" t="s">
        <v>10850</v>
      </c>
    </row>
    <row r="15" spans="1:17" ht="30" x14ac:dyDescent="0.2">
      <c r="A15" s="129" t="s">
        <v>10859</v>
      </c>
      <c r="B15" s="127" t="s">
        <v>8857</v>
      </c>
      <c r="C15" s="127" t="s">
        <v>13116</v>
      </c>
      <c r="D15" s="126" t="s">
        <v>13113</v>
      </c>
      <c r="E15" s="126" t="s">
        <v>10855</v>
      </c>
      <c r="F15" s="126" t="s">
        <v>10854</v>
      </c>
      <c r="G15" s="128" t="s">
        <v>10850</v>
      </c>
      <c r="H15" s="127" t="s">
        <v>10862</v>
      </c>
      <c r="I15" s="127" t="s">
        <v>13119</v>
      </c>
      <c r="J15" s="127" t="s">
        <v>12590</v>
      </c>
      <c r="K15" s="126">
        <v>645.5</v>
      </c>
      <c r="L15" s="126"/>
      <c r="M15" s="126">
        <v>763.6</v>
      </c>
      <c r="N15" s="126"/>
      <c r="O15" s="126"/>
      <c r="P15" s="126" t="s">
        <v>10850</v>
      </c>
    </row>
    <row r="16" spans="1:17" ht="30" x14ac:dyDescent="0.2">
      <c r="A16" s="129" t="s">
        <v>10859</v>
      </c>
      <c r="B16" s="127" t="s">
        <v>8858</v>
      </c>
      <c r="C16" s="127" t="s">
        <v>13118</v>
      </c>
      <c r="D16" s="126" t="s">
        <v>13113</v>
      </c>
      <c r="E16" s="126" t="s">
        <v>10855</v>
      </c>
      <c r="F16" s="126" t="s">
        <v>10854</v>
      </c>
      <c r="G16" s="128" t="s">
        <v>10850</v>
      </c>
      <c r="H16" s="127" t="s">
        <v>10853</v>
      </c>
      <c r="I16" s="127" t="s">
        <v>13117</v>
      </c>
      <c r="J16" s="127" t="s">
        <v>13111</v>
      </c>
      <c r="K16" s="126">
        <v>27.3</v>
      </c>
      <c r="L16" s="126"/>
      <c r="M16" s="126">
        <v>45.5</v>
      </c>
      <c r="N16" s="126"/>
      <c r="O16" s="126"/>
      <c r="P16" s="126" t="s">
        <v>10850</v>
      </c>
    </row>
    <row r="17" spans="1:16" ht="30" x14ac:dyDescent="0.2">
      <c r="A17" s="129" t="s">
        <v>10859</v>
      </c>
      <c r="B17" s="127" t="s">
        <v>8859</v>
      </c>
      <c r="C17" s="127" t="s">
        <v>13116</v>
      </c>
      <c r="D17" s="126" t="s">
        <v>13113</v>
      </c>
      <c r="E17" s="126" t="s">
        <v>10855</v>
      </c>
      <c r="F17" s="126" t="s">
        <v>10854</v>
      </c>
      <c r="G17" s="128" t="s">
        <v>10850</v>
      </c>
      <c r="H17" s="127" t="s">
        <v>10853</v>
      </c>
      <c r="I17" s="127" t="s">
        <v>13115</v>
      </c>
      <c r="J17" s="127" t="s">
        <v>13111</v>
      </c>
      <c r="K17" s="126">
        <v>31.8</v>
      </c>
      <c r="L17" s="126"/>
      <c r="M17" s="126">
        <v>54.5</v>
      </c>
      <c r="N17" s="126"/>
      <c r="O17" s="126"/>
      <c r="P17" s="126" t="s">
        <v>10850</v>
      </c>
    </row>
    <row r="18" spans="1:16" ht="30" x14ac:dyDescent="0.2">
      <c r="A18" s="129" t="s">
        <v>10859</v>
      </c>
      <c r="B18" s="127" t="s">
        <v>8860</v>
      </c>
      <c r="C18" s="127" t="s">
        <v>13114</v>
      </c>
      <c r="D18" s="126" t="s">
        <v>13113</v>
      </c>
      <c r="E18" s="126" t="s">
        <v>10855</v>
      </c>
      <c r="F18" s="126" t="s">
        <v>10854</v>
      </c>
      <c r="G18" s="128" t="s">
        <v>10850</v>
      </c>
      <c r="H18" s="127" t="s">
        <v>10853</v>
      </c>
      <c r="I18" s="127" t="s">
        <v>13112</v>
      </c>
      <c r="J18" s="127" t="s">
        <v>13111</v>
      </c>
      <c r="K18" s="126">
        <v>72.7</v>
      </c>
      <c r="L18" s="126"/>
      <c r="M18" s="126">
        <v>118.8</v>
      </c>
      <c r="N18" s="126"/>
      <c r="O18" s="126"/>
      <c r="P18" s="126" t="s">
        <v>10850</v>
      </c>
    </row>
    <row r="19" spans="1:16" ht="30" x14ac:dyDescent="0.2">
      <c r="A19" s="129" t="s">
        <v>10859</v>
      </c>
      <c r="B19" s="127" t="s">
        <v>8861</v>
      </c>
      <c r="C19" s="127" t="s">
        <v>13110</v>
      </c>
      <c r="D19" s="126" t="s">
        <v>13075</v>
      </c>
      <c r="E19" s="126" t="s">
        <v>10855</v>
      </c>
      <c r="F19" s="126" t="s">
        <v>10854</v>
      </c>
      <c r="G19" s="128" t="s">
        <v>10850</v>
      </c>
      <c r="H19" s="127" t="s">
        <v>10878</v>
      </c>
      <c r="I19" s="127" t="s">
        <v>13109</v>
      </c>
      <c r="J19" s="127" t="s">
        <v>12628</v>
      </c>
      <c r="K19" s="126">
        <v>1.81</v>
      </c>
      <c r="L19" s="126"/>
      <c r="M19" s="126">
        <v>1.81</v>
      </c>
      <c r="N19" s="126"/>
      <c r="O19" s="126"/>
      <c r="P19" s="126" t="s">
        <v>10850</v>
      </c>
    </row>
    <row r="20" spans="1:16" ht="30" x14ac:dyDescent="0.2">
      <c r="A20" s="129" t="s">
        <v>10859</v>
      </c>
      <c r="B20" s="127" t="s">
        <v>8862</v>
      </c>
      <c r="C20" s="127" t="s">
        <v>13108</v>
      </c>
      <c r="D20" s="126" t="s">
        <v>13075</v>
      </c>
      <c r="E20" s="126" t="s">
        <v>10855</v>
      </c>
      <c r="F20" s="126" t="s">
        <v>10854</v>
      </c>
      <c r="G20" s="128" t="s">
        <v>10850</v>
      </c>
      <c r="H20" s="127" t="s">
        <v>10853</v>
      </c>
      <c r="I20" s="127" t="s">
        <v>13107</v>
      </c>
      <c r="J20" s="127" t="s">
        <v>13106</v>
      </c>
      <c r="K20" s="126">
        <v>9.07</v>
      </c>
      <c r="L20" s="126"/>
      <c r="M20" s="126">
        <v>9.07</v>
      </c>
      <c r="N20" s="126"/>
      <c r="O20" s="126"/>
      <c r="P20" s="126" t="s">
        <v>10850</v>
      </c>
    </row>
    <row r="21" spans="1:16" ht="30" x14ac:dyDescent="0.2">
      <c r="A21" s="129" t="s">
        <v>10859</v>
      </c>
      <c r="B21" s="127" t="s">
        <v>8863</v>
      </c>
      <c r="C21" s="127" t="s">
        <v>13105</v>
      </c>
      <c r="D21" s="126" t="s">
        <v>13075</v>
      </c>
      <c r="E21" s="126" t="s">
        <v>10855</v>
      </c>
      <c r="F21" s="126" t="s">
        <v>10854</v>
      </c>
      <c r="G21" s="128" t="s">
        <v>10850</v>
      </c>
      <c r="H21" s="127" t="s">
        <v>10853</v>
      </c>
      <c r="I21" s="127" t="s">
        <v>13104</v>
      </c>
      <c r="J21" s="127" t="s">
        <v>13103</v>
      </c>
      <c r="K21" s="126">
        <v>72.58</v>
      </c>
      <c r="L21" s="126"/>
      <c r="M21" s="126">
        <v>72.58</v>
      </c>
      <c r="N21" s="126"/>
      <c r="O21" s="126"/>
      <c r="P21" s="126" t="s">
        <v>10850</v>
      </c>
    </row>
    <row r="22" spans="1:16" ht="30" x14ac:dyDescent="0.2">
      <c r="A22" s="129" t="s">
        <v>10859</v>
      </c>
      <c r="B22" s="127" t="s">
        <v>8864</v>
      </c>
      <c r="C22" s="127" t="s">
        <v>13102</v>
      </c>
      <c r="D22" s="126" t="s">
        <v>13075</v>
      </c>
      <c r="E22" s="126" t="s">
        <v>10855</v>
      </c>
      <c r="F22" s="126" t="s">
        <v>10854</v>
      </c>
      <c r="G22" s="128" t="s">
        <v>10850</v>
      </c>
      <c r="H22" s="127" t="s">
        <v>10853</v>
      </c>
      <c r="I22" s="127" t="s">
        <v>13101</v>
      </c>
      <c r="J22" s="127" t="s">
        <v>13100</v>
      </c>
      <c r="K22" s="126">
        <v>9.07</v>
      </c>
      <c r="L22" s="126"/>
      <c r="M22" s="126">
        <v>9.07</v>
      </c>
      <c r="N22" s="126"/>
      <c r="O22" s="126"/>
      <c r="P22" s="126" t="s">
        <v>10850</v>
      </c>
    </row>
    <row r="23" spans="1:16" ht="30" x14ac:dyDescent="0.2">
      <c r="A23" s="129" t="s">
        <v>10859</v>
      </c>
      <c r="B23" s="127" t="s">
        <v>8865</v>
      </c>
      <c r="C23" s="127" t="s">
        <v>13099</v>
      </c>
      <c r="D23" s="126" t="s">
        <v>13075</v>
      </c>
      <c r="E23" s="126" t="s">
        <v>10855</v>
      </c>
      <c r="F23" s="126" t="s">
        <v>10854</v>
      </c>
      <c r="G23" s="128" t="s">
        <v>10850</v>
      </c>
      <c r="H23" s="127" t="s">
        <v>10853</v>
      </c>
      <c r="I23" s="127" t="s">
        <v>13098</v>
      </c>
      <c r="J23" s="127" t="s">
        <v>13097</v>
      </c>
      <c r="K23" s="126">
        <v>2.72</v>
      </c>
      <c r="L23" s="126"/>
      <c r="M23" s="126">
        <v>2.72</v>
      </c>
      <c r="N23" s="126"/>
      <c r="O23" s="126"/>
      <c r="P23" s="126" t="s">
        <v>10850</v>
      </c>
    </row>
    <row r="24" spans="1:16" ht="30" x14ac:dyDescent="0.2">
      <c r="A24" s="129" t="s">
        <v>10859</v>
      </c>
      <c r="B24" s="127" t="s">
        <v>8866</v>
      </c>
      <c r="C24" s="127" t="s">
        <v>13096</v>
      </c>
      <c r="D24" s="126" t="s">
        <v>13075</v>
      </c>
      <c r="E24" s="126" t="s">
        <v>10855</v>
      </c>
      <c r="F24" s="126" t="s">
        <v>10854</v>
      </c>
      <c r="G24" s="128" t="s">
        <v>10850</v>
      </c>
      <c r="H24" s="127" t="s">
        <v>10853</v>
      </c>
      <c r="I24" s="127" t="s">
        <v>13095</v>
      </c>
      <c r="J24" s="127" t="s">
        <v>13094</v>
      </c>
      <c r="K24" s="126">
        <v>9.07</v>
      </c>
      <c r="L24" s="126"/>
      <c r="M24" s="126">
        <v>9.07</v>
      </c>
      <c r="N24" s="126"/>
      <c r="O24" s="126"/>
      <c r="P24" s="126" t="s">
        <v>10850</v>
      </c>
    </row>
    <row r="25" spans="1:16" ht="30" x14ac:dyDescent="0.2">
      <c r="A25" s="129" t="s">
        <v>10859</v>
      </c>
      <c r="B25" s="127" t="s">
        <v>8867</v>
      </c>
      <c r="C25" s="127" t="s">
        <v>13093</v>
      </c>
      <c r="D25" s="126" t="s">
        <v>13075</v>
      </c>
      <c r="E25" s="126" t="s">
        <v>10855</v>
      </c>
      <c r="F25" s="126" t="s">
        <v>10854</v>
      </c>
      <c r="G25" s="128" t="s">
        <v>10850</v>
      </c>
      <c r="H25" s="127" t="s">
        <v>10862</v>
      </c>
      <c r="I25" s="127" t="s">
        <v>13092</v>
      </c>
      <c r="J25" s="127" t="s">
        <v>12634</v>
      </c>
      <c r="K25" s="126">
        <v>0.91</v>
      </c>
      <c r="L25" s="126"/>
      <c r="M25" s="126">
        <v>0.91</v>
      </c>
      <c r="N25" s="126"/>
      <c r="O25" s="126"/>
      <c r="P25" s="126" t="s">
        <v>10850</v>
      </c>
    </row>
    <row r="26" spans="1:16" ht="30" x14ac:dyDescent="0.2">
      <c r="A26" s="129" t="s">
        <v>10859</v>
      </c>
      <c r="B26" s="127" t="s">
        <v>8868</v>
      </c>
      <c r="C26" s="127" t="s">
        <v>13091</v>
      </c>
      <c r="D26" s="126" t="s">
        <v>13075</v>
      </c>
      <c r="E26" s="126" t="s">
        <v>10855</v>
      </c>
      <c r="F26" s="126" t="s">
        <v>10854</v>
      </c>
      <c r="G26" s="128" t="s">
        <v>10850</v>
      </c>
      <c r="H26" s="127" t="s">
        <v>10862</v>
      </c>
      <c r="I26" s="127" t="s">
        <v>13090</v>
      </c>
      <c r="J26" s="127" t="s">
        <v>13087</v>
      </c>
      <c r="K26" s="126">
        <v>45.36</v>
      </c>
      <c r="L26" s="126"/>
      <c r="M26" s="126">
        <v>0.09</v>
      </c>
      <c r="N26" s="126"/>
      <c r="O26" s="126"/>
      <c r="P26" s="126" t="s">
        <v>10850</v>
      </c>
    </row>
    <row r="27" spans="1:16" ht="30" x14ac:dyDescent="0.2">
      <c r="A27" s="129" t="s">
        <v>10859</v>
      </c>
      <c r="B27" s="127" t="s">
        <v>8869</v>
      </c>
      <c r="C27" s="127" t="s">
        <v>13089</v>
      </c>
      <c r="D27" s="126" t="s">
        <v>13075</v>
      </c>
      <c r="E27" s="126" t="s">
        <v>10855</v>
      </c>
      <c r="F27" s="126" t="s">
        <v>10854</v>
      </c>
      <c r="G27" s="128" t="s">
        <v>10850</v>
      </c>
      <c r="H27" s="127" t="s">
        <v>10862</v>
      </c>
      <c r="I27" s="127" t="s">
        <v>13088</v>
      </c>
      <c r="J27" s="127" t="s">
        <v>13087</v>
      </c>
      <c r="K27" s="126">
        <v>45.36</v>
      </c>
      <c r="L27" s="126"/>
      <c r="M27" s="126">
        <v>27.22</v>
      </c>
      <c r="N27" s="126"/>
      <c r="O27" s="126"/>
      <c r="P27" s="126" t="s">
        <v>10850</v>
      </c>
    </row>
    <row r="28" spans="1:16" ht="30" x14ac:dyDescent="0.2">
      <c r="A28" s="129" t="s">
        <v>10859</v>
      </c>
      <c r="B28" s="127" t="s">
        <v>8870</v>
      </c>
      <c r="C28" s="127" t="s">
        <v>13086</v>
      </c>
      <c r="D28" s="126" t="s">
        <v>13075</v>
      </c>
      <c r="E28" s="126" t="s">
        <v>10855</v>
      </c>
      <c r="F28" s="126" t="s">
        <v>10854</v>
      </c>
      <c r="G28" s="128" t="s">
        <v>10850</v>
      </c>
      <c r="H28" s="127" t="s">
        <v>10878</v>
      </c>
      <c r="I28" s="127" t="s">
        <v>13085</v>
      </c>
      <c r="J28" s="127" t="s">
        <v>12628</v>
      </c>
      <c r="K28" s="126">
        <v>90.72</v>
      </c>
      <c r="L28" s="126"/>
      <c r="M28" s="126">
        <v>-9.07</v>
      </c>
      <c r="N28" s="126"/>
      <c r="O28" s="126"/>
      <c r="P28" s="126" t="s">
        <v>10850</v>
      </c>
    </row>
    <row r="29" spans="1:16" ht="30" x14ac:dyDescent="0.2">
      <c r="A29" s="129" t="s">
        <v>10859</v>
      </c>
      <c r="B29" s="127" t="s">
        <v>8871</v>
      </c>
      <c r="C29" s="127" t="s">
        <v>13084</v>
      </c>
      <c r="D29" s="126" t="s">
        <v>13075</v>
      </c>
      <c r="E29" s="126" t="s">
        <v>10855</v>
      </c>
      <c r="F29" s="126" t="s">
        <v>10854</v>
      </c>
      <c r="G29" s="128" t="s">
        <v>10850</v>
      </c>
      <c r="H29" s="127" t="s">
        <v>10878</v>
      </c>
      <c r="I29" s="127" t="s">
        <v>13083</v>
      </c>
      <c r="J29" s="127" t="s">
        <v>12971</v>
      </c>
      <c r="K29" s="126">
        <v>2.72</v>
      </c>
      <c r="L29" s="126"/>
      <c r="M29" s="126">
        <v>2.72</v>
      </c>
      <c r="N29" s="126"/>
      <c r="O29" s="126"/>
      <c r="P29" s="126" t="s">
        <v>10850</v>
      </c>
    </row>
    <row r="30" spans="1:16" ht="30" x14ac:dyDescent="0.2">
      <c r="A30" s="129" t="s">
        <v>10859</v>
      </c>
      <c r="B30" s="127" t="s">
        <v>8872</v>
      </c>
      <c r="C30" s="127" t="s">
        <v>13082</v>
      </c>
      <c r="D30" s="126" t="s">
        <v>13075</v>
      </c>
      <c r="E30" s="126" t="s">
        <v>10855</v>
      </c>
      <c r="F30" s="126" t="s">
        <v>10854</v>
      </c>
      <c r="G30" s="128" t="s">
        <v>10850</v>
      </c>
      <c r="H30" s="127" t="s">
        <v>10887</v>
      </c>
      <c r="I30" s="127" t="s">
        <v>13081</v>
      </c>
      <c r="J30" s="127" t="s">
        <v>13080</v>
      </c>
      <c r="K30" s="126">
        <v>90.9</v>
      </c>
      <c r="L30" s="126"/>
      <c r="M30" s="126">
        <v>-9.1</v>
      </c>
      <c r="N30" s="126"/>
      <c r="O30" s="126"/>
      <c r="P30" s="126" t="s">
        <v>10850</v>
      </c>
    </row>
    <row r="31" spans="1:16" ht="30" x14ac:dyDescent="0.2">
      <c r="A31" s="129" t="s">
        <v>10859</v>
      </c>
      <c r="B31" s="127" t="s">
        <v>8873</v>
      </c>
      <c r="C31" s="127" t="s">
        <v>13079</v>
      </c>
      <c r="D31" s="126" t="s">
        <v>13075</v>
      </c>
      <c r="E31" s="126" t="s">
        <v>10855</v>
      </c>
      <c r="F31" s="126" t="s">
        <v>10854</v>
      </c>
      <c r="G31" s="128" t="s">
        <v>10850</v>
      </c>
      <c r="H31" s="127" t="s">
        <v>10878</v>
      </c>
      <c r="I31" s="127" t="s">
        <v>13078</v>
      </c>
      <c r="J31" s="127" t="s">
        <v>13077</v>
      </c>
      <c r="K31" s="126">
        <v>90.72</v>
      </c>
      <c r="L31" s="126"/>
      <c r="M31" s="126">
        <v>45.36</v>
      </c>
      <c r="N31" s="126"/>
      <c r="O31" s="126"/>
      <c r="P31" s="126" t="s">
        <v>10850</v>
      </c>
    </row>
    <row r="32" spans="1:16" ht="30" x14ac:dyDescent="0.2">
      <c r="A32" s="129" t="s">
        <v>10859</v>
      </c>
      <c r="B32" s="127" t="s">
        <v>8874</v>
      </c>
      <c r="C32" s="127" t="s">
        <v>13076</v>
      </c>
      <c r="D32" s="126" t="s">
        <v>13075</v>
      </c>
      <c r="E32" s="126" t="s">
        <v>10855</v>
      </c>
      <c r="F32" s="126" t="s">
        <v>10854</v>
      </c>
      <c r="G32" s="128" t="s">
        <v>10850</v>
      </c>
      <c r="H32" s="127" t="s">
        <v>10853</v>
      </c>
      <c r="I32" s="127" t="s">
        <v>13074</v>
      </c>
      <c r="J32" s="127" t="s">
        <v>13073</v>
      </c>
      <c r="K32" s="126">
        <v>117.94</v>
      </c>
      <c r="L32" s="126"/>
      <c r="M32" s="126">
        <v>90.72</v>
      </c>
      <c r="N32" s="126"/>
      <c r="O32" s="126"/>
      <c r="P32" s="126" t="s">
        <v>10850</v>
      </c>
    </row>
    <row r="33" spans="1:16" ht="30" x14ac:dyDescent="0.2">
      <c r="A33" s="129" t="s">
        <v>10859</v>
      </c>
      <c r="B33" s="127" t="s">
        <v>8875</v>
      </c>
      <c r="C33" s="127"/>
      <c r="D33" s="126" t="s">
        <v>12876</v>
      </c>
      <c r="E33" s="126" t="s">
        <v>10855</v>
      </c>
      <c r="F33" s="126" t="s">
        <v>10854</v>
      </c>
      <c r="G33" s="128" t="s">
        <v>10850</v>
      </c>
      <c r="H33" s="127" t="s">
        <v>10878</v>
      </c>
      <c r="I33" s="127" t="s">
        <v>13072</v>
      </c>
      <c r="J33" s="127" t="s">
        <v>13071</v>
      </c>
      <c r="K33" s="126">
        <v>90.72</v>
      </c>
      <c r="L33" s="126"/>
      <c r="M33" s="126">
        <v>45.36</v>
      </c>
      <c r="N33" s="126"/>
      <c r="O33" s="126"/>
      <c r="P33" s="126" t="s">
        <v>10850</v>
      </c>
    </row>
    <row r="34" spans="1:16" ht="30" x14ac:dyDescent="0.2">
      <c r="A34" s="129" t="s">
        <v>10859</v>
      </c>
      <c r="B34" s="127" t="s">
        <v>8876</v>
      </c>
      <c r="C34" s="127"/>
      <c r="D34" s="126" t="s">
        <v>12876</v>
      </c>
      <c r="E34" s="126" t="s">
        <v>10855</v>
      </c>
      <c r="F34" s="126" t="s">
        <v>10854</v>
      </c>
      <c r="G34" s="128" t="s">
        <v>10850</v>
      </c>
      <c r="H34" s="127" t="s">
        <v>10862</v>
      </c>
      <c r="I34" s="127" t="s">
        <v>13070</v>
      </c>
      <c r="J34" s="127" t="s">
        <v>13069</v>
      </c>
      <c r="K34" s="126">
        <v>45.36</v>
      </c>
      <c r="L34" s="126"/>
      <c r="M34" s="126">
        <v>27.22</v>
      </c>
      <c r="N34" s="126"/>
      <c r="O34" s="126"/>
      <c r="P34" s="126" t="s">
        <v>10850</v>
      </c>
    </row>
    <row r="35" spans="1:16" ht="30" x14ac:dyDescent="0.2">
      <c r="A35" s="129" t="s">
        <v>10859</v>
      </c>
      <c r="B35" s="127" t="s">
        <v>8877</v>
      </c>
      <c r="C35" s="127"/>
      <c r="D35" s="126" t="s">
        <v>12876</v>
      </c>
      <c r="E35" s="126" t="s">
        <v>10855</v>
      </c>
      <c r="F35" s="126" t="s">
        <v>10854</v>
      </c>
      <c r="G35" s="128" t="s">
        <v>10850</v>
      </c>
      <c r="H35" s="127" t="s">
        <v>10862</v>
      </c>
      <c r="I35" s="127" t="s">
        <v>12878</v>
      </c>
      <c r="J35" s="127" t="s">
        <v>13068</v>
      </c>
      <c r="K35" s="126">
        <v>45.36</v>
      </c>
      <c r="L35" s="126"/>
      <c r="M35" s="126">
        <v>27.22</v>
      </c>
      <c r="N35" s="126"/>
      <c r="O35" s="126"/>
      <c r="P35" s="126" t="s">
        <v>10850</v>
      </c>
    </row>
    <row r="36" spans="1:16" ht="30" x14ac:dyDescent="0.2">
      <c r="A36" s="129" t="s">
        <v>10859</v>
      </c>
      <c r="B36" s="127" t="s">
        <v>8878</v>
      </c>
      <c r="C36" s="127"/>
      <c r="D36" s="126" t="s">
        <v>12876</v>
      </c>
      <c r="E36" s="126" t="s">
        <v>10855</v>
      </c>
      <c r="F36" s="126" t="s">
        <v>10854</v>
      </c>
      <c r="G36" s="128" t="s">
        <v>10850</v>
      </c>
      <c r="H36" s="127" t="s">
        <v>10878</v>
      </c>
      <c r="I36" s="127" t="s">
        <v>13067</v>
      </c>
      <c r="J36" s="127" t="s">
        <v>13066</v>
      </c>
      <c r="K36" s="126">
        <v>90.72</v>
      </c>
      <c r="L36" s="126"/>
      <c r="M36" s="126">
        <v>-90.72</v>
      </c>
      <c r="N36" s="126"/>
      <c r="O36" s="126"/>
      <c r="P36" s="126" t="s">
        <v>10850</v>
      </c>
    </row>
    <row r="37" spans="1:16" ht="30" x14ac:dyDescent="0.2">
      <c r="A37" s="129" t="s">
        <v>10859</v>
      </c>
      <c r="B37" s="127" t="s">
        <v>8879</v>
      </c>
      <c r="C37" s="127"/>
      <c r="D37" s="126" t="s">
        <v>12876</v>
      </c>
      <c r="E37" s="126" t="s">
        <v>10855</v>
      </c>
      <c r="F37" s="126" t="s">
        <v>10854</v>
      </c>
      <c r="G37" s="128" t="s">
        <v>10850</v>
      </c>
      <c r="H37" s="127" t="s">
        <v>10878</v>
      </c>
      <c r="I37" s="127" t="s">
        <v>13065</v>
      </c>
      <c r="J37" s="127" t="s">
        <v>13064</v>
      </c>
      <c r="K37" s="126">
        <v>90.72</v>
      </c>
      <c r="L37" s="126"/>
      <c r="M37" s="126">
        <v>-90.72</v>
      </c>
      <c r="N37" s="126"/>
      <c r="O37" s="126"/>
      <c r="P37" s="126" t="s">
        <v>10850</v>
      </c>
    </row>
    <row r="38" spans="1:16" ht="30" x14ac:dyDescent="0.2">
      <c r="A38" s="129" t="s">
        <v>10859</v>
      </c>
      <c r="B38" s="127" t="s">
        <v>8880</v>
      </c>
      <c r="C38" s="127"/>
      <c r="D38" s="126" t="s">
        <v>12876</v>
      </c>
      <c r="E38" s="126" t="s">
        <v>10855</v>
      </c>
      <c r="F38" s="126" t="s">
        <v>10854</v>
      </c>
      <c r="G38" s="128" t="s">
        <v>10850</v>
      </c>
      <c r="H38" s="127" t="s">
        <v>10878</v>
      </c>
      <c r="I38" s="127" t="s">
        <v>13063</v>
      </c>
      <c r="J38" s="127" t="s">
        <v>13062</v>
      </c>
      <c r="K38" s="126">
        <v>90.72</v>
      </c>
      <c r="L38" s="126"/>
      <c r="M38" s="126">
        <v>45.36</v>
      </c>
      <c r="N38" s="126"/>
      <c r="O38" s="126"/>
      <c r="P38" s="126" t="s">
        <v>10850</v>
      </c>
    </row>
    <row r="39" spans="1:16" ht="30" x14ac:dyDescent="0.2">
      <c r="A39" s="129" t="s">
        <v>10859</v>
      </c>
      <c r="B39" s="127" t="s">
        <v>8881</v>
      </c>
      <c r="C39" s="127"/>
      <c r="D39" s="126" t="s">
        <v>12876</v>
      </c>
      <c r="E39" s="126" t="s">
        <v>10855</v>
      </c>
      <c r="F39" s="126" t="s">
        <v>10854</v>
      </c>
      <c r="G39" s="128" t="s">
        <v>10850</v>
      </c>
      <c r="H39" s="127" t="s">
        <v>10862</v>
      </c>
      <c r="I39" s="127" t="s">
        <v>13061</v>
      </c>
      <c r="J39" s="127" t="s">
        <v>13060</v>
      </c>
      <c r="K39" s="126">
        <v>45.36</v>
      </c>
      <c r="L39" s="126"/>
      <c r="M39" s="126">
        <v>27.22</v>
      </c>
      <c r="N39" s="126"/>
      <c r="O39" s="126"/>
      <c r="P39" s="126" t="s">
        <v>10850</v>
      </c>
    </row>
    <row r="40" spans="1:16" ht="30" x14ac:dyDescent="0.2">
      <c r="A40" s="129" t="s">
        <v>10859</v>
      </c>
      <c r="B40" s="127" t="s">
        <v>8882</v>
      </c>
      <c r="C40" s="127"/>
      <c r="D40" s="126" t="s">
        <v>12876</v>
      </c>
      <c r="E40" s="126" t="s">
        <v>10855</v>
      </c>
      <c r="F40" s="126" t="s">
        <v>10854</v>
      </c>
      <c r="G40" s="128" t="s">
        <v>10850</v>
      </c>
      <c r="H40" s="127" t="s">
        <v>10878</v>
      </c>
      <c r="I40" s="127" t="s">
        <v>13059</v>
      </c>
      <c r="J40" s="127" t="s">
        <v>13058</v>
      </c>
      <c r="K40" s="126">
        <v>0.91</v>
      </c>
      <c r="L40" s="126"/>
      <c r="M40" s="126">
        <v>0.91</v>
      </c>
      <c r="N40" s="126"/>
      <c r="O40" s="126"/>
      <c r="P40" s="126" t="s">
        <v>10850</v>
      </c>
    </row>
    <row r="41" spans="1:16" ht="30" x14ac:dyDescent="0.2">
      <c r="A41" s="129" t="s">
        <v>10859</v>
      </c>
      <c r="B41" s="127" t="s">
        <v>8883</v>
      </c>
      <c r="C41" s="127"/>
      <c r="D41" s="126" t="s">
        <v>12876</v>
      </c>
      <c r="E41" s="126" t="s">
        <v>10855</v>
      </c>
      <c r="F41" s="126" t="s">
        <v>10854</v>
      </c>
      <c r="G41" s="128" t="s">
        <v>10850</v>
      </c>
      <c r="H41" s="127" t="s">
        <v>10862</v>
      </c>
      <c r="I41" s="127" t="s">
        <v>13057</v>
      </c>
      <c r="J41" s="127" t="s">
        <v>13056</v>
      </c>
      <c r="K41" s="126">
        <v>45.36</v>
      </c>
      <c r="L41" s="126"/>
      <c r="M41" s="126">
        <v>27.22</v>
      </c>
      <c r="N41" s="126"/>
      <c r="O41" s="126"/>
      <c r="P41" s="126" t="s">
        <v>10850</v>
      </c>
    </row>
    <row r="42" spans="1:16" ht="30" x14ac:dyDescent="0.2">
      <c r="A42" s="129" t="s">
        <v>10859</v>
      </c>
      <c r="B42" s="127" t="s">
        <v>8884</v>
      </c>
      <c r="C42" s="127"/>
      <c r="D42" s="126" t="s">
        <v>12876</v>
      </c>
      <c r="E42" s="126" t="s">
        <v>10855</v>
      </c>
      <c r="F42" s="126" t="s">
        <v>10854</v>
      </c>
      <c r="G42" s="128" t="s">
        <v>10850</v>
      </c>
      <c r="H42" s="127" t="s">
        <v>10862</v>
      </c>
      <c r="I42" s="127" t="s">
        <v>13055</v>
      </c>
      <c r="J42" s="127" t="s">
        <v>13054</v>
      </c>
      <c r="K42" s="126">
        <v>45.36</v>
      </c>
      <c r="L42" s="126"/>
      <c r="M42" s="126">
        <v>27.22</v>
      </c>
      <c r="N42" s="126"/>
      <c r="O42" s="126"/>
      <c r="P42" s="126" t="s">
        <v>10850</v>
      </c>
    </row>
    <row r="43" spans="1:16" ht="30" x14ac:dyDescent="0.2">
      <c r="A43" s="129" t="s">
        <v>10859</v>
      </c>
      <c r="B43" s="127" t="s">
        <v>8885</v>
      </c>
      <c r="C43" s="127"/>
      <c r="D43" s="126" t="s">
        <v>12876</v>
      </c>
      <c r="E43" s="126" t="s">
        <v>10855</v>
      </c>
      <c r="F43" s="126" t="s">
        <v>10854</v>
      </c>
      <c r="G43" s="128" t="s">
        <v>10850</v>
      </c>
      <c r="H43" s="127" t="s">
        <v>10878</v>
      </c>
      <c r="I43" s="127" t="s">
        <v>13052</v>
      </c>
      <c r="J43" s="127" t="s">
        <v>13053</v>
      </c>
      <c r="K43" s="126">
        <v>90.72</v>
      </c>
      <c r="L43" s="126"/>
      <c r="M43" s="126">
        <v>45.36</v>
      </c>
      <c r="N43" s="126"/>
      <c r="O43" s="126"/>
      <c r="P43" s="126" t="s">
        <v>10850</v>
      </c>
    </row>
    <row r="44" spans="1:16" ht="30" x14ac:dyDescent="0.2">
      <c r="A44" s="129" t="s">
        <v>10859</v>
      </c>
      <c r="B44" s="127" t="s">
        <v>8886</v>
      </c>
      <c r="C44" s="127"/>
      <c r="D44" s="126" t="s">
        <v>12876</v>
      </c>
      <c r="E44" s="126" t="s">
        <v>10855</v>
      </c>
      <c r="F44" s="126" t="s">
        <v>10854</v>
      </c>
      <c r="G44" s="128" t="s">
        <v>10850</v>
      </c>
      <c r="H44" s="127" t="s">
        <v>10878</v>
      </c>
      <c r="I44" s="127" t="s">
        <v>13052</v>
      </c>
      <c r="J44" s="127" t="s">
        <v>13051</v>
      </c>
      <c r="K44" s="126">
        <v>90.72</v>
      </c>
      <c r="L44" s="126"/>
      <c r="M44" s="126">
        <v>45.36</v>
      </c>
      <c r="N44" s="126"/>
      <c r="O44" s="126"/>
      <c r="P44" s="126" t="s">
        <v>10850</v>
      </c>
    </row>
    <row r="45" spans="1:16" ht="30" x14ac:dyDescent="0.2">
      <c r="A45" s="129" t="s">
        <v>10859</v>
      </c>
      <c r="B45" s="127" t="s">
        <v>8887</v>
      </c>
      <c r="C45" s="127"/>
      <c r="D45" s="126" t="s">
        <v>12876</v>
      </c>
      <c r="E45" s="126" t="s">
        <v>10855</v>
      </c>
      <c r="F45" s="126" t="s">
        <v>10854</v>
      </c>
      <c r="G45" s="128" t="s">
        <v>10850</v>
      </c>
      <c r="H45" s="127" t="s">
        <v>10862</v>
      </c>
      <c r="I45" s="127" t="s">
        <v>13050</v>
      </c>
      <c r="J45" s="127" t="s">
        <v>13049</v>
      </c>
      <c r="K45" s="126">
        <v>45.36</v>
      </c>
      <c r="L45" s="126"/>
      <c r="M45" s="126">
        <v>27.22</v>
      </c>
      <c r="N45" s="126"/>
      <c r="O45" s="126"/>
      <c r="P45" s="126" t="s">
        <v>10850</v>
      </c>
    </row>
    <row r="46" spans="1:16" ht="30" x14ac:dyDescent="0.2">
      <c r="A46" s="129" t="s">
        <v>10859</v>
      </c>
      <c r="B46" s="127" t="s">
        <v>8888</v>
      </c>
      <c r="C46" s="127"/>
      <c r="D46" s="126" t="s">
        <v>12876</v>
      </c>
      <c r="E46" s="126" t="s">
        <v>10855</v>
      </c>
      <c r="F46" s="126" t="s">
        <v>10854</v>
      </c>
      <c r="G46" s="128" t="s">
        <v>10850</v>
      </c>
      <c r="H46" s="127" t="s">
        <v>10862</v>
      </c>
      <c r="I46" s="127" t="s">
        <v>13048</v>
      </c>
      <c r="J46" s="127" t="s">
        <v>13047</v>
      </c>
      <c r="K46" s="126">
        <v>45.36</v>
      </c>
      <c r="L46" s="126"/>
      <c r="M46" s="126">
        <v>27.22</v>
      </c>
      <c r="N46" s="126"/>
      <c r="O46" s="126"/>
      <c r="P46" s="126" t="s">
        <v>10850</v>
      </c>
    </row>
    <row r="47" spans="1:16" ht="30" x14ac:dyDescent="0.2">
      <c r="A47" s="129" t="s">
        <v>10859</v>
      </c>
      <c r="B47" s="127" t="s">
        <v>8889</v>
      </c>
      <c r="C47" s="127"/>
      <c r="D47" s="126" t="s">
        <v>12876</v>
      </c>
      <c r="E47" s="126" t="s">
        <v>10855</v>
      </c>
      <c r="F47" s="126" t="s">
        <v>10854</v>
      </c>
      <c r="G47" s="128" t="s">
        <v>10850</v>
      </c>
      <c r="H47" s="127" t="s">
        <v>10878</v>
      </c>
      <c r="I47" s="127" t="s">
        <v>13046</v>
      </c>
      <c r="J47" s="127" t="s">
        <v>13045</v>
      </c>
      <c r="K47" s="126">
        <v>90.72</v>
      </c>
      <c r="L47" s="126"/>
      <c r="M47" s="126">
        <v>-90.72</v>
      </c>
      <c r="N47" s="126"/>
      <c r="O47" s="126"/>
      <c r="P47" s="126" t="s">
        <v>10850</v>
      </c>
    </row>
    <row r="48" spans="1:16" ht="30" x14ac:dyDescent="0.2">
      <c r="A48" s="129" t="s">
        <v>10859</v>
      </c>
      <c r="B48" s="127" t="s">
        <v>8890</v>
      </c>
      <c r="C48" s="127"/>
      <c r="D48" s="126" t="s">
        <v>12876</v>
      </c>
      <c r="E48" s="126" t="s">
        <v>10855</v>
      </c>
      <c r="F48" s="126" t="s">
        <v>10854</v>
      </c>
      <c r="G48" s="128" t="s">
        <v>10850</v>
      </c>
      <c r="H48" s="127" t="s">
        <v>10862</v>
      </c>
      <c r="I48" s="127" t="s">
        <v>13044</v>
      </c>
      <c r="J48" s="127" t="s">
        <v>13043</v>
      </c>
      <c r="K48" s="126">
        <v>45.36</v>
      </c>
      <c r="L48" s="126"/>
      <c r="M48" s="126">
        <v>27.22</v>
      </c>
      <c r="N48" s="126"/>
      <c r="O48" s="126"/>
      <c r="P48" s="126" t="s">
        <v>10850</v>
      </c>
    </row>
    <row r="49" spans="1:16" ht="30" x14ac:dyDescent="0.2">
      <c r="A49" s="129" t="s">
        <v>10859</v>
      </c>
      <c r="B49" s="127" t="s">
        <v>8891</v>
      </c>
      <c r="C49" s="127"/>
      <c r="D49" s="126" t="s">
        <v>12876</v>
      </c>
      <c r="E49" s="126" t="s">
        <v>10855</v>
      </c>
      <c r="F49" s="126" t="s">
        <v>10854</v>
      </c>
      <c r="G49" s="130" t="s">
        <v>10884</v>
      </c>
      <c r="H49" s="127" t="s">
        <v>10878</v>
      </c>
      <c r="I49" s="127" t="s">
        <v>13042</v>
      </c>
      <c r="J49" s="127" t="s">
        <v>12971</v>
      </c>
      <c r="K49" s="126"/>
      <c r="L49" s="126"/>
      <c r="M49" s="126"/>
      <c r="N49" s="126"/>
      <c r="O49" s="126"/>
      <c r="P49" s="126" t="s">
        <v>10850</v>
      </c>
    </row>
    <row r="50" spans="1:16" ht="30" x14ac:dyDescent="0.2">
      <c r="A50" s="129" t="s">
        <v>10859</v>
      </c>
      <c r="B50" s="127" t="s">
        <v>8892</v>
      </c>
      <c r="C50" s="127"/>
      <c r="D50" s="126" t="s">
        <v>12876</v>
      </c>
      <c r="E50" s="126" t="s">
        <v>10855</v>
      </c>
      <c r="F50" s="126" t="s">
        <v>10854</v>
      </c>
      <c r="G50" s="128" t="s">
        <v>10850</v>
      </c>
      <c r="H50" s="127" t="s">
        <v>10878</v>
      </c>
      <c r="I50" s="127" t="s">
        <v>13041</v>
      </c>
      <c r="J50" s="127" t="s">
        <v>13040</v>
      </c>
      <c r="K50" s="126">
        <v>90.72</v>
      </c>
      <c r="L50" s="126"/>
      <c r="M50" s="126">
        <v>45.36</v>
      </c>
      <c r="N50" s="126"/>
      <c r="O50" s="126"/>
      <c r="P50" s="126" t="s">
        <v>10850</v>
      </c>
    </row>
    <row r="51" spans="1:16" ht="30" x14ac:dyDescent="0.2">
      <c r="A51" s="129" t="s">
        <v>10859</v>
      </c>
      <c r="B51" s="127" t="s">
        <v>8893</v>
      </c>
      <c r="C51" s="127"/>
      <c r="D51" s="126" t="s">
        <v>12876</v>
      </c>
      <c r="E51" s="126" t="s">
        <v>10855</v>
      </c>
      <c r="F51" s="126" t="s">
        <v>10854</v>
      </c>
      <c r="G51" s="128" t="s">
        <v>10850</v>
      </c>
      <c r="H51" s="127" t="s">
        <v>10878</v>
      </c>
      <c r="I51" s="127" t="s">
        <v>13039</v>
      </c>
      <c r="J51" s="127" t="s">
        <v>13038</v>
      </c>
      <c r="K51" s="126">
        <v>90.72</v>
      </c>
      <c r="L51" s="126"/>
      <c r="M51" s="126">
        <v>45.36</v>
      </c>
      <c r="N51" s="126"/>
      <c r="O51" s="126"/>
      <c r="P51" s="126" t="s">
        <v>10850</v>
      </c>
    </row>
    <row r="52" spans="1:16" ht="30" x14ac:dyDescent="0.2">
      <c r="A52" s="129" t="s">
        <v>10859</v>
      </c>
      <c r="B52" s="127" t="s">
        <v>8894</v>
      </c>
      <c r="C52" s="127"/>
      <c r="D52" s="126" t="s">
        <v>12876</v>
      </c>
      <c r="E52" s="126" t="s">
        <v>10855</v>
      </c>
      <c r="F52" s="126" t="s">
        <v>10854</v>
      </c>
      <c r="G52" s="128" t="s">
        <v>10850</v>
      </c>
      <c r="H52" s="127" t="s">
        <v>10878</v>
      </c>
      <c r="I52" s="127" t="s">
        <v>13037</v>
      </c>
      <c r="J52" s="127" t="s">
        <v>13036</v>
      </c>
      <c r="K52" s="126">
        <v>90.72</v>
      </c>
      <c r="L52" s="126"/>
      <c r="M52" s="126">
        <v>45.36</v>
      </c>
      <c r="N52" s="126"/>
      <c r="O52" s="126"/>
      <c r="P52" s="126" t="s">
        <v>10850</v>
      </c>
    </row>
    <row r="53" spans="1:16" ht="30" x14ac:dyDescent="0.2">
      <c r="A53" s="129" t="s">
        <v>10859</v>
      </c>
      <c r="B53" s="127" t="s">
        <v>8895</v>
      </c>
      <c r="C53" s="127"/>
      <c r="D53" s="126" t="s">
        <v>12876</v>
      </c>
      <c r="E53" s="126" t="s">
        <v>10855</v>
      </c>
      <c r="F53" s="126" t="s">
        <v>10854</v>
      </c>
      <c r="G53" s="128" t="s">
        <v>10850</v>
      </c>
      <c r="H53" s="127" t="s">
        <v>10878</v>
      </c>
      <c r="I53" s="127" t="s">
        <v>13035</v>
      </c>
      <c r="J53" s="127" t="s">
        <v>13034</v>
      </c>
      <c r="K53" s="126">
        <v>90.72</v>
      </c>
      <c r="L53" s="126"/>
      <c r="M53" s="126">
        <v>45.36</v>
      </c>
      <c r="N53" s="126"/>
      <c r="O53" s="126"/>
      <c r="P53" s="126" t="s">
        <v>10850</v>
      </c>
    </row>
    <row r="54" spans="1:16" ht="30" x14ac:dyDescent="0.2">
      <c r="A54" s="129" t="s">
        <v>10859</v>
      </c>
      <c r="B54" s="127" t="s">
        <v>8896</v>
      </c>
      <c r="C54" s="127"/>
      <c r="D54" s="126" t="s">
        <v>12876</v>
      </c>
      <c r="E54" s="126" t="s">
        <v>10855</v>
      </c>
      <c r="F54" s="126" t="s">
        <v>10854</v>
      </c>
      <c r="G54" s="128" t="s">
        <v>10850</v>
      </c>
      <c r="H54" s="127" t="s">
        <v>11356</v>
      </c>
      <c r="I54" s="127" t="s">
        <v>13033</v>
      </c>
      <c r="J54" s="127" t="s">
        <v>13032</v>
      </c>
      <c r="K54" s="126">
        <v>117.93</v>
      </c>
      <c r="L54" s="126"/>
      <c r="M54" s="126">
        <v>99.79</v>
      </c>
      <c r="N54" s="126"/>
      <c r="O54" s="126"/>
      <c r="P54" s="126" t="s">
        <v>10850</v>
      </c>
    </row>
    <row r="55" spans="1:16" ht="15" x14ac:dyDescent="0.2">
      <c r="A55" s="129" t="s">
        <v>10859</v>
      </c>
      <c r="B55" s="127" t="s">
        <v>8897</v>
      </c>
      <c r="C55" s="127"/>
      <c r="D55" s="126" t="s">
        <v>12876</v>
      </c>
      <c r="E55" s="126" t="s">
        <v>10855</v>
      </c>
      <c r="F55" s="126" t="s">
        <v>10854</v>
      </c>
      <c r="G55" s="128" t="s">
        <v>10850</v>
      </c>
      <c r="H55" s="127" t="s">
        <v>11356</v>
      </c>
      <c r="I55" s="127" t="s">
        <v>13031</v>
      </c>
      <c r="J55" s="127" t="s">
        <v>13030</v>
      </c>
      <c r="K55" s="126">
        <v>117.93</v>
      </c>
      <c r="L55" s="126"/>
      <c r="M55" s="126">
        <v>99.79</v>
      </c>
      <c r="N55" s="126"/>
      <c r="O55" s="126"/>
      <c r="P55" s="126" t="s">
        <v>10850</v>
      </c>
    </row>
    <row r="56" spans="1:16" ht="30" x14ac:dyDescent="0.2">
      <c r="A56" s="129" t="s">
        <v>10859</v>
      </c>
      <c r="B56" s="127" t="s">
        <v>8898</v>
      </c>
      <c r="C56" s="127"/>
      <c r="D56" s="126" t="s">
        <v>12876</v>
      </c>
      <c r="E56" s="126" t="s">
        <v>10855</v>
      </c>
      <c r="F56" s="126" t="s">
        <v>10854</v>
      </c>
      <c r="G56" s="128" t="s">
        <v>10850</v>
      </c>
      <c r="H56" s="127" t="s">
        <v>11356</v>
      </c>
      <c r="I56" s="127" t="s">
        <v>13029</v>
      </c>
      <c r="J56" s="127" t="s">
        <v>13028</v>
      </c>
      <c r="K56" s="126">
        <v>117.93</v>
      </c>
      <c r="L56" s="126"/>
      <c r="M56" s="126">
        <v>99.79</v>
      </c>
      <c r="N56" s="126"/>
      <c r="O56" s="126"/>
      <c r="P56" s="126" t="s">
        <v>10850</v>
      </c>
    </row>
    <row r="57" spans="1:16" ht="15" x14ac:dyDescent="0.2">
      <c r="A57" s="129" t="s">
        <v>10859</v>
      </c>
      <c r="B57" s="127" t="s">
        <v>8899</v>
      </c>
      <c r="C57" s="127"/>
      <c r="D57" s="126" t="s">
        <v>12876</v>
      </c>
      <c r="E57" s="126" t="s">
        <v>10855</v>
      </c>
      <c r="F57" s="126" t="s">
        <v>10854</v>
      </c>
      <c r="G57" s="128" t="s">
        <v>10850</v>
      </c>
      <c r="H57" s="127" t="s">
        <v>11356</v>
      </c>
      <c r="I57" s="127" t="s">
        <v>13027</v>
      </c>
      <c r="J57" s="127" t="s">
        <v>13026</v>
      </c>
      <c r="K57" s="126">
        <v>117.93</v>
      </c>
      <c r="L57" s="126"/>
      <c r="M57" s="126">
        <v>99.79</v>
      </c>
      <c r="N57" s="126"/>
      <c r="O57" s="126"/>
      <c r="P57" s="126" t="s">
        <v>10850</v>
      </c>
    </row>
    <row r="58" spans="1:16" ht="30" x14ac:dyDescent="0.2">
      <c r="A58" s="129" t="s">
        <v>10859</v>
      </c>
      <c r="B58" s="127" t="s">
        <v>8900</v>
      </c>
      <c r="C58" s="127"/>
      <c r="D58" s="126" t="s">
        <v>12876</v>
      </c>
      <c r="E58" s="126" t="s">
        <v>10855</v>
      </c>
      <c r="F58" s="126" t="s">
        <v>10854</v>
      </c>
      <c r="G58" s="128" t="s">
        <v>10850</v>
      </c>
      <c r="H58" s="127" t="s">
        <v>11620</v>
      </c>
      <c r="I58" s="127" t="s">
        <v>13025</v>
      </c>
      <c r="J58" s="127" t="s">
        <v>13024</v>
      </c>
      <c r="K58" s="126">
        <v>9.07</v>
      </c>
      <c r="L58" s="126"/>
      <c r="M58" s="126">
        <v>9.07</v>
      </c>
      <c r="N58" s="126"/>
      <c r="O58" s="126"/>
      <c r="P58" s="126" t="s">
        <v>10850</v>
      </c>
    </row>
    <row r="59" spans="1:16" ht="30" x14ac:dyDescent="0.2">
      <c r="A59" s="129" t="s">
        <v>10859</v>
      </c>
      <c r="B59" s="127" t="s">
        <v>8901</v>
      </c>
      <c r="C59" s="127"/>
      <c r="D59" s="126" t="s">
        <v>12876</v>
      </c>
      <c r="E59" s="126" t="s">
        <v>10855</v>
      </c>
      <c r="F59" s="126" t="s">
        <v>10854</v>
      </c>
      <c r="G59" s="128" t="s">
        <v>10850</v>
      </c>
      <c r="H59" s="127" t="s">
        <v>10862</v>
      </c>
      <c r="I59" s="127" t="s">
        <v>13023</v>
      </c>
      <c r="J59" s="127" t="s">
        <v>13022</v>
      </c>
      <c r="K59" s="126">
        <v>45.36</v>
      </c>
      <c r="L59" s="126"/>
      <c r="M59" s="126">
        <v>27.22</v>
      </c>
      <c r="N59" s="126"/>
      <c r="O59" s="126"/>
      <c r="P59" s="126" t="s">
        <v>10850</v>
      </c>
    </row>
    <row r="60" spans="1:16" ht="30" x14ac:dyDescent="0.2">
      <c r="A60" s="129" t="s">
        <v>10859</v>
      </c>
      <c r="B60" s="127" t="s">
        <v>8902</v>
      </c>
      <c r="C60" s="127"/>
      <c r="D60" s="126" t="s">
        <v>12876</v>
      </c>
      <c r="E60" s="126" t="s">
        <v>10855</v>
      </c>
      <c r="F60" s="126" t="s">
        <v>10854</v>
      </c>
      <c r="G60" s="128" t="s">
        <v>10850</v>
      </c>
      <c r="H60" s="127" t="s">
        <v>10878</v>
      </c>
      <c r="I60" s="127" t="s">
        <v>13021</v>
      </c>
      <c r="J60" s="127" t="s">
        <v>13020</v>
      </c>
      <c r="K60" s="126">
        <v>90.72</v>
      </c>
      <c r="L60" s="126"/>
      <c r="M60" s="126">
        <v>45.36</v>
      </c>
      <c r="N60" s="126"/>
      <c r="O60" s="126"/>
      <c r="P60" s="126" t="s">
        <v>10850</v>
      </c>
    </row>
    <row r="61" spans="1:16" ht="30" x14ac:dyDescent="0.2">
      <c r="A61" s="129" t="s">
        <v>10859</v>
      </c>
      <c r="B61" s="127" t="s">
        <v>8903</v>
      </c>
      <c r="C61" s="127"/>
      <c r="D61" s="126" t="s">
        <v>12876</v>
      </c>
      <c r="E61" s="126" t="s">
        <v>10855</v>
      </c>
      <c r="F61" s="126" t="s">
        <v>10854</v>
      </c>
      <c r="G61" s="128" t="s">
        <v>10850</v>
      </c>
      <c r="H61" s="127" t="s">
        <v>10878</v>
      </c>
      <c r="I61" s="127" t="s">
        <v>13019</v>
      </c>
      <c r="J61" s="127" t="s">
        <v>13018</v>
      </c>
      <c r="K61" s="126">
        <v>90.72</v>
      </c>
      <c r="L61" s="126"/>
      <c r="M61" s="126">
        <v>-90.72</v>
      </c>
      <c r="N61" s="126"/>
      <c r="O61" s="126"/>
      <c r="P61" s="126" t="s">
        <v>10850</v>
      </c>
    </row>
    <row r="62" spans="1:16" ht="30" x14ac:dyDescent="0.2">
      <c r="A62" s="129" t="s">
        <v>10859</v>
      </c>
      <c r="B62" s="127" t="s">
        <v>8904</v>
      </c>
      <c r="C62" s="127"/>
      <c r="D62" s="126" t="s">
        <v>12876</v>
      </c>
      <c r="E62" s="126" t="s">
        <v>10855</v>
      </c>
      <c r="F62" s="126" t="s">
        <v>10854</v>
      </c>
      <c r="G62" s="128" t="s">
        <v>10850</v>
      </c>
      <c r="H62" s="127" t="s">
        <v>10878</v>
      </c>
      <c r="I62" s="127" t="s">
        <v>12990</v>
      </c>
      <c r="J62" s="127" t="s">
        <v>13017</v>
      </c>
      <c r="K62" s="126">
        <v>90.72</v>
      </c>
      <c r="L62" s="126"/>
      <c r="M62" s="126">
        <v>45.36</v>
      </c>
      <c r="N62" s="126"/>
      <c r="O62" s="126"/>
      <c r="P62" s="126" t="s">
        <v>10850</v>
      </c>
    </row>
    <row r="63" spans="1:16" ht="15" x14ac:dyDescent="0.2">
      <c r="A63" s="129" t="s">
        <v>10859</v>
      </c>
      <c r="B63" s="127" t="s">
        <v>8905</v>
      </c>
      <c r="C63" s="127"/>
      <c r="D63" s="126" t="s">
        <v>12876</v>
      </c>
      <c r="E63" s="126" t="s">
        <v>10855</v>
      </c>
      <c r="F63" s="126" t="s">
        <v>10854</v>
      </c>
      <c r="G63" s="128" t="s">
        <v>10850</v>
      </c>
      <c r="H63" s="127" t="s">
        <v>11356</v>
      </c>
      <c r="I63" s="127" t="s">
        <v>13016</v>
      </c>
      <c r="J63" s="127" t="s">
        <v>13015</v>
      </c>
      <c r="K63" s="126">
        <v>117.93</v>
      </c>
      <c r="L63" s="126"/>
      <c r="M63" s="126">
        <v>99.79</v>
      </c>
      <c r="N63" s="126"/>
      <c r="O63" s="126"/>
      <c r="P63" s="126" t="s">
        <v>10850</v>
      </c>
    </row>
    <row r="64" spans="1:16" ht="30" x14ac:dyDescent="0.2">
      <c r="A64" s="129" t="s">
        <v>10859</v>
      </c>
      <c r="B64" s="127" t="s">
        <v>8906</v>
      </c>
      <c r="C64" s="127"/>
      <c r="D64" s="126" t="s">
        <v>12876</v>
      </c>
      <c r="E64" s="126" t="s">
        <v>10855</v>
      </c>
      <c r="F64" s="126" t="s">
        <v>10854</v>
      </c>
      <c r="G64" s="128" t="s">
        <v>10850</v>
      </c>
      <c r="H64" s="127" t="s">
        <v>10878</v>
      </c>
      <c r="I64" s="127" t="s">
        <v>13014</v>
      </c>
      <c r="J64" s="127" t="s">
        <v>13013</v>
      </c>
      <c r="K64" s="126">
        <v>90.72</v>
      </c>
      <c r="L64" s="126"/>
      <c r="M64" s="126">
        <v>45.36</v>
      </c>
      <c r="N64" s="126"/>
      <c r="O64" s="126"/>
      <c r="P64" s="126" t="s">
        <v>10850</v>
      </c>
    </row>
    <row r="65" spans="1:16" ht="15" x14ac:dyDescent="0.2">
      <c r="A65" s="129" t="s">
        <v>10859</v>
      </c>
      <c r="B65" s="127" t="s">
        <v>8907</v>
      </c>
      <c r="C65" s="127"/>
      <c r="D65" s="126" t="s">
        <v>12876</v>
      </c>
      <c r="E65" s="126" t="s">
        <v>10855</v>
      </c>
      <c r="F65" s="126" t="s">
        <v>10854</v>
      </c>
      <c r="G65" s="128" t="s">
        <v>10850</v>
      </c>
      <c r="H65" s="127" t="s">
        <v>10853</v>
      </c>
      <c r="I65" s="127" t="s">
        <v>13012</v>
      </c>
      <c r="J65" s="127" t="s">
        <v>13011</v>
      </c>
      <c r="K65" s="126">
        <v>117.93</v>
      </c>
      <c r="L65" s="126"/>
      <c r="M65" s="126">
        <v>99.79</v>
      </c>
      <c r="N65" s="126"/>
      <c r="O65" s="126"/>
      <c r="P65" s="126" t="s">
        <v>10850</v>
      </c>
    </row>
    <row r="66" spans="1:16" ht="30" x14ac:dyDescent="0.2">
      <c r="A66" s="129" t="s">
        <v>10859</v>
      </c>
      <c r="B66" s="127" t="s">
        <v>8908</v>
      </c>
      <c r="C66" s="127"/>
      <c r="D66" s="126" t="s">
        <v>12876</v>
      </c>
      <c r="E66" s="126" t="s">
        <v>10855</v>
      </c>
      <c r="F66" s="126" t="s">
        <v>10854</v>
      </c>
      <c r="G66" s="128" t="s">
        <v>10850</v>
      </c>
      <c r="H66" s="127" t="s">
        <v>10862</v>
      </c>
      <c r="I66" s="127" t="s">
        <v>13010</v>
      </c>
      <c r="J66" s="127" t="s">
        <v>13009</v>
      </c>
      <c r="K66" s="126">
        <v>45.36</v>
      </c>
      <c r="L66" s="126"/>
      <c r="M66" s="126">
        <v>27.22</v>
      </c>
      <c r="N66" s="126"/>
      <c r="O66" s="126"/>
      <c r="P66" s="126" t="s">
        <v>10850</v>
      </c>
    </row>
    <row r="67" spans="1:16" ht="30" x14ac:dyDescent="0.2">
      <c r="A67" s="129" t="s">
        <v>10859</v>
      </c>
      <c r="B67" s="127" t="s">
        <v>8909</v>
      </c>
      <c r="C67" s="127"/>
      <c r="D67" s="126" t="s">
        <v>12876</v>
      </c>
      <c r="E67" s="126" t="s">
        <v>10855</v>
      </c>
      <c r="F67" s="126" t="s">
        <v>10854</v>
      </c>
      <c r="G67" s="128" t="s">
        <v>10850</v>
      </c>
      <c r="H67" s="127" t="s">
        <v>10862</v>
      </c>
      <c r="I67" s="127" t="s">
        <v>13008</v>
      </c>
      <c r="J67" s="127" t="s">
        <v>13007</v>
      </c>
      <c r="K67" s="126">
        <v>45.36</v>
      </c>
      <c r="L67" s="126"/>
      <c r="M67" s="126">
        <v>27.22</v>
      </c>
      <c r="N67" s="126"/>
      <c r="O67" s="126"/>
      <c r="P67" s="126" t="s">
        <v>10850</v>
      </c>
    </row>
    <row r="68" spans="1:16" ht="30" x14ac:dyDescent="0.2">
      <c r="A68" s="129" t="s">
        <v>10859</v>
      </c>
      <c r="B68" s="127" t="s">
        <v>8910</v>
      </c>
      <c r="C68" s="127"/>
      <c r="D68" s="126" t="s">
        <v>12876</v>
      </c>
      <c r="E68" s="126" t="s">
        <v>10855</v>
      </c>
      <c r="F68" s="126" t="s">
        <v>10854</v>
      </c>
      <c r="G68" s="128" t="s">
        <v>10850</v>
      </c>
      <c r="H68" s="127" t="s">
        <v>10862</v>
      </c>
      <c r="I68" s="127" t="s">
        <v>13006</v>
      </c>
      <c r="J68" s="127" t="s">
        <v>13005</v>
      </c>
      <c r="K68" s="126">
        <v>45.36</v>
      </c>
      <c r="L68" s="126"/>
      <c r="M68" s="126">
        <v>27.22</v>
      </c>
      <c r="N68" s="126"/>
      <c r="O68" s="126"/>
      <c r="P68" s="126" t="s">
        <v>10850</v>
      </c>
    </row>
    <row r="69" spans="1:16" ht="30" x14ac:dyDescent="0.2">
      <c r="A69" s="129" t="s">
        <v>10859</v>
      </c>
      <c r="B69" s="127" t="s">
        <v>8911</v>
      </c>
      <c r="C69" s="127"/>
      <c r="D69" s="126" t="s">
        <v>12876</v>
      </c>
      <c r="E69" s="126" t="s">
        <v>10855</v>
      </c>
      <c r="F69" s="126" t="s">
        <v>10854</v>
      </c>
      <c r="G69" s="128" t="s">
        <v>10850</v>
      </c>
      <c r="H69" s="127" t="s">
        <v>10878</v>
      </c>
      <c r="I69" s="127" t="s">
        <v>13004</v>
      </c>
      <c r="J69" s="127" t="s">
        <v>13003</v>
      </c>
      <c r="K69" s="126">
        <v>90.72</v>
      </c>
      <c r="L69" s="126"/>
      <c r="M69" s="126">
        <v>45.36</v>
      </c>
      <c r="N69" s="126"/>
      <c r="O69" s="126"/>
      <c r="P69" s="126" t="s">
        <v>10850</v>
      </c>
    </row>
    <row r="70" spans="1:16" ht="30" x14ac:dyDescent="0.2">
      <c r="A70" s="129" t="s">
        <v>10859</v>
      </c>
      <c r="B70" s="127" t="s">
        <v>8912</v>
      </c>
      <c r="C70" s="127"/>
      <c r="D70" s="126" t="s">
        <v>12876</v>
      </c>
      <c r="E70" s="126" t="s">
        <v>10855</v>
      </c>
      <c r="F70" s="126" t="s">
        <v>10854</v>
      </c>
      <c r="G70" s="128" t="s">
        <v>10850</v>
      </c>
      <c r="H70" s="127" t="s">
        <v>10862</v>
      </c>
      <c r="I70" s="127" t="s">
        <v>13002</v>
      </c>
      <c r="J70" s="127" t="s">
        <v>13001</v>
      </c>
      <c r="K70" s="126">
        <v>45.36</v>
      </c>
      <c r="L70" s="126"/>
      <c r="M70" s="126">
        <v>27.22</v>
      </c>
      <c r="N70" s="126"/>
      <c r="O70" s="126"/>
      <c r="P70" s="126" t="s">
        <v>10850</v>
      </c>
    </row>
    <row r="71" spans="1:16" ht="30" x14ac:dyDescent="0.2">
      <c r="A71" s="129" t="s">
        <v>10859</v>
      </c>
      <c r="B71" s="127" t="s">
        <v>8913</v>
      </c>
      <c r="C71" s="127"/>
      <c r="D71" s="126" t="s">
        <v>12876</v>
      </c>
      <c r="E71" s="126" t="s">
        <v>10855</v>
      </c>
      <c r="F71" s="126" t="s">
        <v>10854</v>
      </c>
      <c r="G71" s="128" t="s">
        <v>10850</v>
      </c>
      <c r="H71" s="127" t="s">
        <v>10878</v>
      </c>
      <c r="I71" s="127" t="s">
        <v>13000</v>
      </c>
      <c r="J71" s="127" t="s">
        <v>12999</v>
      </c>
      <c r="K71" s="126">
        <v>90.72</v>
      </c>
      <c r="L71" s="126"/>
      <c r="M71" s="126">
        <v>45.36</v>
      </c>
      <c r="N71" s="126"/>
      <c r="O71" s="126"/>
      <c r="P71" s="126" t="s">
        <v>10850</v>
      </c>
    </row>
    <row r="72" spans="1:16" ht="30" x14ac:dyDescent="0.2">
      <c r="A72" s="129" t="s">
        <v>10859</v>
      </c>
      <c r="B72" s="127" t="s">
        <v>8914</v>
      </c>
      <c r="C72" s="127"/>
      <c r="D72" s="126" t="s">
        <v>12876</v>
      </c>
      <c r="E72" s="126" t="s">
        <v>10855</v>
      </c>
      <c r="F72" s="126" t="s">
        <v>10854</v>
      </c>
      <c r="G72" s="128" t="s">
        <v>10850</v>
      </c>
      <c r="H72" s="127" t="s">
        <v>10878</v>
      </c>
      <c r="I72" s="127" t="s">
        <v>12998</v>
      </c>
      <c r="J72" s="127" t="s">
        <v>12997</v>
      </c>
      <c r="K72" s="126">
        <v>90.72</v>
      </c>
      <c r="L72" s="126"/>
      <c r="M72" s="126">
        <v>45.36</v>
      </c>
      <c r="N72" s="126"/>
      <c r="O72" s="126"/>
      <c r="P72" s="126" t="s">
        <v>10850</v>
      </c>
    </row>
    <row r="73" spans="1:16" ht="30" x14ac:dyDescent="0.2">
      <c r="A73" s="129" t="s">
        <v>10859</v>
      </c>
      <c r="B73" s="127" t="s">
        <v>8915</v>
      </c>
      <c r="C73" s="127"/>
      <c r="D73" s="126" t="s">
        <v>12876</v>
      </c>
      <c r="E73" s="126" t="s">
        <v>10855</v>
      </c>
      <c r="F73" s="126" t="s">
        <v>10854</v>
      </c>
      <c r="G73" s="128" t="s">
        <v>10850</v>
      </c>
      <c r="H73" s="127" t="s">
        <v>10878</v>
      </c>
      <c r="I73" s="127" t="s">
        <v>12996</v>
      </c>
      <c r="J73" s="127" t="s">
        <v>12995</v>
      </c>
      <c r="K73" s="126">
        <v>90.72</v>
      </c>
      <c r="L73" s="126"/>
      <c r="M73" s="126">
        <v>45.36</v>
      </c>
      <c r="N73" s="126"/>
      <c r="O73" s="126"/>
      <c r="P73" s="126" t="s">
        <v>10850</v>
      </c>
    </row>
    <row r="74" spans="1:16" ht="30" x14ac:dyDescent="0.2">
      <c r="A74" s="129" t="s">
        <v>10859</v>
      </c>
      <c r="B74" s="127" t="s">
        <v>8916</v>
      </c>
      <c r="C74" s="127"/>
      <c r="D74" s="126" t="s">
        <v>12876</v>
      </c>
      <c r="E74" s="126" t="s">
        <v>10855</v>
      </c>
      <c r="F74" s="126" t="s">
        <v>10854</v>
      </c>
      <c r="G74" s="128" t="s">
        <v>10850</v>
      </c>
      <c r="H74" s="127" t="s">
        <v>10878</v>
      </c>
      <c r="I74" s="127" t="s">
        <v>12994</v>
      </c>
      <c r="J74" s="127" t="s">
        <v>12993</v>
      </c>
      <c r="K74" s="126">
        <v>90.72</v>
      </c>
      <c r="L74" s="126"/>
      <c r="M74" s="126">
        <v>45.36</v>
      </c>
      <c r="N74" s="126"/>
      <c r="O74" s="126"/>
      <c r="P74" s="126" t="s">
        <v>10850</v>
      </c>
    </row>
    <row r="75" spans="1:16" ht="30" x14ac:dyDescent="0.2">
      <c r="A75" s="129" t="s">
        <v>10859</v>
      </c>
      <c r="B75" s="127" t="s">
        <v>8917</v>
      </c>
      <c r="C75" s="127"/>
      <c r="D75" s="126" t="s">
        <v>12876</v>
      </c>
      <c r="E75" s="126" t="s">
        <v>10855</v>
      </c>
      <c r="F75" s="126" t="s">
        <v>10854</v>
      </c>
      <c r="G75" s="130" t="s">
        <v>10884</v>
      </c>
      <c r="H75" s="127" t="s">
        <v>10862</v>
      </c>
      <c r="I75" s="127" t="s">
        <v>12992</v>
      </c>
      <c r="J75" s="127" t="s">
        <v>12831</v>
      </c>
      <c r="K75" s="126"/>
      <c r="L75" s="126"/>
      <c r="M75" s="126"/>
      <c r="N75" s="126"/>
      <c r="O75" s="126"/>
      <c r="P75" s="126" t="s">
        <v>10850</v>
      </c>
    </row>
    <row r="76" spans="1:16" ht="30" x14ac:dyDescent="0.2">
      <c r="A76" s="129" t="s">
        <v>10859</v>
      </c>
      <c r="B76" s="127" t="s">
        <v>8918</v>
      </c>
      <c r="C76" s="127"/>
      <c r="D76" s="126" t="s">
        <v>12876</v>
      </c>
      <c r="E76" s="126" t="s">
        <v>10855</v>
      </c>
      <c r="F76" s="126" t="s">
        <v>10854</v>
      </c>
      <c r="G76" s="128" t="s">
        <v>10850</v>
      </c>
      <c r="H76" s="127" t="s">
        <v>10862</v>
      </c>
      <c r="I76" s="127" t="s">
        <v>12992</v>
      </c>
      <c r="J76" s="127" t="s">
        <v>12991</v>
      </c>
      <c r="K76" s="126">
        <v>45.36</v>
      </c>
      <c r="L76" s="126"/>
      <c r="M76" s="126">
        <v>27.22</v>
      </c>
      <c r="N76" s="126"/>
      <c r="O76" s="126"/>
      <c r="P76" s="126" t="s">
        <v>10850</v>
      </c>
    </row>
    <row r="77" spans="1:16" ht="30" x14ac:dyDescent="0.2">
      <c r="A77" s="129" t="s">
        <v>10859</v>
      </c>
      <c r="B77" s="127" t="s">
        <v>8919</v>
      </c>
      <c r="C77" s="127"/>
      <c r="D77" s="126" t="s">
        <v>12876</v>
      </c>
      <c r="E77" s="126" t="s">
        <v>10855</v>
      </c>
      <c r="F77" s="126" t="s">
        <v>10854</v>
      </c>
      <c r="G77" s="128" t="s">
        <v>10850</v>
      </c>
      <c r="H77" s="127" t="s">
        <v>10878</v>
      </c>
      <c r="I77" s="127" t="s">
        <v>12990</v>
      </c>
      <c r="J77" s="127" t="s">
        <v>12989</v>
      </c>
      <c r="K77" s="126">
        <v>90.72</v>
      </c>
      <c r="L77" s="126"/>
      <c r="M77" s="126">
        <v>45.36</v>
      </c>
      <c r="N77" s="126"/>
      <c r="O77" s="126"/>
      <c r="P77" s="126" t="s">
        <v>10850</v>
      </c>
    </row>
    <row r="78" spans="1:16" ht="30" x14ac:dyDescent="0.2">
      <c r="A78" s="129" t="s">
        <v>10859</v>
      </c>
      <c r="B78" s="127" t="s">
        <v>8920</v>
      </c>
      <c r="C78" s="127"/>
      <c r="D78" s="126" t="s">
        <v>12876</v>
      </c>
      <c r="E78" s="126" t="s">
        <v>10855</v>
      </c>
      <c r="F78" s="126" t="s">
        <v>10854</v>
      </c>
      <c r="G78" s="128" t="s">
        <v>10850</v>
      </c>
      <c r="H78" s="127" t="s">
        <v>10862</v>
      </c>
      <c r="I78" s="127" t="s">
        <v>12988</v>
      </c>
      <c r="J78" s="127" t="s">
        <v>12987</v>
      </c>
      <c r="K78" s="126">
        <v>45.36</v>
      </c>
      <c r="L78" s="126"/>
      <c r="M78" s="126">
        <v>27.22</v>
      </c>
      <c r="N78" s="126"/>
      <c r="O78" s="126"/>
      <c r="P78" s="126" t="s">
        <v>10850</v>
      </c>
    </row>
    <row r="79" spans="1:16" ht="30" x14ac:dyDescent="0.2">
      <c r="A79" s="129" t="s">
        <v>10859</v>
      </c>
      <c r="B79" s="127" t="s">
        <v>8921</v>
      </c>
      <c r="C79" s="127"/>
      <c r="D79" s="126" t="s">
        <v>12876</v>
      </c>
      <c r="E79" s="126" t="s">
        <v>10855</v>
      </c>
      <c r="F79" s="126" t="s">
        <v>10854</v>
      </c>
      <c r="G79" s="128" t="s">
        <v>10850</v>
      </c>
      <c r="H79" s="127" t="s">
        <v>10878</v>
      </c>
      <c r="I79" s="127" t="s">
        <v>12986</v>
      </c>
      <c r="J79" s="127" t="s">
        <v>12985</v>
      </c>
      <c r="K79" s="126">
        <v>90.72</v>
      </c>
      <c r="L79" s="126"/>
      <c r="M79" s="126">
        <v>45.36</v>
      </c>
      <c r="N79" s="126"/>
      <c r="O79" s="126"/>
      <c r="P79" s="126" t="s">
        <v>10850</v>
      </c>
    </row>
    <row r="80" spans="1:16" ht="30" x14ac:dyDescent="0.2">
      <c r="A80" s="129" t="s">
        <v>10859</v>
      </c>
      <c r="B80" s="127" t="s">
        <v>8922</v>
      </c>
      <c r="C80" s="127"/>
      <c r="D80" s="126" t="s">
        <v>12876</v>
      </c>
      <c r="E80" s="126" t="s">
        <v>10855</v>
      </c>
      <c r="F80" s="126" t="s">
        <v>10854</v>
      </c>
      <c r="G80" s="128" t="s">
        <v>10850</v>
      </c>
      <c r="H80" s="127" t="s">
        <v>10878</v>
      </c>
      <c r="I80" s="127" t="s">
        <v>12984</v>
      </c>
      <c r="J80" s="127" t="s">
        <v>12983</v>
      </c>
      <c r="K80" s="126">
        <v>90.72</v>
      </c>
      <c r="L80" s="126"/>
      <c r="M80" s="126">
        <v>45.36</v>
      </c>
      <c r="N80" s="126"/>
      <c r="O80" s="126"/>
      <c r="P80" s="126" t="s">
        <v>10850</v>
      </c>
    </row>
    <row r="81" spans="1:16" ht="30" x14ac:dyDescent="0.2">
      <c r="A81" s="129" t="s">
        <v>10859</v>
      </c>
      <c r="B81" s="127" t="s">
        <v>8923</v>
      </c>
      <c r="C81" s="127"/>
      <c r="D81" s="126" t="s">
        <v>12876</v>
      </c>
      <c r="E81" s="126" t="s">
        <v>10855</v>
      </c>
      <c r="F81" s="126" t="s">
        <v>10854</v>
      </c>
      <c r="G81" s="128" t="s">
        <v>10850</v>
      </c>
      <c r="H81" s="127" t="s">
        <v>10878</v>
      </c>
      <c r="I81" s="127" t="s">
        <v>12982</v>
      </c>
      <c r="J81" s="127" t="s">
        <v>12981</v>
      </c>
      <c r="K81" s="126">
        <v>90.72</v>
      </c>
      <c r="L81" s="126"/>
      <c r="M81" s="126">
        <v>-90.72</v>
      </c>
      <c r="N81" s="126"/>
      <c r="O81" s="126"/>
      <c r="P81" s="126" t="s">
        <v>10850</v>
      </c>
    </row>
    <row r="82" spans="1:16" ht="30" x14ac:dyDescent="0.2">
      <c r="A82" s="129" t="s">
        <v>10859</v>
      </c>
      <c r="B82" s="127" t="s">
        <v>8924</v>
      </c>
      <c r="C82" s="127"/>
      <c r="D82" s="126" t="s">
        <v>12876</v>
      </c>
      <c r="E82" s="126" t="s">
        <v>10855</v>
      </c>
      <c r="F82" s="126" t="s">
        <v>10854</v>
      </c>
      <c r="G82" s="128" t="s">
        <v>10850</v>
      </c>
      <c r="H82" s="127" t="s">
        <v>10878</v>
      </c>
      <c r="I82" s="127" t="s">
        <v>12980</v>
      </c>
      <c r="J82" s="127" t="s">
        <v>12979</v>
      </c>
      <c r="K82" s="126">
        <v>90.72</v>
      </c>
      <c r="L82" s="126"/>
      <c r="M82" s="126">
        <v>45.36</v>
      </c>
      <c r="N82" s="126"/>
      <c r="O82" s="126"/>
      <c r="P82" s="126" t="s">
        <v>10850</v>
      </c>
    </row>
    <row r="83" spans="1:16" ht="30" x14ac:dyDescent="0.2">
      <c r="A83" s="129" t="s">
        <v>10859</v>
      </c>
      <c r="B83" s="127" t="s">
        <v>8925</v>
      </c>
      <c r="C83" s="127"/>
      <c r="D83" s="126" t="s">
        <v>12876</v>
      </c>
      <c r="E83" s="126" t="s">
        <v>10855</v>
      </c>
      <c r="F83" s="126" t="s">
        <v>10854</v>
      </c>
      <c r="G83" s="128" t="s">
        <v>10850</v>
      </c>
      <c r="H83" s="127" t="s">
        <v>10853</v>
      </c>
      <c r="I83" s="127" t="s">
        <v>12978</v>
      </c>
      <c r="J83" s="127" t="s">
        <v>12977</v>
      </c>
      <c r="K83" s="126">
        <v>2.72</v>
      </c>
      <c r="L83" s="126"/>
      <c r="M83" s="126">
        <v>2.72</v>
      </c>
      <c r="N83" s="126"/>
      <c r="O83" s="126"/>
      <c r="P83" s="126" t="s">
        <v>10850</v>
      </c>
    </row>
    <row r="84" spans="1:16" ht="30" x14ac:dyDescent="0.2">
      <c r="A84" s="129" t="s">
        <v>10859</v>
      </c>
      <c r="B84" s="127" t="s">
        <v>8926</v>
      </c>
      <c r="C84" s="127"/>
      <c r="D84" s="126" t="s">
        <v>12876</v>
      </c>
      <c r="E84" s="126" t="s">
        <v>10855</v>
      </c>
      <c r="F84" s="126" t="s">
        <v>10854</v>
      </c>
      <c r="G84" s="128" t="s">
        <v>10850</v>
      </c>
      <c r="H84" s="127" t="s">
        <v>10878</v>
      </c>
      <c r="I84" s="127" t="s">
        <v>12976</v>
      </c>
      <c r="J84" s="127" t="s">
        <v>12975</v>
      </c>
      <c r="K84" s="126">
        <v>90.72</v>
      </c>
      <c r="L84" s="126"/>
      <c r="M84" s="126">
        <v>45.36</v>
      </c>
      <c r="N84" s="126"/>
      <c r="O84" s="126"/>
      <c r="P84" s="126" t="s">
        <v>10850</v>
      </c>
    </row>
    <row r="85" spans="1:16" ht="30" x14ac:dyDescent="0.2">
      <c r="A85" s="129" t="s">
        <v>10859</v>
      </c>
      <c r="B85" s="127" t="s">
        <v>8927</v>
      </c>
      <c r="C85" s="127"/>
      <c r="D85" s="126" t="s">
        <v>12876</v>
      </c>
      <c r="E85" s="126" t="s">
        <v>10855</v>
      </c>
      <c r="F85" s="126" t="s">
        <v>10854</v>
      </c>
      <c r="G85" s="128" t="s">
        <v>10850</v>
      </c>
      <c r="H85" s="127" t="s">
        <v>11356</v>
      </c>
      <c r="I85" s="127" t="s">
        <v>12974</v>
      </c>
      <c r="J85" s="127" t="s">
        <v>12973</v>
      </c>
      <c r="K85" s="126">
        <v>117.93</v>
      </c>
      <c r="L85" s="126"/>
      <c r="M85" s="126">
        <v>99.79</v>
      </c>
      <c r="N85" s="126"/>
      <c r="O85" s="126"/>
      <c r="P85" s="126" t="s">
        <v>10850</v>
      </c>
    </row>
    <row r="86" spans="1:16" ht="30" x14ac:dyDescent="0.2">
      <c r="A86" s="129" t="s">
        <v>10859</v>
      </c>
      <c r="B86" s="127" t="s">
        <v>8928</v>
      </c>
      <c r="C86" s="127"/>
      <c r="D86" s="126" t="s">
        <v>12876</v>
      </c>
      <c r="E86" s="126" t="s">
        <v>10855</v>
      </c>
      <c r="F86" s="126" t="s">
        <v>10854</v>
      </c>
      <c r="G86" s="130" t="s">
        <v>10884</v>
      </c>
      <c r="H86" s="127" t="s">
        <v>10878</v>
      </c>
      <c r="I86" s="127" t="s">
        <v>12972</v>
      </c>
      <c r="J86" s="127" t="s">
        <v>12971</v>
      </c>
      <c r="K86" s="126"/>
      <c r="L86" s="126"/>
      <c r="M86" s="126"/>
      <c r="N86" s="126"/>
      <c r="O86" s="126"/>
      <c r="P86" s="126" t="s">
        <v>10850</v>
      </c>
    </row>
    <row r="87" spans="1:16" ht="30" x14ac:dyDescent="0.2">
      <c r="A87" s="129" t="s">
        <v>10859</v>
      </c>
      <c r="B87" s="127" t="s">
        <v>8929</v>
      </c>
      <c r="C87" s="127"/>
      <c r="D87" s="126" t="s">
        <v>12876</v>
      </c>
      <c r="E87" s="126" t="s">
        <v>10855</v>
      </c>
      <c r="F87" s="126" t="s">
        <v>10854</v>
      </c>
      <c r="G87" s="128" t="s">
        <v>10850</v>
      </c>
      <c r="H87" s="127" t="s">
        <v>10862</v>
      </c>
      <c r="I87" s="127" t="s">
        <v>12970</v>
      </c>
      <c r="J87" s="127" t="s">
        <v>12969</v>
      </c>
      <c r="K87" s="126">
        <v>45.36</v>
      </c>
      <c r="L87" s="126"/>
      <c r="M87" s="126">
        <v>27.22</v>
      </c>
      <c r="N87" s="126"/>
      <c r="O87" s="126"/>
      <c r="P87" s="126" t="s">
        <v>10850</v>
      </c>
    </row>
    <row r="88" spans="1:16" ht="30" x14ac:dyDescent="0.2">
      <c r="A88" s="129" t="s">
        <v>10859</v>
      </c>
      <c r="B88" s="127" t="s">
        <v>8930</v>
      </c>
      <c r="C88" s="127"/>
      <c r="D88" s="126" t="s">
        <v>12876</v>
      </c>
      <c r="E88" s="126" t="s">
        <v>10855</v>
      </c>
      <c r="F88" s="126" t="s">
        <v>10854</v>
      </c>
      <c r="G88" s="128" t="s">
        <v>10850</v>
      </c>
      <c r="H88" s="127" t="s">
        <v>10862</v>
      </c>
      <c r="I88" s="127" t="s">
        <v>12968</v>
      </c>
      <c r="J88" s="127" t="s">
        <v>12967</v>
      </c>
      <c r="K88" s="126">
        <v>45.36</v>
      </c>
      <c r="L88" s="126"/>
      <c r="M88" s="126">
        <v>27.22</v>
      </c>
      <c r="N88" s="126"/>
      <c r="O88" s="126"/>
      <c r="P88" s="126" t="s">
        <v>10850</v>
      </c>
    </row>
    <row r="89" spans="1:16" ht="30" x14ac:dyDescent="0.2">
      <c r="A89" s="129" t="s">
        <v>10859</v>
      </c>
      <c r="B89" s="127" t="s">
        <v>8931</v>
      </c>
      <c r="C89" s="127"/>
      <c r="D89" s="126" t="s">
        <v>12876</v>
      </c>
      <c r="E89" s="126" t="s">
        <v>10855</v>
      </c>
      <c r="F89" s="126" t="s">
        <v>10854</v>
      </c>
      <c r="G89" s="128" t="s">
        <v>10850</v>
      </c>
      <c r="H89" s="127" t="s">
        <v>10862</v>
      </c>
      <c r="I89" s="127" t="s">
        <v>12966</v>
      </c>
      <c r="J89" s="127" t="s">
        <v>12965</v>
      </c>
      <c r="K89" s="126">
        <v>45.36</v>
      </c>
      <c r="L89" s="126"/>
      <c r="M89" s="126">
        <v>27.22</v>
      </c>
      <c r="N89" s="126"/>
      <c r="O89" s="126"/>
      <c r="P89" s="126" t="s">
        <v>10850</v>
      </c>
    </row>
    <row r="90" spans="1:16" ht="30" x14ac:dyDescent="0.2">
      <c r="A90" s="129" t="s">
        <v>10859</v>
      </c>
      <c r="B90" s="127" t="s">
        <v>8932</v>
      </c>
      <c r="C90" s="127"/>
      <c r="D90" s="126" t="s">
        <v>12876</v>
      </c>
      <c r="E90" s="126" t="s">
        <v>10855</v>
      </c>
      <c r="F90" s="126" t="s">
        <v>10854</v>
      </c>
      <c r="G90" s="128" t="s">
        <v>10850</v>
      </c>
      <c r="H90" s="127" t="s">
        <v>10862</v>
      </c>
      <c r="I90" s="127" t="s">
        <v>12964</v>
      </c>
      <c r="J90" s="127" t="s">
        <v>12963</v>
      </c>
      <c r="K90" s="126">
        <v>45.36</v>
      </c>
      <c r="L90" s="126"/>
      <c r="M90" s="126">
        <v>27.22</v>
      </c>
      <c r="N90" s="126"/>
      <c r="O90" s="126"/>
      <c r="P90" s="126" t="s">
        <v>10850</v>
      </c>
    </row>
    <row r="91" spans="1:16" ht="30" x14ac:dyDescent="0.2">
      <c r="A91" s="129" t="s">
        <v>10859</v>
      </c>
      <c r="B91" s="127" t="s">
        <v>8933</v>
      </c>
      <c r="C91" s="127"/>
      <c r="D91" s="126" t="s">
        <v>12876</v>
      </c>
      <c r="E91" s="126" t="s">
        <v>10855</v>
      </c>
      <c r="F91" s="126" t="s">
        <v>10854</v>
      </c>
      <c r="G91" s="128" t="s">
        <v>10850</v>
      </c>
      <c r="H91" s="127" t="s">
        <v>10862</v>
      </c>
      <c r="I91" s="127" t="s">
        <v>12962</v>
      </c>
      <c r="J91" s="127" t="s">
        <v>12961</v>
      </c>
      <c r="K91" s="126">
        <v>45.36</v>
      </c>
      <c r="L91" s="126"/>
      <c r="M91" s="126">
        <v>27.22</v>
      </c>
      <c r="N91" s="126"/>
      <c r="O91" s="126"/>
      <c r="P91" s="126" t="s">
        <v>10850</v>
      </c>
    </row>
    <row r="92" spans="1:16" ht="30" x14ac:dyDescent="0.2">
      <c r="A92" s="129" t="s">
        <v>10859</v>
      </c>
      <c r="B92" s="127" t="s">
        <v>8934</v>
      </c>
      <c r="C92" s="127"/>
      <c r="D92" s="126" t="s">
        <v>12876</v>
      </c>
      <c r="E92" s="126" t="s">
        <v>10855</v>
      </c>
      <c r="F92" s="126" t="s">
        <v>10854</v>
      </c>
      <c r="G92" s="128" t="s">
        <v>10850</v>
      </c>
      <c r="H92" s="127" t="s">
        <v>11356</v>
      </c>
      <c r="I92" s="127" t="s">
        <v>12960</v>
      </c>
      <c r="J92" s="127" t="s">
        <v>12959</v>
      </c>
      <c r="K92" s="126">
        <v>90.72</v>
      </c>
      <c r="L92" s="126"/>
      <c r="M92" s="126">
        <v>45.36</v>
      </c>
      <c r="N92" s="126"/>
      <c r="O92" s="126"/>
      <c r="P92" s="126" t="s">
        <v>10850</v>
      </c>
    </row>
    <row r="93" spans="1:16" ht="15" x14ac:dyDescent="0.2">
      <c r="A93" s="129" t="s">
        <v>10859</v>
      </c>
      <c r="B93" s="127" t="s">
        <v>8935</v>
      </c>
      <c r="C93" s="127"/>
      <c r="D93" s="126" t="s">
        <v>12876</v>
      </c>
      <c r="E93" s="126" t="s">
        <v>10855</v>
      </c>
      <c r="F93" s="126" t="s">
        <v>10854</v>
      </c>
      <c r="G93" s="128" t="s">
        <v>10850</v>
      </c>
      <c r="H93" s="127" t="s">
        <v>11356</v>
      </c>
      <c r="I93" s="127" t="s">
        <v>12958</v>
      </c>
      <c r="J93" s="127" t="s">
        <v>12957</v>
      </c>
      <c r="K93" s="126">
        <v>117.93</v>
      </c>
      <c r="L93" s="126"/>
      <c r="M93" s="126">
        <v>99.79</v>
      </c>
      <c r="N93" s="126"/>
      <c r="O93" s="126"/>
      <c r="P93" s="126" t="s">
        <v>10850</v>
      </c>
    </row>
    <row r="94" spans="1:16" ht="30" x14ac:dyDescent="0.2">
      <c r="A94" s="129" t="s">
        <v>10859</v>
      </c>
      <c r="B94" s="127" t="s">
        <v>8936</v>
      </c>
      <c r="C94" s="127"/>
      <c r="D94" s="126" t="s">
        <v>12876</v>
      </c>
      <c r="E94" s="126" t="s">
        <v>10855</v>
      </c>
      <c r="F94" s="126" t="s">
        <v>10854</v>
      </c>
      <c r="G94" s="128" t="s">
        <v>10850</v>
      </c>
      <c r="H94" s="127" t="s">
        <v>10862</v>
      </c>
      <c r="I94" s="127" t="s">
        <v>12956</v>
      </c>
      <c r="J94" s="127" t="s">
        <v>12955</v>
      </c>
      <c r="K94" s="126">
        <v>45.36</v>
      </c>
      <c r="L94" s="126"/>
      <c r="M94" s="126">
        <v>27.22</v>
      </c>
      <c r="N94" s="126"/>
      <c r="O94" s="126"/>
      <c r="P94" s="126" t="s">
        <v>10850</v>
      </c>
    </row>
    <row r="95" spans="1:16" ht="30" x14ac:dyDescent="0.2">
      <c r="A95" s="129" t="s">
        <v>10859</v>
      </c>
      <c r="B95" s="127" t="s">
        <v>8937</v>
      </c>
      <c r="C95" s="127"/>
      <c r="D95" s="126" t="s">
        <v>12876</v>
      </c>
      <c r="E95" s="126" t="s">
        <v>10855</v>
      </c>
      <c r="F95" s="126" t="s">
        <v>10854</v>
      </c>
      <c r="G95" s="128" t="s">
        <v>10850</v>
      </c>
      <c r="H95" s="127" t="s">
        <v>10862</v>
      </c>
      <c r="I95" s="127" t="s">
        <v>12954</v>
      </c>
      <c r="J95" s="127" t="s">
        <v>12953</v>
      </c>
      <c r="K95" s="126">
        <v>45.36</v>
      </c>
      <c r="L95" s="126"/>
      <c r="M95" s="126">
        <v>27.22</v>
      </c>
      <c r="N95" s="126"/>
      <c r="O95" s="126"/>
      <c r="P95" s="126" t="s">
        <v>10850</v>
      </c>
    </row>
    <row r="96" spans="1:16" ht="30" x14ac:dyDescent="0.2">
      <c r="A96" s="129" t="s">
        <v>10859</v>
      </c>
      <c r="B96" s="127" t="s">
        <v>8938</v>
      </c>
      <c r="C96" s="127"/>
      <c r="D96" s="126" t="s">
        <v>12876</v>
      </c>
      <c r="E96" s="126" t="s">
        <v>10855</v>
      </c>
      <c r="F96" s="126" t="s">
        <v>10854</v>
      </c>
      <c r="G96" s="128" t="s">
        <v>10850</v>
      </c>
      <c r="H96" s="127" t="s">
        <v>10862</v>
      </c>
      <c r="I96" s="127" t="s">
        <v>12952</v>
      </c>
      <c r="J96" s="127" t="s">
        <v>12951</v>
      </c>
      <c r="K96" s="126">
        <v>45.36</v>
      </c>
      <c r="L96" s="126"/>
      <c r="M96" s="126">
        <v>0.01</v>
      </c>
      <c r="N96" s="126"/>
      <c r="O96" s="126"/>
      <c r="P96" s="126" t="s">
        <v>10850</v>
      </c>
    </row>
    <row r="97" spans="1:16" ht="30" x14ac:dyDescent="0.2">
      <c r="A97" s="129" t="s">
        <v>10859</v>
      </c>
      <c r="B97" s="127" t="s">
        <v>8939</v>
      </c>
      <c r="C97" s="127"/>
      <c r="D97" s="126" t="s">
        <v>12876</v>
      </c>
      <c r="E97" s="126" t="s">
        <v>10855</v>
      </c>
      <c r="F97" s="126" t="s">
        <v>10854</v>
      </c>
      <c r="G97" s="128" t="s">
        <v>10850</v>
      </c>
      <c r="H97" s="127" t="s">
        <v>10862</v>
      </c>
      <c r="I97" s="127" t="s">
        <v>12950</v>
      </c>
      <c r="J97" s="127" t="s">
        <v>12949</v>
      </c>
      <c r="K97" s="126">
        <v>45.36</v>
      </c>
      <c r="L97" s="126"/>
      <c r="M97" s="126">
        <v>27.22</v>
      </c>
      <c r="N97" s="126"/>
      <c r="O97" s="126"/>
      <c r="P97" s="126" t="s">
        <v>10850</v>
      </c>
    </row>
    <row r="98" spans="1:16" ht="30" x14ac:dyDescent="0.2">
      <c r="A98" s="129" t="s">
        <v>10859</v>
      </c>
      <c r="B98" s="127" t="s">
        <v>8940</v>
      </c>
      <c r="C98" s="127"/>
      <c r="D98" s="126" t="s">
        <v>12876</v>
      </c>
      <c r="E98" s="126" t="s">
        <v>10855</v>
      </c>
      <c r="F98" s="126" t="s">
        <v>10854</v>
      </c>
      <c r="G98" s="128" t="s">
        <v>10850</v>
      </c>
      <c r="H98" s="127" t="s">
        <v>10862</v>
      </c>
      <c r="I98" s="127" t="s">
        <v>12948</v>
      </c>
      <c r="J98" s="127" t="s">
        <v>12947</v>
      </c>
      <c r="K98" s="126">
        <v>45.36</v>
      </c>
      <c r="L98" s="126"/>
      <c r="M98" s="126">
        <v>27.22</v>
      </c>
      <c r="N98" s="126"/>
      <c r="O98" s="126"/>
      <c r="P98" s="126" t="s">
        <v>10850</v>
      </c>
    </row>
    <row r="99" spans="1:16" ht="15" x14ac:dyDescent="0.2">
      <c r="A99" s="129" t="s">
        <v>10859</v>
      </c>
      <c r="B99" s="127" t="s">
        <v>8941</v>
      </c>
      <c r="C99" s="127"/>
      <c r="D99" s="126" t="s">
        <v>12876</v>
      </c>
      <c r="E99" s="126" t="s">
        <v>10855</v>
      </c>
      <c r="F99" s="126" t="s">
        <v>10854</v>
      </c>
      <c r="G99" s="128" t="s">
        <v>10850</v>
      </c>
      <c r="H99" s="127" t="s">
        <v>10853</v>
      </c>
      <c r="I99" s="127" t="s">
        <v>12946</v>
      </c>
      <c r="J99" s="127" t="s">
        <v>12945</v>
      </c>
      <c r="K99" s="126">
        <v>117.93</v>
      </c>
      <c r="L99" s="126"/>
      <c r="M99" s="126">
        <v>99.79</v>
      </c>
      <c r="N99" s="126"/>
      <c r="O99" s="126"/>
      <c r="P99" s="126" t="s">
        <v>10850</v>
      </c>
    </row>
    <row r="100" spans="1:16" ht="15" x14ac:dyDescent="0.2">
      <c r="A100" s="129" t="s">
        <v>10859</v>
      </c>
      <c r="B100" s="127" t="s">
        <v>8942</v>
      </c>
      <c r="C100" s="127"/>
      <c r="D100" s="126" t="s">
        <v>12876</v>
      </c>
      <c r="E100" s="126" t="s">
        <v>10855</v>
      </c>
      <c r="F100" s="126" t="s">
        <v>10854</v>
      </c>
      <c r="G100" s="128" t="s">
        <v>10850</v>
      </c>
      <c r="H100" s="127" t="s">
        <v>11356</v>
      </c>
      <c r="I100" s="127" t="s">
        <v>12944</v>
      </c>
      <c r="J100" s="127" t="s">
        <v>12943</v>
      </c>
      <c r="K100" s="126">
        <v>90.72</v>
      </c>
      <c r="L100" s="126"/>
      <c r="M100" s="126">
        <v>45.36</v>
      </c>
      <c r="N100" s="126"/>
      <c r="O100" s="126"/>
      <c r="P100" s="126" t="s">
        <v>10850</v>
      </c>
    </row>
    <row r="101" spans="1:16" ht="15" x14ac:dyDescent="0.2">
      <c r="A101" s="129" t="s">
        <v>10859</v>
      </c>
      <c r="B101" s="127" t="s">
        <v>8943</v>
      </c>
      <c r="C101" s="127"/>
      <c r="D101" s="126" t="s">
        <v>12876</v>
      </c>
      <c r="E101" s="126" t="s">
        <v>10855</v>
      </c>
      <c r="F101" s="126" t="s">
        <v>10854</v>
      </c>
      <c r="G101" s="128" t="s">
        <v>10850</v>
      </c>
      <c r="H101" s="127" t="s">
        <v>11356</v>
      </c>
      <c r="I101" s="127" t="s">
        <v>12942</v>
      </c>
      <c r="J101" s="127" t="s">
        <v>12941</v>
      </c>
      <c r="K101" s="126">
        <v>18.14</v>
      </c>
      <c r="L101" s="126"/>
      <c r="M101" s="126">
        <v>9.07</v>
      </c>
      <c r="N101" s="126"/>
      <c r="O101" s="126"/>
      <c r="P101" s="126" t="s">
        <v>10850</v>
      </c>
    </row>
    <row r="102" spans="1:16" ht="15" x14ac:dyDescent="0.2">
      <c r="A102" s="129" t="s">
        <v>10859</v>
      </c>
      <c r="B102" s="127" t="s">
        <v>8944</v>
      </c>
      <c r="C102" s="127"/>
      <c r="D102" s="126" t="s">
        <v>12876</v>
      </c>
      <c r="E102" s="126" t="s">
        <v>10855</v>
      </c>
      <c r="F102" s="126" t="s">
        <v>10854</v>
      </c>
      <c r="G102" s="128" t="s">
        <v>10850</v>
      </c>
      <c r="H102" s="127" t="s">
        <v>11356</v>
      </c>
      <c r="I102" s="127" t="s">
        <v>12940</v>
      </c>
      <c r="J102" s="127" t="s">
        <v>12939</v>
      </c>
      <c r="K102" s="126">
        <v>117.93</v>
      </c>
      <c r="L102" s="126"/>
      <c r="M102" s="126">
        <v>99.79</v>
      </c>
      <c r="N102" s="126"/>
      <c r="O102" s="126"/>
      <c r="P102" s="126" t="s">
        <v>10850</v>
      </c>
    </row>
    <row r="103" spans="1:16" ht="30" x14ac:dyDescent="0.2">
      <c r="A103" s="129" t="s">
        <v>10859</v>
      </c>
      <c r="B103" s="127" t="s">
        <v>8945</v>
      </c>
      <c r="C103" s="127"/>
      <c r="D103" s="126" t="s">
        <v>12876</v>
      </c>
      <c r="E103" s="126" t="s">
        <v>10855</v>
      </c>
      <c r="F103" s="126" t="s">
        <v>10854</v>
      </c>
      <c r="G103" s="128" t="s">
        <v>10850</v>
      </c>
      <c r="H103" s="127" t="s">
        <v>10878</v>
      </c>
      <c r="I103" s="127" t="s">
        <v>12938</v>
      </c>
      <c r="J103" s="127" t="s">
        <v>12937</v>
      </c>
      <c r="K103" s="126">
        <v>90.72</v>
      </c>
      <c r="L103" s="126"/>
      <c r="M103" s="126">
        <v>45.36</v>
      </c>
      <c r="N103" s="126"/>
      <c r="O103" s="126"/>
      <c r="P103" s="126" t="s">
        <v>10850</v>
      </c>
    </row>
    <row r="104" spans="1:16" ht="30" x14ac:dyDescent="0.2">
      <c r="A104" s="129" t="s">
        <v>10859</v>
      </c>
      <c r="B104" s="127" t="s">
        <v>8946</v>
      </c>
      <c r="C104" s="127"/>
      <c r="D104" s="126" t="s">
        <v>12876</v>
      </c>
      <c r="E104" s="126" t="s">
        <v>10855</v>
      </c>
      <c r="F104" s="126" t="s">
        <v>10854</v>
      </c>
      <c r="G104" s="128" t="s">
        <v>10850</v>
      </c>
      <c r="H104" s="127" t="s">
        <v>10878</v>
      </c>
      <c r="I104" s="127" t="s">
        <v>12936</v>
      </c>
      <c r="J104" s="127" t="s">
        <v>12935</v>
      </c>
      <c r="K104" s="126">
        <v>18.14</v>
      </c>
      <c r="L104" s="126"/>
      <c r="M104" s="126">
        <v>9.07</v>
      </c>
      <c r="N104" s="126"/>
      <c r="O104" s="126"/>
      <c r="P104" s="126" t="s">
        <v>10850</v>
      </c>
    </row>
    <row r="105" spans="1:16" ht="30" x14ac:dyDescent="0.2">
      <c r="A105" s="129" t="s">
        <v>10859</v>
      </c>
      <c r="B105" s="127" t="s">
        <v>8947</v>
      </c>
      <c r="C105" s="127"/>
      <c r="D105" s="126" t="s">
        <v>12876</v>
      </c>
      <c r="E105" s="126" t="s">
        <v>10855</v>
      </c>
      <c r="F105" s="126" t="s">
        <v>10854</v>
      </c>
      <c r="G105" s="128" t="s">
        <v>10850</v>
      </c>
      <c r="H105" s="127" t="s">
        <v>10878</v>
      </c>
      <c r="I105" s="127" t="s">
        <v>12934</v>
      </c>
      <c r="J105" s="127" t="s">
        <v>12933</v>
      </c>
      <c r="K105" s="126">
        <v>90.72</v>
      </c>
      <c r="L105" s="126"/>
      <c r="M105" s="126">
        <v>45.36</v>
      </c>
      <c r="N105" s="126"/>
      <c r="O105" s="126"/>
      <c r="P105" s="126" t="s">
        <v>10850</v>
      </c>
    </row>
    <row r="106" spans="1:16" ht="30" x14ac:dyDescent="0.2">
      <c r="A106" s="129" t="s">
        <v>10859</v>
      </c>
      <c r="B106" s="127" t="s">
        <v>8948</v>
      </c>
      <c r="C106" s="127"/>
      <c r="D106" s="126" t="s">
        <v>12876</v>
      </c>
      <c r="E106" s="126" t="s">
        <v>10855</v>
      </c>
      <c r="F106" s="126" t="s">
        <v>10854</v>
      </c>
      <c r="G106" s="128" t="s">
        <v>10850</v>
      </c>
      <c r="H106" s="127" t="s">
        <v>10878</v>
      </c>
      <c r="I106" s="127" t="s">
        <v>12932</v>
      </c>
      <c r="J106" s="127" t="s">
        <v>12931</v>
      </c>
      <c r="K106" s="126">
        <v>90.72</v>
      </c>
      <c r="L106" s="126"/>
      <c r="M106" s="126">
        <v>-90.72</v>
      </c>
      <c r="N106" s="126"/>
      <c r="O106" s="126"/>
      <c r="P106" s="126" t="s">
        <v>10850</v>
      </c>
    </row>
    <row r="107" spans="1:16" ht="30" x14ac:dyDescent="0.2">
      <c r="A107" s="129" t="s">
        <v>10859</v>
      </c>
      <c r="B107" s="127" t="s">
        <v>8949</v>
      </c>
      <c r="C107" s="127"/>
      <c r="D107" s="126" t="s">
        <v>12876</v>
      </c>
      <c r="E107" s="126" t="s">
        <v>10855</v>
      </c>
      <c r="F107" s="126" t="s">
        <v>10854</v>
      </c>
      <c r="G107" s="128" t="s">
        <v>10850</v>
      </c>
      <c r="H107" s="127" t="s">
        <v>10853</v>
      </c>
      <c r="I107" s="127" t="s">
        <v>12930</v>
      </c>
      <c r="J107" s="127" t="s">
        <v>12929</v>
      </c>
      <c r="K107" s="126">
        <v>117.93</v>
      </c>
      <c r="L107" s="126"/>
      <c r="M107" s="126">
        <v>99.79</v>
      </c>
      <c r="N107" s="126"/>
      <c r="O107" s="126"/>
      <c r="P107" s="126" t="s">
        <v>10850</v>
      </c>
    </row>
    <row r="108" spans="1:16" ht="15" x14ac:dyDescent="0.2">
      <c r="A108" s="129" t="s">
        <v>10859</v>
      </c>
      <c r="B108" s="127" t="s">
        <v>8950</v>
      </c>
      <c r="C108" s="127"/>
      <c r="D108" s="126" t="s">
        <v>12876</v>
      </c>
      <c r="E108" s="126" t="s">
        <v>10855</v>
      </c>
      <c r="F108" s="126" t="s">
        <v>10854</v>
      </c>
      <c r="G108" s="128" t="s">
        <v>10850</v>
      </c>
      <c r="H108" s="127" t="s">
        <v>11356</v>
      </c>
      <c r="I108" s="127" t="s">
        <v>12928</v>
      </c>
      <c r="J108" s="127" t="s">
        <v>12927</v>
      </c>
      <c r="K108" s="126"/>
      <c r="L108" s="126"/>
      <c r="M108" s="126" t="s">
        <v>12769</v>
      </c>
      <c r="N108" s="126"/>
      <c r="O108" s="126"/>
      <c r="P108" s="126" t="s">
        <v>10850</v>
      </c>
    </row>
    <row r="109" spans="1:16" ht="30" x14ac:dyDescent="0.2">
      <c r="A109" s="129" t="s">
        <v>10859</v>
      </c>
      <c r="B109" s="127" t="s">
        <v>8951</v>
      </c>
      <c r="C109" s="127"/>
      <c r="D109" s="126" t="s">
        <v>12876</v>
      </c>
      <c r="E109" s="126" t="s">
        <v>10855</v>
      </c>
      <c r="F109" s="126" t="s">
        <v>10854</v>
      </c>
      <c r="G109" s="128" t="s">
        <v>10850</v>
      </c>
      <c r="H109" s="127" t="s">
        <v>10853</v>
      </c>
      <c r="I109" s="127" t="s">
        <v>12926</v>
      </c>
      <c r="J109" s="127" t="s">
        <v>12925</v>
      </c>
      <c r="K109" s="126">
        <v>117.93</v>
      </c>
      <c r="L109" s="126"/>
      <c r="M109" s="126">
        <v>99.79</v>
      </c>
      <c r="N109" s="126"/>
      <c r="O109" s="126"/>
      <c r="P109" s="126" t="s">
        <v>10850</v>
      </c>
    </row>
    <row r="110" spans="1:16" ht="15" x14ac:dyDescent="0.2">
      <c r="A110" s="129" t="s">
        <v>10859</v>
      </c>
      <c r="B110" s="127" t="s">
        <v>8952</v>
      </c>
      <c r="C110" s="127"/>
      <c r="D110" s="126" t="s">
        <v>12876</v>
      </c>
      <c r="E110" s="126" t="s">
        <v>10855</v>
      </c>
      <c r="F110" s="126" t="s">
        <v>10854</v>
      </c>
      <c r="G110" s="128" t="s">
        <v>10850</v>
      </c>
      <c r="H110" s="127" t="s">
        <v>10853</v>
      </c>
      <c r="I110" s="127" t="s">
        <v>12924</v>
      </c>
      <c r="J110" s="127" t="s">
        <v>12923</v>
      </c>
      <c r="K110" s="126">
        <v>117.93</v>
      </c>
      <c r="L110" s="126"/>
      <c r="M110" s="126">
        <v>99.79</v>
      </c>
      <c r="N110" s="126"/>
      <c r="O110" s="126"/>
      <c r="P110" s="126" t="s">
        <v>10850</v>
      </c>
    </row>
    <row r="111" spans="1:16" ht="30" x14ac:dyDescent="0.2">
      <c r="A111" s="129" t="s">
        <v>10859</v>
      </c>
      <c r="B111" s="127" t="s">
        <v>8953</v>
      </c>
      <c r="C111" s="127"/>
      <c r="D111" s="126" t="s">
        <v>12876</v>
      </c>
      <c r="E111" s="126" t="s">
        <v>10855</v>
      </c>
      <c r="F111" s="126" t="s">
        <v>10854</v>
      </c>
      <c r="G111" s="128" t="s">
        <v>10850</v>
      </c>
      <c r="H111" s="127" t="s">
        <v>10853</v>
      </c>
      <c r="I111" s="127" t="s">
        <v>12922</v>
      </c>
      <c r="J111" s="127" t="s">
        <v>12921</v>
      </c>
      <c r="K111" s="126">
        <v>117.93</v>
      </c>
      <c r="L111" s="126"/>
      <c r="M111" s="126">
        <v>99.79</v>
      </c>
      <c r="N111" s="126"/>
      <c r="O111" s="126"/>
      <c r="P111" s="126" t="s">
        <v>10850</v>
      </c>
    </row>
    <row r="112" spans="1:16" ht="30" x14ac:dyDescent="0.2">
      <c r="A112" s="129" t="s">
        <v>10859</v>
      </c>
      <c r="B112" s="127" t="s">
        <v>8954</v>
      </c>
      <c r="C112" s="127"/>
      <c r="D112" s="126" t="s">
        <v>12876</v>
      </c>
      <c r="E112" s="126" t="s">
        <v>10855</v>
      </c>
      <c r="F112" s="126" t="s">
        <v>10854</v>
      </c>
      <c r="G112" s="128" t="s">
        <v>10850</v>
      </c>
      <c r="H112" s="127" t="s">
        <v>10853</v>
      </c>
      <c r="I112" s="127" t="s">
        <v>12920</v>
      </c>
      <c r="J112" s="127" t="s">
        <v>12919</v>
      </c>
      <c r="K112" s="126">
        <v>117.93</v>
      </c>
      <c r="L112" s="126"/>
      <c r="M112" s="126">
        <v>99.79</v>
      </c>
      <c r="N112" s="126"/>
      <c r="O112" s="126"/>
      <c r="P112" s="126" t="s">
        <v>10850</v>
      </c>
    </row>
    <row r="113" spans="1:16" ht="15" x14ac:dyDescent="0.2">
      <c r="A113" s="129" t="s">
        <v>10859</v>
      </c>
      <c r="B113" s="127" t="s">
        <v>8955</v>
      </c>
      <c r="C113" s="127"/>
      <c r="D113" s="126" t="s">
        <v>12876</v>
      </c>
      <c r="E113" s="126" t="s">
        <v>10855</v>
      </c>
      <c r="F113" s="126" t="s">
        <v>10854</v>
      </c>
      <c r="G113" s="128" t="s">
        <v>10850</v>
      </c>
      <c r="H113" s="127" t="s">
        <v>10853</v>
      </c>
      <c r="I113" s="127" t="s">
        <v>12918</v>
      </c>
      <c r="J113" s="127" t="s">
        <v>12917</v>
      </c>
      <c r="K113" s="126">
        <v>2.72</v>
      </c>
      <c r="L113" s="126"/>
      <c r="M113" s="126">
        <v>2.72</v>
      </c>
      <c r="N113" s="126"/>
      <c r="O113" s="126"/>
      <c r="P113" s="126" t="s">
        <v>10850</v>
      </c>
    </row>
    <row r="114" spans="1:16" ht="30" x14ac:dyDescent="0.2">
      <c r="A114" s="129" t="s">
        <v>10859</v>
      </c>
      <c r="B114" s="127" t="s">
        <v>8956</v>
      </c>
      <c r="C114" s="127"/>
      <c r="D114" s="126" t="s">
        <v>12876</v>
      </c>
      <c r="E114" s="126" t="s">
        <v>10855</v>
      </c>
      <c r="F114" s="126" t="s">
        <v>10854</v>
      </c>
      <c r="G114" s="128" t="s">
        <v>10850</v>
      </c>
      <c r="H114" s="127" t="s">
        <v>10853</v>
      </c>
      <c r="I114" s="127" t="s">
        <v>12916</v>
      </c>
      <c r="J114" s="127" t="s">
        <v>12915</v>
      </c>
      <c r="K114" s="126">
        <v>117.93</v>
      </c>
      <c r="L114" s="126"/>
      <c r="M114" s="126">
        <v>99.79</v>
      </c>
      <c r="N114" s="126"/>
      <c r="O114" s="126"/>
      <c r="P114" s="126" t="s">
        <v>10850</v>
      </c>
    </row>
    <row r="115" spans="1:16" ht="30" x14ac:dyDescent="0.2">
      <c r="A115" s="129" t="s">
        <v>10859</v>
      </c>
      <c r="B115" s="127" t="s">
        <v>8957</v>
      </c>
      <c r="C115" s="127"/>
      <c r="D115" s="126" t="s">
        <v>12876</v>
      </c>
      <c r="E115" s="126" t="s">
        <v>10855</v>
      </c>
      <c r="F115" s="126" t="s">
        <v>10854</v>
      </c>
      <c r="G115" s="128" t="s">
        <v>10850</v>
      </c>
      <c r="H115" s="127" t="s">
        <v>10853</v>
      </c>
      <c r="I115" s="127" t="s">
        <v>12914</v>
      </c>
      <c r="J115" s="127" t="s">
        <v>12913</v>
      </c>
      <c r="K115" s="126">
        <v>9.07</v>
      </c>
      <c r="L115" s="126"/>
      <c r="M115" s="126">
        <v>9.07</v>
      </c>
      <c r="N115" s="126"/>
      <c r="O115" s="126"/>
      <c r="P115" s="126" t="s">
        <v>10850</v>
      </c>
    </row>
    <row r="116" spans="1:16" ht="15" x14ac:dyDescent="0.2">
      <c r="A116" s="129" t="s">
        <v>10859</v>
      </c>
      <c r="B116" s="127" t="s">
        <v>8958</v>
      </c>
      <c r="C116" s="127"/>
      <c r="D116" s="126" t="s">
        <v>12876</v>
      </c>
      <c r="E116" s="126" t="s">
        <v>10855</v>
      </c>
      <c r="F116" s="126" t="s">
        <v>10854</v>
      </c>
      <c r="G116" s="128" t="s">
        <v>10850</v>
      </c>
      <c r="H116" s="127" t="s">
        <v>10853</v>
      </c>
      <c r="I116" s="127" t="s">
        <v>12910</v>
      </c>
      <c r="J116" s="127" t="s">
        <v>12909</v>
      </c>
      <c r="K116" s="126"/>
      <c r="L116" s="126"/>
      <c r="M116" s="126" t="s">
        <v>12769</v>
      </c>
      <c r="N116" s="126"/>
      <c r="O116" s="126"/>
      <c r="P116" s="126" t="s">
        <v>10850</v>
      </c>
    </row>
    <row r="117" spans="1:16" ht="15" x14ac:dyDescent="0.2">
      <c r="A117" s="129" t="s">
        <v>10859</v>
      </c>
      <c r="B117" s="127" t="s">
        <v>8959</v>
      </c>
      <c r="C117" s="127"/>
      <c r="D117" s="126" t="s">
        <v>12876</v>
      </c>
      <c r="E117" s="126" t="s">
        <v>10855</v>
      </c>
      <c r="F117" s="126" t="s">
        <v>10854</v>
      </c>
      <c r="G117" s="128" t="s">
        <v>10850</v>
      </c>
      <c r="H117" s="127" t="s">
        <v>10853</v>
      </c>
      <c r="I117" s="127" t="s">
        <v>12912</v>
      </c>
      <c r="J117" s="127" t="s">
        <v>12911</v>
      </c>
      <c r="K117" s="126">
        <v>72.569999999999993</v>
      </c>
      <c r="L117" s="126"/>
      <c r="M117" s="126">
        <v>72.569999999999993</v>
      </c>
      <c r="N117" s="126"/>
      <c r="O117" s="126"/>
      <c r="P117" s="126" t="s">
        <v>10850</v>
      </c>
    </row>
    <row r="118" spans="1:16" ht="15" x14ac:dyDescent="0.2">
      <c r="A118" s="129" t="s">
        <v>10859</v>
      </c>
      <c r="B118" s="127" t="s">
        <v>8960</v>
      </c>
      <c r="C118" s="127"/>
      <c r="D118" s="126" t="s">
        <v>12876</v>
      </c>
      <c r="E118" s="126" t="s">
        <v>10855</v>
      </c>
      <c r="F118" s="126" t="s">
        <v>10854</v>
      </c>
      <c r="G118" s="128" t="s">
        <v>10850</v>
      </c>
      <c r="H118" s="127" t="s">
        <v>10853</v>
      </c>
      <c r="I118" s="127" t="s">
        <v>12910</v>
      </c>
      <c r="J118" s="127" t="s">
        <v>12909</v>
      </c>
      <c r="K118" s="126">
        <v>36.29</v>
      </c>
      <c r="L118" s="126"/>
      <c r="M118" s="126">
        <v>27.22</v>
      </c>
      <c r="N118" s="126"/>
      <c r="O118" s="126"/>
      <c r="P118" s="126" t="s">
        <v>10850</v>
      </c>
    </row>
    <row r="119" spans="1:16" ht="15" x14ac:dyDescent="0.2">
      <c r="A119" s="129" t="s">
        <v>10859</v>
      </c>
      <c r="B119" s="127" t="s">
        <v>8961</v>
      </c>
      <c r="C119" s="127"/>
      <c r="D119" s="126" t="s">
        <v>12876</v>
      </c>
      <c r="E119" s="126" t="s">
        <v>10855</v>
      </c>
      <c r="F119" s="126" t="s">
        <v>10854</v>
      </c>
      <c r="G119" s="128" t="s">
        <v>10850</v>
      </c>
      <c r="H119" s="127" t="s">
        <v>10853</v>
      </c>
      <c r="I119" s="127" t="s">
        <v>12908</v>
      </c>
      <c r="J119" s="127" t="s">
        <v>12907</v>
      </c>
      <c r="K119" s="126">
        <v>72.569999999999993</v>
      </c>
      <c r="L119" s="126"/>
      <c r="M119" s="126">
        <v>72.569999999999993</v>
      </c>
      <c r="N119" s="126"/>
      <c r="O119" s="126"/>
      <c r="P119" s="126" t="s">
        <v>10850</v>
      </c>
    </row>
    <row r="120" spans="1:16" ht="30" x14ac:dyDescent="0.2">
      <c r="A120" s="129" t="s">
        <v>10859</v>
      </c>
      <c r="B120" s="127" t="s">
        <v>8962</v>
      </c>
      <c r="C120" s="127"/>
      <c r="D120" s="126" t="s">
        <v>12876</v>
      </c>
      <c r="E120" s="126" t="s">
        <v>10855</v>
      </c>
      <c r="F120" s="126" t="s">
        <v>10854</v>
      </c>
      <c r="G120" s="128" t="s">
        <v>10850</v>
      </c>
      <c r="H120" s="127" t="s">
        <v>10853</v>
      </c>
      <c r="I120" s="127" t="s">
        <v>12906</v>
      </c>
      <c r="J120" s="127" t="s">
        <v>12905</v>
      </c>
      <c r="K120" s="126">
        <v>72.569999999999993</v>
      </c>
      <c r="L120" s="126"/>
      <c r="M120" s="126">
        <v>72.569999999999993</v>
      </c>
      <c r="N120" s="126"/>
      <c r="O120" s="126"/>
      <c r="P120" s="126" t="s">
        <v>10850</v>
      </c>
    </row>
    <row r="121" spans="1:16" ht="15" x14ac:dyDescent="0.2">
      <c r="A121" s="129" t="s">
        <v>10859</v>
      </c>
      <c r="B121" s="127" t="s">
        <v>8963</v>
      </c>
      <c r="C121" s="127"/>
      <c r="D121" s="126" t="s">
        <v>12876</v>
      </c>
      <c r="E121" s="126" t="s">
        <v>10855</v>
      </c>
      <c r="F121" s="126" t="s">
        <v>10854</v>
      </c>
      <c r="G121" s="128" t="s">
        <v>10850</v>
      </c>
      <c r="H121" s="127" t="s">
        <v>10853</v>
      </c>
      <c r="I121" s="127" t="s">
        <v>12904</v>
      </c>
      <c r="J121" s="127" t="s">
        <v>12903</v>
      </c>
      <c r="K121" s="126">
        <v>117.93</v>
      </c>
      <c r="L121" s="126"/>
      <c r="M121" s="126">
        <v>99.79</v>
      </c>
      <c r="N121" s="126"/>
      <c r="O121" s="126"/>
      <c r="P121" s="126" t="s">
        <v>10850</v>
      </c>
    </row>
    <row r="122" spans="1:16" ht="30" x14ac:dyDescent="0.2">
      <c r="A122" s="129" t="s">
        <v>10859</v>
      </c>
      <c r="B122" s="127" t="s">
        <v>8964</v>
      </c>
      <c r="C122" s="127"/>
      <c r="D122" s="126" t="s">
        <v>12876</v>
      </c>
      <c r="E122" s="126" t="s">
        <v>10855</v>
      </c>
      <c r="F122" s="126" t="s">
        <v>10854</v>
      </c>
      <c r="G122" s="128" t="s">
        <v>10850</v>
      </c>
      <c r="H122" s="127" t="s">
        <v>10853</v>
      </c>
      <c r="I122" s="127" t="s">
        <v>12902</v>
      </c>
      <c r="J122" s="127" t="s">
        <v>12901</v>
      </c>
      <c r="K122" s="126">
        <v>117.93</v>
      </c>
      <c r="L122" s="126"/>
      <c r="M122" s="126">
        <v>99.79</v>
      </c>
      <c r="N122" s="126"/>
      <c r="O122" s="126"/>
      <c r="P122" s="126" t="s">
        <v>10850</v>
      </c>
    </row>
    <row r="123" spans="1:16" ht="15" x14ac:dyDescent="0.2">
      <c r="A123" s="129" t="s">
        <v>10859</v>
      </c>
      <c r="B123" s="127" t="s">
        <v>8965</v>
      </c>
      <c r="C123" s="127"/>
      <c r="D123" s="126" t="s">
        <v>12876</v>
      </c>
      <c r="E123" s="126" t="s">
        <v>10855</v>
      </c>
      <c r="F123" s="126" t="s">
        <v>10854</v>
      </c>
      <c r="G123" s="128" t="s">
        <v>10850</v>
      </c>
      <c r="H123" s="127" t="s">
        <v>10853</v>
      </c>
      <c r="I123" s="127" t="s">
        <v>12900</v>
      </c>
      <c r="J123" s="127" t="s">
        <v>12899</v>
      </c>
      <c r="K123" s="126">
        <v>117.93</v>
      </c>
      <c r="L123" s="126"/>
      <c r="M123" s="126">
        <v>99.79</v>
      </c>
      <c r="N123" s="126"/>
      <c r="O123" s="126"/>
      <c r="P123" s="126" t="s">
        <v>10850</v>
      </c>
    </row>
    <row r="124" spans="1:16" ht="30" x14ac:dyDescent="0.2">
      <c r="A124" s="129" t="s">
        <v>10859</v>
      </c>
      <c r="B124" s="127" t="s">
        <v>8966</v>
      </c>
      <c r="C124" s="127"/>
      <c r="D124" s="126" t="s">
        <v>12876</v>
      </c>
      <c r="E124" s="126" t="s">
        <v>10855</v>
      </c>
      <c r="F124" s="126" t="s">
        <v>10854</v>
      </c>
      <c r="G124" s="128" t="s">
        <v>10850</v>
      </c>
      <c r="H124" s="127" t="s">
        <v>10853</v>
      </c>
      <c r="I124" s="127" t="s">
        <v>12898</v>
      </c>
      <c r="J124" s="127" t="s">
        <v>12897</v>
      </c>
      <c r="K124" s="126">
        <v>72.569999999999993</v>
      </c>
      <c r="L124" s="126"/>
      <c r="M124" s="126">
        <v>72.569999999999993</v>
      </c>
      <c r="N124" s="126"/>
      <c r="O124" s="126"/>
      <c r="P124" s="126" t="s">
        <v>10850</v>
      </c>
    </row>
    <row r="125" spans="1:16" ht="60" x14ac:dyDescent="0.2">
      <c r="A125" s="129" t="s">
        <v>10859</v>
      </c>
      <c r="B125" s="127" t="s">
        <v>8967</v>
      </c>
      <c r="C125" s="127"/>
      <c r="D125" s="126" t="s">
        <v>12876</v>
      </c>
      <c r="E125" s="126" t="s">
        <v>10855</v>
      </c>
      <c r="F125" s="126" t="s">
        <v>10854</v>
      </c>
      <c r="G125" s="128" t="s">
        <v>10850</v>
      </c>
      <c r="H125" s="127" t="s">
        <v>10853</v>
      </c>
      <c r="I125" s="127" t="s">
        <v>12896</v>
      </c>
      <c r="J125" s="127" t="s">
        <v>12895</v>
      </c>
      <c r="K125" s="126">
        <v>72.569999999999993</v>
      </c>
      <c r="L125" s="126"/>
      <c r="M125" s="126">
        <v>72.569999999999993</v>
      </c>
      <c r="N125" s="126"/>
      <c r="O125" s="126"/>
      <c r="P125" s="126" t="s">
        <v>10850</v>
      </c>
    </row>
    <row r="126" spans="1:16" ht="15" x14ac:dyDescent="0.2">
      <c r="A126" s="129" t="s">
        <v>10859</v>
      </c>
      <c r="B126" s="127" t="s">
        <v>8968</v>
      </c>
      <c r="C126" s="127"/>
      <c r="D126" s="126" t="s">
        <v>12876</v>
      </c>
      <c r="E126" s="126" t="s">
        <v>10855</v>
      </c>
      <c r="F126" s="126" t="s">
        <v>10854</v>
      </c>
      <c r="G126" s="128" t="s">
        <v>10850</v>
      </c>
      <c r="H126" s="127" t="s">
        <v>10853</v>
      </c>
      <c r="I126" s="127" t="s">
        <v>12894</v>
      </c>
      <c r="J126" s="127" t="s">
        <v>12893</v>
      </c>
      <c r="K126" s="126">
        <v>117.93</v>
      </c>
      <c r="L126" s="126"/>
      <c r="M126" s="126">
        <v>99.79</v>
      </c>
      <c r="N126" s="126"/>
      <c r="O126" s="126"/>
      <c r="P126" s="126" t="s">
        <v>10850</v>
      </c>
    </row>
    <row r="127" spans="1:16" ht="30" x14ac:dyDescent="0.2">
      <c r="A127" s="129" t="s">
        <v>10859</v>
      </c>
      <c r="B127" s="127" t="s">
        <v>8969</v>
      </c>
      <c r="C127" s="127"/>
      <c r="D127" s="126" t="s">
        <v>12876</v>
      </c>
      <c r="E127" s="126" t="s">
        <v>10855</v>
      </c>
      <c r="F127" s="126" t="s">
        <v>10854</v>
      </c>
      <c r="G127" s="128" t="s">
        <v>10850</v>
      </c>
      <c r="H127" s="127" t="s">
        <v>10878</v>
      </c>
      <c r="I127" s="127" t="s">
        <v>12892</v>
      </c>
      <c r="J127" s="127" t="s">
        <v>12891</v>
      </c>
      <c r="K127" s="126">
        <v>90.72</v>
      </c>
      <c r="L127" s="126"/>
      <c r="M127" s="126">
        <v>45.36</v>
      </c>
      <c r="N127" s="126"/>
      <c r="O127" s="126"/>
      <c r="P127" s="126" t="s">
        <v>10850</v>
      </c>
    </row>
    <row r="128" spans="1:16" ht="30" x14ac:dyDescent="0.2">
      <c r="A128" s="129" t="s">
        <v>10859</v>
      </c>
      <c r="B128" s="127" t="s">
        <v>8970</v>
      </c>
      <c r="C128" s="127"/>
      <c r="D128" s="126" t="s">
        <v>12876</v>
      </c>
      <c r="E128" s="126" t="s">
        <v>10855</v>
      </c>
      <c r="F128" s="126" t="s">
        <v>10854</v>
      </c>
      <c r="G128" s="128" t="s">
        <v>10850</v>
      </c>
      <c r="H128" s="127" t="s">
        <v>11620</v>
      </c>
      <c r="I128" s="127" t="s">
        <v>12890</v>
      </c>
      <c r="J128" s="127" t="s">
        <v>12889</v>
      </c>
      <c r="K128" s="126">
        <v>90.72</v>
      </c>
      <c r="L128" s="126"/>
      <c r="M128" s="126">
        <v>45.36</v>
      </c>
      <c r="N128" s="126"/>
      <c r="O128" s="126"/>
      <c r="P128" s="126" t="s">
        <v>10850</v>
      </c>
    </row>
    <row r="129" spans="1:16" ht="30" x14ac:dyDescent="0.2">
      <c r="A129" s="129" t="s">
        <v>10859</v>
      </c>
      <c r="B129" s="127" t="s">
        <v>8971</v>
      </c>
      <c r="C129" s="127"/>
      <c r="D129" s="126" t="s">
        <v>12876</v>
      </c>
      <c r="E129" s="126" t="s">
        <v>10855</v>
      </c>
      <c r="F129" s="126" t="s">
        <v>10854</v>
      </c>
      <c r="G129" s="130" t="s">
        <v>10884</v>
      </c>
      <c r="H129" s="127" t="s">
        <v>10862</v>
      </c>
      <c r="I129" s="127" t="s">
        <v>12888</v>
      </c>
      <c r="J129" s="127" t="s">
        <v>12887</v>
      </c>
      <c r="K129" s="126"/>
      <c r="L129" s="126"/>
      <c r="M129" s="126"/>
      <c r="N129" s="126"/>
      <c r="O129" s="126"/>
      <c r="P129" s="126" t="s">
        <v>10850</v>
      </c>
    </row>
    <row r="130" spans="1:16" ht="30" x14ac:dyDescent="0.2">
      <c r="A130" s="129" t="s">
        <v>10859</v>
      </c>
      <c r="B130" s="127" t="s">
        <v>8972</v>
      </c>
      <c r="C130" s="127"/>
      <c r="D130" s="126" t="s">
        <v>12876</v>
      </c>
      <c r="E130" s="126" t="s">
        <v>10855</v>
      </c>
      <c r="F130" s="126" t="s">
        <v>10854</v>
      </c>
      <c r="G130" s="128" t="s">
        <v>10850</v>
      </c>
      <c r="H130" s="127" t="s">
        <v>10862</v>
      </c>
      <c r="I130" s="127" t="s">
        <v>12886</v>
      </c>
      <c r="J130" s="127" t="s">
        <v>12885</v>
      </c>
      <c r="K130" s="126">
        <v>45.36</v>
      </c>
      <c r="L130" s="126"/>
      <c r="M130" s="126">
        <v>27.22</v>
      </c>
      <c r="N130" s="126"/>
      <c r="O130" s="126"/>
      <c r="P130" s="126" t="s">
        <v>10850</v>
      </c>
    </row>
    <row r="131" spans="1:16" ht="30" x14ac:dyDescent="0.2">
      <c r="A131" s="129" t="s">
        <v>10859</v>
      </c>
      <c r="B131" s="127" t="s">
        <v>8973</v>
      </c>
      <c r="C131" s="127"/>
      <c r="D131" s="126" t="s">
        <v>12876</v>
      </c>
      <c r="E131" s="126" t="s">
        <v>10855</v>
      </c>
      <c r="F131" s="126" t="s">
        <v>10854</v>
      </c>
      <c r="G131" s="128" t="s">
        <v>10850</v>
      </c>
      <c r="H131" s="127" t="s">
        <v>10862</v>
      </c>
      <c r="I131" s="127" t="s">
        <v>12884</v>
      </c>
      <c r="J131" s="127" t="s">
        <v>12883</v>
      </c>
      <c r="K131" s="126">
        <v>45.36</v>
      </c>
      <c r="L131" s="126"/>
      <c r="M131" s="126">
        <v>27.22</v>
      </c>
      <c r="N131" s="126"/>
      <c r="O131" s="126"/>
      <c r="P131" s="126" t="s">
        <v>10850</v>
      </c>
    </row>
    <row r="132" spans="1:16" ht="30" x14ac:dyDescent="0.2">
      <c r="A132" s="129" t="s">
        <v>10859</v>
      </c>
      <c r="B132" s="127" t="s">
        <v>8974</v>
      </c>
      <c r="C132" s="127"/>
      <c r="D132" s="126" t="s">
        <v>12876</v>
      </c>
      <c r="E132" s="126" t="s">
        <v>10855</v>
      </c>
      <c r="F132" s="126" t="s">
        <v>10854</v>
      </c>
      <c r="G132" s="128" t="s">
        <v>10850</v>
      </c>
      <c r="H132" s="127" t="s">
        <v>10878</v>
      </c>
      <c r="I132" s="127" t="s">
        <v>12882</v>
      </c>
      <c r="J132" s="127" t="s">
        <v>12881</v>
      </c>
      <c r="K132" s="126">
        <v>90.72</v>
      </c>
      <c r="L132" s="126"/>
      <c r="M132" s="126">
        <v>45.36</v>
      </c>
      <c r="N132" s="126"/>
      <c r="O132" s="126"/>
      <c r="P132" s="126" t="s">
        <v>10850</v>
      </c>
    </row>
    <row r="133" spans="1:16" ht="30" x14ac:dyDescent="0.2">
      <c r="A133" s="129" t="s">
        <v>10859</v>
      </c>
      <c r="B133" s="127" t="s">
        <v>8975</v>
      </c>
      <c r="C133" s="127"/>
      <c r="D133" s="126" t="s">
        <v>12876</v>
      </c>
      <c r="E133" s="126" t="s">
        <v>10855</v>
      </c>
      <c r="F133" s="126" t="s">
        <v>10854</v>
      </c>
      <c r="G133" s="128" t="s">
        <v>10850</v>
      </c>
      <c r="H133" s="127" t="s">
        <v>10887</v>
      </c>
      <c r="I133" s="127" t="s">
        <v>12880</v>
      </c>
      <c r="J133" s="127" t="s">
        <v>12879</v>
      </c>
      <c r="K133" s="126">
        <v>45.36</v>
      </c>
      <c r="L133" s="126"/>
      <c r="M133" s="126">
        <v>27.22</v>
      </c>
      <c r="N133" s="126"/>
      <c r="O133" s="126"/>
      <c r="P133" s="126" t="s">
        <v>10850</v>
      </c>
    </row>
    <row r="134" spans="1:16" ht="30" x14ac:dyDescent="0.2">
      <c r="A134" s="129" t="s">
        <v>10859</v>
      </c>
      <c r="B134" s="127" t="s">
        <v>8976</v>
      </c>
      <c r="C134" s="127"/>
      <c r="D134" s="126" t="s">
        <v>12876</v>
      </c>
      <c r="E134" s="126" t="s">
        <v>10855</v>
      </c>
      <c r="F134" s="126" t="s">
        <v>10854</v>
      </c>
      <c r="G134" s="128" t="s">
        <v>10850</v>
      </c>
      <c r="H134" s="127" t="s">
        <v>10862</v>
      </c>
      <c r="I134" s="127" t="s">
        <v>12878</v>
      </c>
      <c r="J134" s="127" t="s">
        <v>12877</v>
      </c>
      <c r="K134" s="126">
        <v>45.36</v>
      </c>
      <c r="L134" s="126"/>
      <c r="M134" s="126">
        <v>27.22</v>
      </c>
      <c r="N134" s="126"/>
      <c r="O134" s="126"/>
      <c r="P134" s="126" t="s">
        <v>10850</v>
      </c>
    </row>
    <row r="135" spans="1:16" ht="30" x14ac:dyDescent="0.2">
      <c r="A135" s="129" t="s">
        <v>10859</v>
      </c>
      <c r="B135" s="127" t="s">
        <v>8977</v>
      </c>
      <c r="C135" s="127"/>
      <c r="D135" s="126" t="s">
        <v>12876</v>
      </c>
      <c r="E135" s="126" t="s">
        <v>10855</v>
      </c>
      <c r="F135" s="126" t="s">
        <v>10854</v>
      </c>
      <c r="G135" s="128" t="s">
        <v>10850</v>
      </c>
      <c r="H135" s="127" t="s">
        <v>10878</v>
      </c>
      <c r="I135" s="127" t="s">
        <v>12875</v>
      </c>
      <c r="J135" s="127" t="s">
        <v>12874</v>
      </c>
      <c r="K135" s="126">
        <v>90.72</v>
      </c>
      <c r="L135" s="126"/>
      <c r="M135" s="126">
        <v>45.36</v>
      </c>
      <c r="N135" s="126"/>
      <c r="O135" s="126"/>
      <c r="P135" s="126" t="s">
        <v>10850</v>
      </c>
    </row>
    <row r="136" spans="1:16" ht="30" x14ac:dyDescent="0.2">
      <c r="A136" s="129" t="s">
        <v>10859</v>
      </c>
      <c r="B136" s="127" t="s">
        <v>8978</v>
      </c>
      <c r="C136" s="127" t="s">
        <v>12873</v>
      </c>
      <c r="D136" s="126" t="s">
        <v>12860</v>
      </c>
      <c r="E136" s="126" t="s">
        <v>10855</v>
      </c>
      <c r="F136" s="126" t="s">
        <v>10854</v>
      </c>
      <c r="G136" s="128" t="s">
        <v>10850</v>
      </c>
      <c r="H136" s="127" t="s">
        <v>10862</v>
      </c>
      <c r="I136" s="127" t="s">
        <v>12872</v>
      </c>
      <c r="J136" s="127" t="s">
        <v>12871</v>
      </c>
      <c r="K136" s="126">
        <v>10.050000000000001</v>
      </c>
      <c r="L136" s="126"/>
      <c r="M136" s="126">
        <v>4.62</v>
      </c>
      <c r="N136" s="126"/>
      <c r="O136" s="126"/>
      <c r="P136" s="126" t="s">
        <v>10850</v>
      </c>
    </row>
    <row r="137" spans="1:16" ht="30" x14ac:dyDescent="0.2">
      <c r="A137" s="129" t="s">
        <v>10859</v>
      </c>
      <c r="B137" s="127" t="s">
        <v>8980</v>
      </c>
      <c r="C137" s="127" t="s">
        <v>12870</v>
      </c>
      <c r="D137" s="126" t="s">
        <v>12860</v>
      </c>
      <c r="E137" s="126" t="s">
        <v>10855</v>
      </c>
      <c r="F137" s="126" t="s">
        <v>10854</v>
      </c>
      <c r="G137" s="128" t="s">
        <v>10850</v>
      </c>
      <c r="H137" s="127" t="s">
        <v>10862</v>
      </c>
      <c r="I137" s="127" t="s">
        <v>12869</v>
      </c>
      <c r="J137" s="127" t="s">
        <v>12868</v>
      </c>
      <c r="K137" s="126">
        <v>10.050000000000001</v>
      </c>
      <c r="L137" s="126"/>
      <c r="M137" s="126">
        <v>4.62</v>
      </c>
      <c r="N137" s="126"/>
      <c r="O137" s="126"/>
      <c r="P137" s="126" t="s">
        <v>10850</v>
      </c>
    </row>
    <row r="138" spans="1:16" ht="30" x14ac:dyDescent="0.2">
      <c r="A138" s="129" t="s">
        <v>10859</v>
      </c>
      <c r="B138" s="127" t="s">
        <v>8982</v>
      </c>
      <c r="C138" s="127" t="s">
        <v>12867</v>
      </c>
      <c r="D138" s="126" t="s">
        <v>12860</v>
      </c>
      <c r="E138" s="126" t="s">
        <v>10855</v>
      </c>
      <c r="F138" s="126" t="s">
        <v>10854</v>
      </c>
      <c r="G138" s="128" t="s">
        <v>10850</v>
      </c>
      <c r="H138" s="127" t="s">
        <v>10862</v>
      </c>
      <c r="I138" s="127" t="s">
        <v>12866</v>
      </c>
      <c r="J138" s="127" t="s">
        <v>12865</v>
      </c>
      <c r="K138" s="126">
        <v>10.050000000000001</v>
      </c>
      <c r="L138" s="126"/>
      <c r="M138" s="126">
        <v>4.62</v>
      </c>
      <c r="N138" s="126"/>
      <c r="O138" s="126"/>
      <c r="P138" s="126" t="s">
        <v>10850</v>
      </c>
    </row>
    <row r="139" spans="1:16" ht="15" x14ac:dyDescent="0.2">
      <c r="A139" s="129" t="s">
        <v>10859</v>
      </c>
      <c r="B139" s="127" t="s">
        <v>8983</v>
      </c>
      <c r="C139" s="127" t="s">
        <v>12864</v>
      </c>
      <c r="D139" s="126" t="s">
        <v>12860</v>
      </c>
      <c r="E139" s="126" t="s">
        <v>10855</v>
      </c>
      <c r="F139" s="126" t="s">
        <v>10854</v>
      </c>
      <c r="G139" s="128" t="s">
        <v>10850</v>
      </c>
      <c r="H139" s="127" t="s">
        <v>11356</v>
      </c>
      <c r="I139" s="127" t="s">
        <v>12863</v>
      </c>
      <c r="J139" s="127" t="s">
        <v>12862</v>
      </c>
      <c r="K139" s="126">
        <v>5.29</v>
      </c>
      <c r="L139" s="126"/>
      <c r="M139" s="126">
        <v>4.55</v>
      </c>
      <c r="N139" s="126"/>
      <c r="O139" s="126"/>
      <c r="P139" s="126" t="s">
        <v>10850</v>
      </c>
    </row>
    <row r="140" spans="1:16" ht="30" x14ac:dyDescent="0.2">
      <c r="A140" s="129" t="s">
        <v>10859</v>
      </c>
      <c r="B140" s="127" t="s">
        <v>8985</v>
      </c>
      <c r="C140" s="127" t="s">
        <v>12861</v>
      </c>
      <c r="D140" s="126" t="s">
        <v>12860</v>
      </c>
      <c r="E140" s="126" t="s">
        <v>10855</v>
      </c>
      <c r="F140" s="126" t="s">
        <v>10854</v>
      </c>
      <c r="G140" s="128" t="s">
        <v>10850</v>
      </c>
      <c r="H140" s="127" t="s">
        <v>11356</v>
      </c>
      <c r="I140" s="127" t="s">
        <v>12859</v>
      </c>
      <c r="J140" s="127" t="s">
        <v>12858</v>
      </c>
      <c r="K140" s="126">
        <v>4.0199999999999996</v>
      </c>
      <c r="L140" s="126"/>
      <c r="M140" s="126">
        <v>1.54</v>
      </c>
      <c r="N140" s="126"/>
      <c r="O140" s="126"/>
      <c r="P140" s="126" t="s">
        <v>10850</v>
      </c>
    </row>
    <row r="141" spans="1:16" ht="30" x14ac:dyDescent="0.2">
      <c r="A141" s="129" t="s">
        <v>10859</v>
      </c>
      <c r="B141" s="127" t="s">
        <v>8987</v>
      </c>
      <c r="C141" s="127"/>
      <c r="D141" s="126" t="s">
        <v>12755</v>
      </c>
      <c r="E141" s="126" t="s">
        <v>10855</v>
      </c>
      <c r="F141" s="126" t="s">
        <v>10854</v>
      </c>
      <c r="G141" s="128" t="s">
        <v>10850</v>
      </c>
      <c r="H141" s="127" t="s">
        <v>10862</v>
      </c>
      <c r="I141" s="127" t="s">
        <v>12857</v>
      </c>
      <c r="J141" s="127" t="s">
        <v>12856</v>
      </c>
      <c r="K141" s="126"/>
      <c r="L141" s="126"/>
      <c r="M141" s="126"/>
      <c r="N141" s="126"/>
      <c r="O141" s="126"/>
      <c r="P141" s="126" t="s">
        <v>10850</v>
      </c>
    </row>
    <row r="142" spans="1:16" ht="30" x14ac:dyDescent="0.2">
      <c r="A142" s="129" t="s">
        <v>10859</v>
      </c>
      <c r="B142" s="127" t="s">
        <v>8989</v>
      </c>
      <c r="C142" s="127"/>
      <c r="D142" s="126" t="s">
        <v>12755</v>
      </c>
      <c r="E142" s="126" t="s">
        <v>10855</v>
      </c>
      <c r="F142" s="126" t="s">
        <v>10854</v>
      </c>
      <c r="G142" s="128" t="s">
        <v>10850</v>
      </c>
      <c r="H142" s="127" t="s">
        <v>10862</v>
      </c>
      <c r="I142" s="127" t="s">
        <v>12845</v>
      </c>
      <c r="J142" s="127" t="s">
        <v>12855</v>
      </c>
      <c r="K142" s="126"/>
      <c r="L142" s="126"/>
      <c r="M142" s="126"/>
      <c r="N142" s="126"/>
      <c r="O142" s="126"/>
      <c r="P142" s="126" t="s">
        <v>10850</v>
      </c>
    </row>
    <row r="143" spans="1:16" ht="30" x14ac:dyDescent="0.2">
      <c r="A143" s="129" t="s">
        <v>10859</v>
      </c>
      <c r="B143" s="127" t="s">
        <v>8991</v>
      </c>
      <c r="C143" s="127"/>
      <c r="D143" s="126" t="s">
        <v>12755</v>
      </c>
      <c r="E143" s="126" t="s">
        <v>10855</v>
      </c>
      <c r="F143" s="126" t="s">
        <v>10854</v>
      </c>
      <c r="G143" s="128" t="s">
        <v>10850</v>
      </c>
      <c r="H143" s="127" t="s">
        <v>10862</v>
      </c>
      <c r="I143" s="127" t="s">
        <v>12854</v>
      </c>
      <c r="J143" s="127" t="s">
        <v>12853</v>
      </c>
      <c r="K143" s="126">
        <v>308.44</v>
      </c>
      <c r="L143" s="126"/>
      <c r="M143" s="126">
        <v>244.94</v>
      </c>
      <c r="N143" s="126"/>
      <c r="O143" s="126"/>
      <c r="P143" s="126" t="s">
        <v>10850</v>
      </c>
    </row>
    <row r="144" spans="1:16" ht="30" x14ac:dyDescent="0.2">
      <c r="A144" s="129" t="s">
        <v>10859</v>
      </c>
      <c r="B144" s="127" t="s">
        <v>8993</v>
      </c>
      <c r="C144" s="127"/>
      <c r="D144" s="126" t="s">
        <v>12755</v>
      </c>
      <c r="E144" s="126" t="s">
        <v>10855</v>
      </c>
      <c r="F144" s="126" t="s">
        <v>10854</v>
      </c>
      <c r="G144" s="128" t="s">
        <v>10850</v>
      </c>
      <c r="H144" s="127" t="s">
        <v>10862</v>
      </c>
      <c r="I144" s="127" t="s">
        <v>12852</v>
      </c>
      <c r="J144" s="127" t="s">
        <v>12851</v>
      </c>
      <c r="K144" s="126">
        <v>308.44</v>
      </c>
      <c r="L144" s="126"/>
      <c r="M144" s="126">
        <v>244.94</v>
      </c>
      <c r="N144" s="126"/>
      <c r="O144" s="126"/>
      <c r="P144" s="126" t="s">
        <v>10850</v>
      </c>
    </row>
    <row r="145" spans="1:16" ht="30" x14ac:dyDescent="0.2">
      <c r="A145" s="129" t="s">
        <v>10859</v>
      </c>
      <c r="B145" s="127" t="s">
        <v>8995</v>
      </c>
      <c r="C145" s="127"/>
      <c r="D145" s="126" t="s">
        <v>12755</v>
      </c>
      <c r="E145" s="126" t="s">
        <v>10855</v>
      </c>
      <c r="F145" s="126" t="s">
        <v>10854</v>
      </c>
      <c r="G145" s="130" t="s">
        <v>10884</v>
      </c>
      <c r="H145" s="127" t="s">
        <v>10862</v>
      </c>
      <c r="I145" s="127" t="s">
        <v>12850</v>
      </c>
      <c r="J145" s="127" t="s">
        <v>12831</v>
      </c>
      <c r="K145" s="126"/>
      <c r="L145" s="126"/>
      <c r="M145" s="126"/>
      <c r="N145" s="126"/>
      <c r="O145" s="126"/>
      <c r="P145" s="126" t="s">
        <v>10850</v>
      </c>
    </row>
    <row r="146" spans="1:16" ht="30" x14ac:dyDescent="0.2">
      <c r="A146" s="129" t="s">
        <v>10859</v>
      </c>
      <c r="B146" s="127" t="s">
        <v>8997</v>
      </c>
      <c r="C146" s="127"/>
      <c r="D146" s="126" t="s">
        <v>12755</v>
      </c>
      <c r="E146" s="126" t="s">
        <v>10855</v>
      </c>
      <c r="F146" s="126" t="s">
        <v>10854</v>
      </c>
      <c r="G146" s="128" t="s">
        <v>10850</v>
      </c>
      <c r="H146" s="127" t="s">
        <v>10862</v>
      </c>
      <c r="I146" s="127" t="s">
        <v>12845</v>
      </c>
      <c r="J146" s="127" t="s">
        <v>12849</v>
      </c>
      <c r="K146" s="126">
        <v>308.44</v>
      </c>
      <c r="L146" s="126"/>
      <c r="M146" s="126">
        <v>244.94</v>
      </c>
      <c r="N146" s="126"/>
      <c r="O146" s="126"/>
      <c r="P146" s="126" t="s">
        <v>10850</v>
      </c>
    </row>
    <row r="147" spans="1:16" ht="30" x14ac:dyDescent="0.2">
      <c r="A147" s="129" t="s">
        <v>10859</v>
      </c>
      <c r="B147" s="127" t="s">
        <v>8999</v>
      </c>
      <c r="C147" s="127"/>
      <c r="D147" s="126" t="s">
        <v>12755</v>
      </c>
      <c r="E147" s="126" t="s">
        <v>10855</v>
      </c>
      <c r="F147" s="126" t="s">
        <v>10854</v>
      </c>
      <c r="G147" s="128" t="s">
        <v>10850</v>
      </c>
      <c r="H147" s="127" t="s">
        <v>10862</v>
      </c>
      <c r="I147" s="127" t="s">
        <v>12847</v>
      </c>
      <c r="J147" s="127" t="s">
        <v>12848</v>
      </c>
      <c r="K147" s="126">
        <v>308.44</v>
      </c>
      <c r="L147" s="126"/>
      <c r="M147" s="126">
        <v>244.94</v>
      </c>
      <c r="N147" s="126"/>
      <c r="O147" s="126"/>
      <c r="P147" s="126" t="s">
        <v>10850</v>
      </c>
    </row>
    <row r="148" spans="1:16" ht="30" x14ac:dyDescent="0.2">
      <c r="A148" s="129" t="s">
        <v>10859</v>
      </c>
      <c r="B148" s="127" t="s">
        <v>9001</v>
      </c>
      <c r="C148" s="127"/>
      <c r="D148" s="126" t="s">
        <v>12755</v>
      </c>
      <c r="E148" s="126" t="s">
        <v>10855</v>
      </c>
      <c r="F148" s="126" t="s">
        <v>10854</v>
      </c>
      <c r="G148" s="128" t="s">
        <v>10850</v>
      </c>
      <c r="H148" s="127" t="s">
        <v>10862</v>
      </c>
      <c r="I148" s="127" t="s">
        <v>12847</v>
      </c>
      <c r="J148" s="127" t="s">
        <v>12846</v>
      </c>
      <c r="K148" s="126">
        <v>308.44</v>
      </c>
      <c r="L148" s="126"/>
      <c r="M148" s="126">
        <v>244.94</v>
      </c>
      <c r="N148" s="126"/>
      <c r="O148" s="126"/>
      <c r="P148" s="126" t="s">
        <v>10850</v>
      </c>
    </row>
    <row r="149" spans="1:16" ht="30" x14ac:dyDescent="0.2">
      <c r="A149" s="129" t="s">
        <v>10859</v>
      </c>
      <c r="B149" s="127" t="s">
        <v>9003</v>
      </c>
      <c r="C149" s="127"/>
      <c r="D149" s="126" t="s">
        <v>12755</v>
      </c>
      <c r="E149" s="126" t="s">
        <v>10855</v>
      </c>
      <c r="F149" s="126" t="s">
        <v>10854</v>
      </c>
      <c r="G149" s="128" t="s">
        <v>10850</v>
      </c>
      <c r="H149" s="127" t="s">
        <v>10862</v>
      </c>
      <c r="I149" s="127" t="s">
        <v>12845</v>
      </c>
      <c r="J149" s="127" t="s">
        <v>12844</v>
      </c>
      <c r="K149" s="126">
        <v>308.44</v>
      </c>
      <c r="L149" s="126"/>
      <c r="M149" s="126">
        <v>244.94</v>
      </c>
      <c r="N149" s="126"/>
      <c r="O149" s="126"/>
      <c r="P149" s="126" t="s">
        <v>10850</v>
      </c>
    </row>
    <row r="150" spans="1:16" ht="30" x14ac:dyDescent="0.2">
      <c r="A150" s="129" t="s">
        <v>10859</v>
      </c>
      <c r="B150" s="127" t="s">
        <v>9005</v>
      </c>
      <c r="C150" s="127"/>
      <c r="D150" s="126" t="s">
        <v>12755</v>
      </c>
      <c r="E150" s="126" t="s">
        <v>10855</v>
      </c>
      <c r="F150" s="126" t="s">
        <v>10854</v>
      </c>
      <c r="G150" s="128" t="s">
        <v>10850</v>
      </c>
      <c r="H150" s="127" t="s">
        <v>10862</v>
      </c>
      <c r="I150" s="127" t="s">
        <v>12843</v>
      </c>
      <c r="J150" s="127" t="s">
        <v>12842</v>
      </c>
      <c r="K150" s="126">
        <v>308.44</v>
      </c>
      <c r="L150" s="126"/>
      <c r="M150" s="126">
        <v>244.94</v>
      </c>
      <c r="N150" s="126"/>
      <c r="O150" s="126"/>
      <c r="P150" s="126" t="s">
        <v>10850</v>
      </c>
    </row>
    <row r="151" spans="1:16" ht="30" x14ac:dyDescent="0.2">
      <c r="A151" s="129" t="s">
        <v>10859</v>
      </c>
      <c r="B151" s="127" t="s">
        <v>9007</v>
      </c>
      <c r="C151" s="127"/>
      <c r="D151" s="126" t="s">
        <v>12755</v>
      </c>
      <c r="E151" s="126" t="s">
        <v>10855</v>
      </c>
      <c r="F151" s="126" t="s">
        <v>10854</v>
      </c>
      <c r="G151" s="130" t="s">
        <v>10884</v>
      </c>
      <c r="H151" s="127" t="s">
        <v>10862</v>
      </c>
      <c r="I151" s="127" t="s">
        <v>12832</v>
      </c>
      <c r="J151" s="127" t="s">
        <v>12831</v>
      </c>
      <c r="K151" s="126"/>
      <c r="L151" s="126"/>
      <c r="M151" s="126"/>
      <c r="N151" s="126"/>
      <c r="O151" s="126"/>
      <c r="P151" s="126" t="s">
        <v>10850</v>
      </c>
    </row>
    <row r="152" spans="1:16" ht="45" x14ac:dyDescent="0.2">
      <c r="A152" s="129" t="s">
        <v>10859</v>
      </c>
      <c r="B152" s="127" t="s">
        <v>9009</v>
      </c>
      <c r="C152" s="127"/>
      <c r="D152" s="126" t="s">
        <v>12755</v>
      </c>
      <c r="E152" s="126" t="s">
        <v>10855</v>
      </c>
      <c r="F152" s="126" t="s">
        <v>10854</v>
      </c>
      <c r="G152" s="128" t="s">
        <v>10850</v>
      </c>
      <c r="H152" s="127" t="s">
        <v>10862</v>
      </c>
      <c r="I152" s="127" t="s">
        <v>12841</v>
      </c>
      <c r="J152" s="127" t="s">
        <v>12840</v>
      </c>
      <c r="K152" s="126">
        <v>308.44</v>
      </c>
      <c r="L152" s="126"/>
      <c r="M152" s="126">
        <v>244.94</v>
      </c>
      <c r="N152" s="126"/>
      <c r="O152" s="126"/>
      <c r="P152" s="126" t="s">
        <v>10850</v>
      </c>
    </row>
    <row r="153" spans="1:16" ht="30" x14ac:dyDescent="0.2">
      <c r="A153" s="129" t="s">
        <v>10859</v>
      </c>
      <c r="B153" s="127" t="s">
        <v>9011</v>
      </c>
      <c r="C153" s="127"/>
      <c r="D153" s="126" t="s">
        <v>12755</v>
      </c>
      <c r="E153" s="126" t="s">
        <v>10855</v>
      </c>
      <c r="F153" s="126" t="s">
        <v>10854</v>
      </c>
      <c r="G153" s="128" t="s">
        <v>10850</v>
      </c>
      <c r="H153" s="127" t="s">
        <v>10862</v>
      </c>
      <c r="I153" s="127" t="s">
        <v>12839</v>
      </c>
      <c r="J153" s="127" t="s">
        <v>12838</v>
      </c>
      <c r="K153" s="126">
        <v>308.44</v>
      </c>
      <c r="L153" s="126"/>
      <c r="M153" s="126">
        <v>244.94</v>
      </c>
      <c r="N153" s="126"/>
      <c r="O153" s="126"/>
      <c r="P153" s="126" t="s">
        <v>10850</v>
      </c>
    </row>
    <row r="154" spans="1:16" ht="30" x14ac:dyDescent="0.2">
      <c r="A154" s="129" t="s">
        <v>10859</v>
      </c>
      <c r="B154" s="127" t="s">
        <v>9013</v>
      </c>
      <c r="C154" s="127"/>
      <c r="D154" s="126" t="s">
        <v>12755</v>
      </c>
      <c r="E154" s="126" t="s">
        <v>10855</v>
      </c>
      <c r="F154" s="126" t="s">
        <v>10854</v>
      </c>
      <c r="G154" s="130" t="s">
        <v>10884</v>
      </c>
      <c r="H154" s="127" t="s">
        <v>10862</v>
      </c>
      <c r="I154" s="127" t="s">
        <v>12837</v>
      </c>
      <c r="J154" s="127" t="s">
        <v>12831</v>
      </c>
      <c r="K154" s="126"/>
      <c r="L154" s="126"/>
      <c r="M154" s="126"/>
      <c r="N154" s="126"/>
      <c r="O154" s="126"/>
      <c r="P154" s="126" t="s">
        <v>10850</v>
      </c>
    </row>
    <row r="155" spans="1:16" ht="30" x14ac:dyDescent="0.2">
      <c r="A155" s="129" t="s">
        <v>10859</v>
      </c>
      <c r="B155" s="127" t="s">
        <v>9015</v>
      </c>
      <c r="C155" s="127" t="s">
        <v>12836</v>
      </c>
      <c r="D155" s="126" t="s">
        <v>12755</v>
      </c>
      <c r="E155" s="126" t="s">
        <v>10855</v>
      </c>
      <c r="F155" s="126" t="s">
        <v>10854</v>
      </c>
      <c r="G155" s="130" t="s">
        <v>10884</v>
      </c>
      <c r="H155" s="127" t="s">
        <v>10862</v>
      </c>
      <c r="I155" s="127" t="s">
        <v>12332</v>
      </c>
      <c r="J155" s="127" t="s">
        <v>12831</v>
      </c>
      <c r="K155" s="126"/>
      <c r="L155" s="126"/>
      <c r="M155" s="126"/>
      <c r="N155" s="126"/>
      <c r="O155" s="126"/>
      <c r="P155" s="126" t="s">
        <v>10850</v>
      </c>
    </row>
    <row r="156" spans="1:16" ht="30" x14ac:dyDescent="0.2">
      <c r="A156" s="129" t="s">
        <v>10859</v>
      </c>
      <c r="B156" s="127" t="s">
        <v>9016</v>
      </c>
      <c r="C156" s="127"/>
      <c r="D156" s="126" t="s">
        <v>12755</v>
      </c>
      <c r="E156" s="126" t="s">
        <v>10855</v>
      </c>
      <c r="F156" s="126" t="s">
        <v>10854</v>
      </c>
      <c r="G156" s="128" t="s">
        <v>10850</v>
      </c>
      <c r="H156" s="127" t="s">
        <v>10862</v>
      </c>
      <c r="I156" s="127" t="s">
        <v>12332</v>
      </c>
      <c r="J156" s="127" t="s">
        <v>12835</v>
      </c>
      <c r="K156" s="126">
        <v>308.44</v>
      </c>
      <c r="L156" s="126"/>
      <c r="M156" s="126">
        <v>244.94</v>
      </c>
      <c r="N156" s="126"/>
      <c r="O156" s="126"/>
      <c r="P156" s="126" t="s">
        <v>10850</v>
      </c>
    </row>
    <row r="157" spans="1:16" ht="30" x14ac:dyDescent="0.2">
      <c r="A157" s="129" t="s">
        <v>10859</v>
      </c>
      <c r="B157" s="127" t="s">
        <v>9018</v>
      </c>
      <c r="C157" s="127"/>
      <c r="D157" s="126" t="s">
        <v>12755</v>
      </c>
      <c r="E157" s="126" t="s">
        <v>10855</v>
      </c>
      <c r="F157" s="126" t="s">
        <v>10854</v>
      </c>
      <c r="G157" s="128" t="s">
        <v>10850</v>
      </c>
      <c r="H157" s="127" t="s">
        <v>10862</v>
      </c>
      <c r="I157" s="127" t="s">
        <v>12834</v>
      </c>
      <c r="J157" s="127" t="s">
        <v>12833</v>
      </c>
      <c r="K157" s="126">
        <v>308.44</v>
      </c>
      <c r="L157" s="126"/>
      <c r="M157" s="126">
        <v>244.94</v>
      </c>
      <c r="N157" s="126"/>
      <c r="O157" s="126"/>
      <c r="P157" s="126" t="s">
        <v>10850</v>
      </c>
    </row>
    <row r="158" spans="1:16" ht="30" x14ac:dyDescent="0.2">
      <c r="A158" s="129" t="s">
        <v>10859</v>
      </c>
      <c r="B158" s="127" t="s">
        <v>9020</v>
      </c>
      <c r="C158" s="127"/>
      <c r="D158" s="126" t="s">
        <v>12755</v>
      </c>
      <c r="E158" s="126" t="s">
        <v>10855</v>
      </c>
      <c r="F158" s="126" t="s">
        <v>10854</v>
      </c>
      <c r="G158" s="130" t="s">
        <v>10884</v>
      </c>
      <c r="H158" s="127" t="s">
        <v>10862</v>
      </c>
      <c r="I158" s="127" t="s">
        <v>12832</v>
      </c>
      <c r="J158" s="127" t="s">
        <v>12831</v>
      </c>
      <c r="K158" s="126"/>
      <c r="L158" s="126"/>
      <c r="M158" s="126"/>
      <c r="N158" s="126"/>
      <c r="O158" s="126"/>
      <c r="P158" s="126" t="s">
        <v>10850</v>
      </c>
    </row>
    <row r="159" spans="1:16" ht="30" x14ac:dyDescent="0.2">
      <c r="A159" s="129" t="s">
        <v>10859</v>
      </c>
      <c r="B159" s="127" t="s">
        <v>9022</v>
      </c>
      <c r="C159" s="127"/>
      <c r="D159" s="126" t="s">
        <v>12755</v>
      </c>
      <c r="E159" s="126" t="s">
        <v>10855</v>
      </c>
      <c r="F159" s="126" t="s">
        <v>10854</v>
      </c>
      <c r="G159" s="128" t="s">
        <v>10850</v>
      </c>
      <c r="H159" s="127" t="s">
        <v>10862</v>
      </c>
      <c r="I159" s="127" t="s">
        <v>12830</v>
      </c>
      <c r="J159" s="127" t="s">
        <v>12829</v>
      </c>
      <c r="K159" s="126">
        <v>308.44</v>
      </c>
      <c r="L159" s="126"/>
      <c r="M159" s="126">
        <v>244.94</v>
      </c>
      <c r="N159" s="126"/>
      <c r="O159" s="126"/>
      <c r="P159" s="126" t="s">
        <v>10850</v>
      </c>
    </row>
    <row r="160" spans="1:16" ht="15" x14ac:dyDescent="0.2">
      <c r="A160" s="129" t="s">
        <v>10859</v>
      </c>
      <c r="B160" s="127" t="s">
        <v>9024</v>
      </c>
      <c r="C160" s="127"/>
      <c r="D160" s="126" t="s">
        <v>12755</v>
      </c>
      <c r="E160" s="126" t="s">
        <v>10855</v>
      </c>
      <c r="F160" s="126" t="s">
        <v>10854</v>
      </c>
      <c r="G160" s="128" t="s">
        <v>10850</v>
      </c>
      <c r="H160" s="127" t="s">
        <v>11356</v>
      </c>
      <c r="I160" s="127" t="s">
        <v>12828</v>
      </c>
      <c r="J160" s="127" t="s">
        <v>12827</v>
      </c>
      <c r="K160" s="126"/>
      <c r="L160" s="126"/>
      <c r="M160" s="126"/>
      <c r="N160" s="126"/>
      <c r="O160" s="126"/>
      <c r="P160" s="126" t="s">
        <v>10850</v>
      </c>
    </row>
    <row r="161" spans="1:16" ht="15" x14ac:dyDescent="0.2">
      <c r="A161" s="129" t="s">
        <v>10859</v>
      </c>
      <c r="B161" s="127" t="s">
        <v>9025</v>
      </c>
      <c r="C161" s="127"/>
      <c r="D161" s="126" t="s">
        <v>12755</v>
      </c>
      <c r="E161" s="126" t="s">
        <v>10855</v>
      </c>
      <c r="F161" s="126" t="s">
        <v>10854</v>
      </c>
      <c r="G161" s="128" t="s">
        <v>10850</v>
      </c>
      <c r="H161" s="127" t="s">
        <v>11356</v>
      </c>
      <c r="I161" s="127" t="s">
        <v>12513</v>
      </c>
      <c r="J161" s="127" t="s">
        <v>12826</v>
      </c>
      <c r="K161" s="126">
        <v>5.81</v>
      </c>
      <c r="L161" s="126"/>
      <c r="M161" s="126">
        <v>6.17</v>
      </c>
      <c r="N161" s="126"/>
      <c r="O161" s="126"/>
      <c r="P161" s="126" t="s">
        <v>10850</v>
      </c>
    </row>
    <row r="162" spans="1:16" ht="30" x14ac:dyDescent="0.2">
      <c r="A162" s="129" t="s">
        <v>10859</v>
      </c>
      <c r="B162" s="127" t="s">
        <v>9027</v>
      </c>
      <c r="C162" s="127" t="s">
        <v>12825</v>
      </c>
      <c r="D162" s="126" t="s">
        <v>12755</v>
      </c>
      <c r="E162" s="126" t="s">
        <v>10855</v>
      </c>
      <c r="F162" s="126" t="s">
        <v>10854</v>
      </c>
      <c r="G162" s="130" t="s">
        <v>10884</v>
      </c>
      <c r="H162" s="127" t="s">
        <v>10878</v>
      </c>
      <c r="I162" s="127" t="s">
        <v>12762</v>
      </c>
      <c r="J162" s="127" t="s">
        <v>12628</v>
      </c>
      <c r="K162" s="126"/>
      <c r="L162" s="126"/>
      <c r="M162" s="126"/>
      <c r="N162" s="126"/>
      <c r="O162" s="126"/>
      <c r="P162" s="126" t="s">
        <v>10850</v>
      </c>
    </row>
    <row r="163" spans="1:16" ht="30" x14ac:dyDescent="0.2">
      <c r="A163" s="129" t="s">
        <v>10859</v>
      </c>
      <c r="B163" s="127" t="s">
        <v>9028</v>
      </c>
      <c r="C163" s="127"/>
      <c r="D163" s="126" t="s">
        <v>12755</v>
      </c>
      <c r="E163" s="126" t="s">
        <v>10855</v>
      </c>
      <c r="F163" s="126" t="s">
        <v>10854</v>
      </c>
      <c r="G163" s="130" t="s">
        <v>10884</v>
      </c>
      <c r="H163" s="127" t="s">
        <v>10878</v>
      </c>
      <c r="I163" s="127" t="s">
        <v>12824</v>
      </c>
      <c r="J163" s="127" t="s">
        <v>12628</v>
      </c>
      <c r="K163" s="126"/>
      <c r="L163" s="126"/>
      <c r="M163" s="126"/>
      <c r="N163" s="126"/>
      <c r="O163" s="126"/>
      <c r="P163" s="126" t="s">
        <v>10850</v>
      </c>
    </row>
    <row r="164" spans="1:16" ht="30" x14ac:dyDescent="0.2">
      <c r="A164" s="129" t="s">
        <v>10859</v>
      </c>
      <c r="B164" s="127" t="s">
        <v>9030</v>
      </c>
      <c r="C164" s="127" t="s">
        <v>12823</v>
      </c>
      <c r="D164" s="126" t="s">
        <v>12755</v>
      </c>
      <c r="E164" s="126" t="s">
        <v>10855</v>
      </c>
      <c r="F164" s="126" t="s">
        <v>10854</v>
      </c>
      <c r="G164" s="130" t="s">
        <v>10884</v>
      </c>
      <c r="H164" s="127" t="s">
        <v>10878</v>
      </c>
      <c r="I164" s="127" t="s">
        <v>12821</v>
      </c>
      <c r="J164" s="127" t="s">
        <v>12628</v>
      </c>
      <c r="K164" s="126"/>
      <c r="L164" s="126"/>
      <c r="M164" s="126"/>
      <c r="N164" s="126"/>
      <c r="O164" s="126"/>
      <c r="P164" s="126" t="s">
        <v>10850</v>
      </c>
    </row>
    <row r="165" spans="1:16" ht="30" x14ac:dyDescent="0.2">
      <c r="A165" s="129" t="s">
        <v>10859</v>
      </c>
      <c r="B165" s="127" t="s">
        <v>9031</v>
      </c>
      <c r="C165" s="127" t="s">
        <v>12822</v>
      </c>
      <c r="D165" s="126" t="s">
        <v>12755</v>
      </c>
      <c r="E165" s="126" t="s">
        <v>10855</v>
      </c>
      <c r="F165" s="126" t="s">
        <v>10854</v>
      </c>
      <c r="G165" s="130" t="s">
        <v>10884</v>
      </c>
      <c r="H165" s="127" t="s">
        <v>10878</v>
      </c>
      <c r="I165" s="127" t="s">
        <v>12821</v>
      </c>
      <c r="J165" s="127" t="s">
        <v>12628</v>
      </c>
      <c r="K165" s="126"/>
      <c r="L165" s="126"/>
      <c r="M165" s="126"/>
      <c r="N165" s="126"/>
      <c r="O165" s="126"/>
      <c r="P165" s="126" t="s">
        <v>10850</v>
      </c>
    </row>
    <row r="166" spans="1:16" ht="30" x14ac:dyDescent="0.2">
      <c r="A166" s="129" t="s">
        <v>10859</v>
      </c>
      <c r="B166" s="127" t="s">
        <v>9032</v>
      </c>
      <c r="C166" s="127" t="s">
        <v>12820</v>
      </c>
      <c r="D166" s="126" t="s">
        <v>12755</v>
      </c>
      <c r="E166" s="126" t="s">
        <v>10855</v>
      </c>
      <c r="F166" s="126" t="s">
        <v>10854</v>
      </c>
      <c r="G166" s="130" t="s">
        <v>10884</v>
      </c>
      <c r="H166" s="127" t="s">
        <v>10878</v>
      </c>
      <c r="I166" s="127" t="s">
        <v>12819</v>
      </c>
      <c r="J166" s="127" t="s">
        <v>12628</v>
      </c>
      <c r="K166" s="126"/>
      <c r="L166" s="126"/>
      <c r="M166" s="126"/>
      <c r="N166" s="126"/>
      <c r="O166" s="126"/>
      <c r="P166" s="126" t="s">
        <v>10850</v>
      </c>
    </row>
    <row r="167" spans="1:16" ht="30" x14ac:dyDescent="0.2">
      <c r="A167" s="129" t="s">
        <v>10859</v>
      </c>
      <c r="B167" s="127" t="s">
        <v>9033</v>
      </c>
      <c r="C167" s="127" t="s">
        <v>12818</v>
      </c>
      <c r="D167" s="126" t="s">
        <v>12755</v>
      </c>
      <c r="E167" s="126" t="s">
        <v>10855</v>
      </c>
      <c r="F167" s="126" t="s">
        <v>10854</v>
      </c>
      <c r="G167" s="130" t="s">
        <v>10884</v>
      </c>
      <c r="H167" s="127" t="s">
        <v>10878</v>
      </c>
      <c r="I167" s="127" t="s">
        <v>12817</v>
      </c>
      <c r="J167" s="127" t="s">
        <v>12628</v>
      </c>
      <c r="K167" s="126"/>
      <c r="L167" s="126"/>
      <c r="M167" s="126"/>
      <c r="N167" s="126"/>
      <c r="O167" s="126"/>
      <c r="P167" s="126" t="s">
        <v>10850</v>
      </c>
    </row>
    <row r="168" spans="1:16" ht="30" x14ac:dyDescent="0.2">
      <c r="A168" s="129" t="s">
        <v>10859</v>
      </c>
      <c r="B168" s="127" t="s">
        <v>9034</v>
      </c>
      <c r="C168" s="127"/>
      <c r="D168" s="126" t="s">
        <v>12755</v>
      </c>
      <c r="E168" s="126" t="s">
        <v>10855</v>
      </c>
      <c r="F168" s="126" t="s">
        <v>10854</v>
      </c>
      <c r="G168" s="128" t="s">
        <v>10850</v>
      </c>
      <c r="H168" s="127" t="s">
        <v>10878</v>
      </c>
      <c r="I168" s="127" t="s">
        <v>11492</v>
      </c>
      <c r="J168" s="127" t="s">
        <v>12816</v>
      </c>
      <c r="K168" s="126">
        <v>272.16000000000003</v>
      </c>
      <c r="L168" s="126"/>
      <c r="M168" s="126">
        <v>-226.8</v>
      </c>
      <c r="N168" s="126"/>
      <c r="O168" s="126"/>
      <c r="P168" s="126" t="s">
        <v>10850</v>
      </c>
    </row>
    <row r="169" spans="1:16" ht="30" x14ac:dyDescent="0.2">
      <c r="A169" s="129" t="s">
        <v>10859</v>
      </c>
      <c r="B169" s="127" t="s">
        <v>9036</v>
      </c>
      <c r="C169" s="127"/>
      <c r="D169" s="126" t="s">
        <v>12755</v>
      </c>
      <c r="E169" s="126" t="s">
        <v>10855</v>
      </c>
      <c r="F169" s="126" t="s">
        <v>10854</v>
      </c>
      <c r="G169" s="130" t="s">
        <v>10884</v>
      </c>
      <c r="H169" s="127" t="s">
        <v>10878</v>
      </c>
      <c r="I169" s="127" t="s">
        <v>12641</v>
      </c>
      <c r="J169" s="127" t="s">
        <v>12628</v>
      </c>
      <c r="K169" s="126"/>
      <c r="L169" s="126"/>
      <c r="M169" s="126"/>
      <c r="N169" s="126"/>
      <c r="O169" s="126"/>
      <c r="P169" s="126" t="s">
        <v>10850</v>
      </c>
    </row>
    <row r="170" spans="1:16" ht="30" x14ac:dyDescent="0.2">
      <c r="A170" s="129" t="s">
        <v>10859</v>
      </c>
      <c r="B170" s="127" t="s">
        <v>9038</v>
      </c>
      <c r="C170" s="127"/>
      <c r="D170" s="126" t="s">
        <v>12755</v>
      </c>
      <c r="E170" s="126" t="s">
        <v>10855</v>
      </c>
      <c r="F170" s="126" t="s">
        <v>10854</v>
      </c>
      <c r="G170" s="130" t="s">
        <v>10884</v>
      </c>
      <c r="H170" s="127" t="s">
        <v>10878</v>
      </c>
      <c r="I170" s="127" t="s">
        <v>12815</v>
      </c>
      <c r="J170" s="127" t="s">
        <v>12814</v>
      </c>
      <c r="K170" s="126"/>
      <c r="L170" s="126"/>
      <c r="M170" s="126"/>
      <c r="N170" s="126"/>
      <c r="O170" s="126"/>
      <c r="P170" s="126" t="s">
        <v>10850</v>
      </c>
    </row>
    <row r="171" spans="1:16" ht="30" x14ac:dyDescent="0.2">
      <c r="A171" s="129" t="s">
        <v>10859</v>
      </c>
      <c r="B171" s="127" t="s">
        <v>9040</v>
      </c>
      <c r="C171" s="127"/>
      <c r="D171" s="126" t="s">
        <v>12755</v>
      </c>
      <c r="E171" s="126" t="s">
        <v>10855</v>
      </c>
      <c r="F171" s="126" t="s">
        <v>10854</v>
      </c>
      <c r="G171" s="130" t="s">
        <v>10884</v>
      </c>
      <c r="H171" s="127" t="s">
        <v>10878</v>
      </c>
      <c r="I171" s="127" t="s">
        <v>12813</v>
      </c>
      <c r="J171" s="127" t="s">
        <v>12628</v>
      </c>
      <c r="K171" s="126"/>
      <c r="L171" s="126"/>
      <c r="M171" s="126"/>
      <c r="N171" s="126"/>
      <c r="O171" s="126"/>
      <c r="P171" s="126" t="s">
        <v>10850</v>
      </c>
    </row>
    <row r="172" spans="1:16" ht="30" x14ac:dyDescent="0.2">
      <c r="A172" s="129" t="s">
        <v>10859</v>
      </c>
      <c r="B172" s="127" t="s">
        <v>9042</v>
      </c>
      <c r="C172" s="127" t="s">
        <v>12812</v>
      </c>
      <c r="D172" s="126" t="s">
        <v>12755</v>
      </c>
      <c r="E172" s="126" t="s">
        <v>10855</v>
      </c>
      <c r="F172" s="126" t="s">
        <v>10854</v>
      </c>
      <c r="G172" s="130" t="s">
        <v>10884</v>
      </c>
      <c r="H172" s="127" t="s">
        <v>10878</v>
      </c>
      <c r="I172" s="127" t="s">
        <v>12811</v>
      </c>
      <c r="J172" s="127" t="s">
        <v>12628</v>
      </c>
      <c r="K172" s="126"/>
      <c r="L172" s="126"/>
      <c r="M172" s="126"/>
      <c r="N172" s="126"/>
      <c r="O172" s="126"/>
      <c r="P172" s="126" t="s">
        <v>10850</v>
      </c>
    </row>
    <row r="173" spans="1:16" ht="30" x14ac:dyDescent="0.2">
      <c r="A173" s="129" t="s">
        <v>10859</v>
      </c>
      <c r="B173" s="127" t="s">
        <v>9043</v>
      </c>
      <c r="C173" s="127" t="s">
        <v>12810</v>
      </c>
      <c r="D173" s="126" t="s">
        <v>12755</v>
      </c>
      <c r="E173" s="126" t="s">
        <v>10855</v>
      </c>
      <c r="F173" s="126" t="s">
        <v>10854</v>
      </c>
      <c r="G173" s="130" t="s">
        <v>10884</v>
      </c>
      <c r="H173" s="127" t="s">
        <v>10878</v>
      </c>
      <c r="I173" s="127" t="s">
        <v>12809</v>
      </c>
      <c r="J173" s="127" t="s">
        <v>12628</v>
      </c>
      <c r="K173" s="126"/>
      <c r="L173" s="126"/>
      <c r="M173" s="126"/>
      <c r="N173" s="126"/>
      <c r="O173" s="126"/>
      <c r="P173" s="126" t="s">
        <v>10850</v>
      </c>
    </row>
    <row r="174" spans="1:16" ht="15" x14ac:dyDescent="0.2">
      <c r="A174" s="129" t="s">
        <v>10859</v>
      </c>
      <c r="B174" s="127" t="s">
        <v>9044</v>
      </c>
      <c r="C174" s="127"/>
      <c r="D174" s="126" t="s">
        <v>12755</v>
      </c>
      <c r="E174" s="126" t="s">
        <v>10855</v>
      </c>
      <c r="F174" s="126" t="s">
        <v>10854</v>
      </c>
      <c r="G174" s="128" t="s">
        <v>10850</v>
      </c>
      <c r="H174" s="127" t="s">
        <v>10853</v>
      </c>
      <c r="I174" s="127" t="s">
        <v>12808</v>
      </c>
      <c r="J174" s="127" t="s">
        <v>12807</v>
      </c>
      <c r="K174" s="126">
        <v>879.97</v>
      </c>
      <c r="L174" s="126"/>
      <c r="M174" s="126">
        <v>1669.22</v>
      </c>
      <c r="N174" s="126"/>
      <c r="O174" s="126"/>
      <c r="P174" s="126" t="s">
        <v>10850</v>
      </c>
    </row>
    <row r="175" spans="1:16" ht="15" x14ac:dyDescent="0.2">
      <c r="A175" s="129" t="s">
        <v>10859</v>
      </c>
      <c r="B175" s="127" t="s">
        <v>9046</v>
      </c>
      <c r="C175" s="127"/>
      <c r="D175" s="126" t="s">
        <v>12755</v>
      </c>
      <c r="E175" s="126" t="s">
        <v>10855</v>
      </c>
      <c r="F175" s="126" t="s">
        <v>10854</v>
      </c>
      <c r="G175" s="128" t="s">
        <v>10850</v>
      </c>
      <c r="H175" s="127" t="s">
        <v>10853</v>
      </c>
      <c r="I175" s="127" t="s">
        <v>12806</v>
      </c>
      <c r="J175" s="127" t="s">
        <v>12805</v>
      </c>
      <c r="K175" s="126">
        <v>879.97</v>
      </c>
      <c r="L175" s="126"/>
      <c r="M175" s="126">
        <v>1669.22</v>
      </c>
      <c r="N175" s="126"/>
      <c r="O175" s="126"/>
      <c r="P175" s="126" t="s">
        <v>10850</v>
      </c>
    </row>
    <row r="176" spans="1:16" ht="15" x14ac:dyDescent="0.2">
      <c r="A176" s="129" t="s">
        <v>10859</v>
      </c>
      <c r="B176" s="127" t="s">
        <v>9047</v>
      </c>
      <c r="C176" s="127"/>
      <c r="D176" s="126" t="s">
        <v>12755</v>
      </c>
      <c r="E176" s="126" t="s">
        <v>10855</v>
      </c>
      <c r="F176" s="126" t="s">
        <v>10854</v>
      </c>
      <c r="G176" s="128" t="s">
        <v>10850</v>
      </c>
      <c r="H176" s="127" t="s">
        <v>10853</v>
      </c>
      <c r="I176" s="127" t="s">
        <v>12804</v>
      </c>
      <c r="J176" s="127" t="s">
        <v>12803</v>
      </c>
      <c r="K176" s="126">
        <v>879.97</v>
      </c>
      <c r="L176" s="126"/>
      <c r="M176" s="126">
        <v>1669.22</v>
      </c>
      <c r="N176" s="126"/>
      <c r="O176" s="126"/>
      <c r="P176" s="126" t="s">
        <v>10850</v>
      </c>
    </row>
    <row r="177" spans="1:16" ht="30" x14ac:dyDescent="0.2">
      <c r="A177" s="129" t="s">
        <v>10859</v>
      </c>
      <c r="B177" s="127" t="s">
        <v>9049</v>
      </c>
      <c r="C177" s="127"/>
      <c r="D177" s="126" t="s">
        <v>12755</v>
      </c>
      <c r="E177" s="126" t="s">
        <v>10855</v>
      </c>
      <c r="F177" s="126" t="s">
        <v>10854</v>
      </c>
      <c r="G177" s="128" t="s">
        <v>10850</v>
      </c>
      <c r="H177" s="127" t="s">
        <v>10887</v>
      </c>
      <c r="I177" s="127" t="s">
        <v>11588</v>
      </c>
      <c r="J177" s="127" t="s">
        <v>12802</v>
      </c>
      <c r="K177" s="126">
        <v>12.97</v>
      </c>
      <c r="L177" s="126"/>
      <c r="M177" s="126">
        <v>7.53</v>
      </c>
      <c r="N177" s="126"/>
      <c r="O177" s="126"/>
      <c r="P177" s="126" t="s">
        <v>10850</v>
      </c>
    </row>
    <row r="178" spans="1:16" ht="30" x14ac:dyDescent="0.2">
      <c r="A178" s="129" t="s">
        <v>10859</v>
      </c>
      <c r="B178" s="127" t="s">
        <v>9051</v>
      </c>
      <c r="C178" s="127"/>
      <c r="D178" s="126" t="s">
        <v>12755</v>
      </c>
      <c r="E178" s="126" t="s">
        <v>10855</v>
      </c>
      <c r="F178" s="126" t="s">
        <v>10854</v>
      </c>
      <c r="G178" s="128" t="s">
        <v>10850</v>
      </c>
      <c r="H178" s="127" t="s">
        <v>10887</v>
      </c>
      <c r="I178" s="127" t="s">
        <v>12801</v>
      </c>
      <c r="J178" s="127" t="s">
        <v>12753</v>
      </c>
      <c r="K178" s="126">
        <v>12.97</v>
      </c>
      <c r="L178" s="126"/>
      <c r="M178" s="126">
        <v>7.53</v>
      </c>
      <c r="N178" s="126"/>
      <c r="O178" s="126"/>
      <c r="P178" s="126" t="s">
        <v>10850</v>
      </c>
    </row>
    <row r="179" spans="1:16" ht="15" x14ac:dyDescent="0.2">
      <c r="A179" s="129" t="s">
        <v>10859</v>
      </c>
      <c r="B179" s="127" t="s">
        <v>9052</v>
      </c>
      <c r="C179" s="127"/>
      <c r="D179" s="126" t="s">
        <v>12755</v>
      </c>
      <c r="E179" s="126" t="s">
        <v>10855</v>
      </c>
      <c r="F179" s="126" t="s">
        <v>10854</v>
      </c>
      <c r="G179" s="128" t="s">
        <v>10850</v>
      </c>
      <c r="H179" s="127" t="s">
        <v>10853</v>
      </c>
      <c r="I179" s="127" t="s">
        <v>12800</v>
      </c>
      <c r="J179" s="127" t="s">
        <v>12799</v>
      </c>
      <c r="K179" s="126">
        <v>879.97</v>
      </c>
      <c r="L179" s="126"/>
      <c r="M179" s="126">
        <v>1669.22</v>
      </c>
      <c r="N179" s="126"/>
      <c r="O179" s="126"/>
      <c r="P179" s="126" t="s">
        <v>10850</v>
      </c>
    </row>
    <row r="180" spans="1:16" ht="15" x14ac:dyDescent="0.2">
      <c r="A180" s="129" t="s">
        <v>10859</v>
      </c>
      <c r="B180" s="127" t="s">
        <v>9054</v>
      </c>
      <c r="C180" s="127"/>
      <c r="D180" s="126" t="s">
        <v>12755</v>
      </c>
      <c r="E180" s="126" t="s">
        <v>10855</v>
      </c>
      <c r="F180" s="126" t="s">
        <v>10854</v>
      </c>
      <c r="G180" s="128" t="s">
        <v>10850</v>
      </c>
      <c r="H180" s="127" t="s">
        <v>10853</v>
      </c>
      <c r="I180" s="127" t="s">
        <v>12792</v>
      </c>
      <c r="J180" s="127" t="s">
        <v>12798</v>
      </c>
      <c r="K180" s="126">
        <v>879.97</v>
      </c>
      <c r="L180" s="126"/>
      <c r="M180" s="126">
        <v>1669.22</v>
      </c>
      <c r="N180" s="126"/>
      <c r="O180" s="126"/>
      <c r="P180" s="126" t="s">
        <v>10850</v>
      </c>
    </row>
    <row r="181" spans="1:16" ht="15" x14ac:dyDescent="0.2">
      <c r="A181" s="129" t="s">
        <v>10859</v>
      </c>
      <c r="B181" s="127" t="s">
        <v>9056</v>
      </c>
      <c r="C181" s="127"/>
      <c r="D181" s="126" t="s">
        <v>12755</v>
      </c>
      <c r="E181" s="126" t="s">
        <v>10855</v>
      </c>
      <c r="F181" s="126" t="s">
        <v>10854</v>
      </c>
      <c r="G181" s="128" t="s">
        <v>10850</v>
      </c>
      <c r="H181" s="127" t="s">
        <v>10853</v>
      </c>
      <c r="I181" s="127" t="s">
        <v>12779</v>
      </c>
      <c r="J181" s="127" t="s">
        <v>12797</v>
      </c>
      <c r="K181" s="126">
        <v>879.97</v>
      </c>
      <c r="L181" s="126"/>
      <c r="M181" s="126">
        <v>1669.22</v>
      </c>
      <c r="N181" s="126"/>
      <c r="O181" s="126"/>
      <c r="P181" s="126" t="s">
        <v>10850</v>
      </c>
    </row>
    <row r="182" spans="1:16" ht="15" x14ac:dyDescent="0.2">
      <c r="A182" s="129" t="s">
        <v>10859</v>
      </c>
      <c r="B182" s="127" t="s">
        <v>9058</v>
      </c>
      <c r="C182" s="127"/>
      <c r="D182" s="126" t="s">
        <v>12755</v>
      </c>
      <c r="E182" s="126" t="s">
        <v>10855</v>
      </c>
      <c r="F182" s="126" t="s">
        <v>10854</v>
      </c>
      <c r="G182" s="128" t="s">
        <v>10850</v>
      </c>
      <c r="H182" s="127" t="s">
        <v>10853</v>
      </c>
      <c r="I182" s="127" t="s">
        <v>12796</v>
      </c>
      <c r="J182" s="127" t="s">
        <v>12795</v>
      </c>
      <c r="K182" s="126">
        <v>879.97</v>
      </c>
      <c r="L182" s="126"/>
      <c r="M182" s="126">
        <v>1669.22</v>
      </c>
      <c r="N182" s="126"/>
      <c r="O182" s="126"/>
      <c r="P182" s="126" t="s">
        <v>10850</v>
      </c>
    </row>
    <row r="183" spans="1:16" ht="15" x14ac:dyDescent="0.2">
      <c r="A183" s="129" t="s">
        <v>10859</v>
      </c>
      <c r="B183" s="127" t="s">
        <v>9060</v>
      </c>
      <c r="C183" s="127"/>
      <c r="D183" s="126" t="s">
        <v>12755</v>
      </c>
      <c r="E183" s="126" t="s">
        <v>10855</v>
      </c>
      <c r="F183" s="126" t="s">
        <v>10854</v>
      </c>
      <c r="G183" s="128" t="s">
        <v>10850</v>
      </c>
      <c r="H183" s="127" t="s">
        <v>10853</v>
      </c>
      <c r="I183" s="127" t="s">
        <v>12794</v>
      </c>
      <c r="J183" s="127" t="s">
        <v>12793</v>
      </c>
      <c r="K183" s="126">
        <v>879.97</v>
      </c>
      <c r="L183" s="126"/>
      <c r="M183" s="126">
        <v>1669.22</v>
      </c>
      <c r="N183" s="126"/>
      <c r="O183" s="126"/>
      <c r="P183" s="126" t="s">
        <v>10850</v>
      </c>
    </row>
    <row r="184" spans="1:16" ht="15" x14ac:dyDescent="0.2">
      <c r="A184" s="129" t="s">
        <v>10859</v>
      </c>
      <c r="B184" s="127" t="s">
        <v>9062</v>
      </c>
      <c r="C184" s="127"/>
      <c r="D184" s="126" t="s">
        <v>12755</v>
      </c>
      <c r="E184" s="126" t="s">
        <v>10855</v>
      </c>
      <c r="F184" s="126" t="s">
        <v>10854</v>
      </c>
      <c r="G184" s="128" t="s">
        <v>10850</v>
      </c>
      <c r="H184" s="127" t="s">
        <v>10853</v>
      </c>
      <c r="I184" s="127" t="s">
        <v>12792</v>
      </c>
      <c r="J184" s="127" t="s">
        <v>12791</v>
      </c>
      <c r="K184" s="126">
        <v>879.97</v>
      </c>
      <c r="L184" s="126"/>
      <c r="M184" s="126">
        <v>1669.22</v>
      </c>
      <c r="N184" s="126"/>
      <c r="O184" s="126"/>
      <c r="P184" s="126" t="s">
        <v>10850</v>
      </c>
    </row>
    <row r="185" spans="1:16" ht="30" x14ac:dyDescent="0.2">
      <c r="A185" s="129" t="s">
        <v>10859</v>
      </c>
      <c r="B185" s="127" t="s">
        <v>9064</v>
      </c>
      <c r="C185" s="127"/>
      <c r="D185" s="126" t="s">
        <v>12755</v>
      </c>
      <c r="E185" s="126" t="s">
        <v>10855</v>
      </c>
      <c r="F185" s="126" t="s">
        <v>10854</v>
      </c>
      <c r="G185" s="128" t="s">
        <v>10850</v>
      </c>
      <c r="H185" s="127" t="s">
        <v>10853</v>
      </c>
      <c r="I185" s="127" t="s">
        <v>8735</v>
      </c>
      <c r="J185" s="127" t="s">
        <v>12790</v>
      </c>
      <c r="K185" s="126">
        <v>879.97</v>
      </c>
      <c r="L185" s="126"/>
      <c r="M185" s="126">
        <v>1669.22</v>
      </c>
      <c r="N185" s="126"/>
      <c r="O185" s="126"/>
      <c r="P185" s="126" t="s">
        <v>10850</v>
      </c>
    </row>
    <row r="186" spans="1:16" ht="30" x14ac:dyDescent="0.2">
      <c r="A186" s="129" t="s">
        <v>10859</v>
      </c>
      <c r="B186" s="127" t="s">
        <v>9066</v>
      </c>
      <c r="C186" s="127"/>
      <c r="D186" s="126" t="s">
        <v>12755</v>
      </c>
      <c r="E186" s="126" t="s">
        <v>10855</v>
      </c>
      <c r="F186" s="126" t="s">
        <v>10854</v>
      </c>
      <c r="G186" s="128" t="s">
        <v>10850</v>
      </c>
      <c r="H186" s="127" t="s">
        <v>10853</v>
      </c>
      <c r="I186" s="127" t="s">
        <v>8735</v>
      </c>
      <c r="J186" s="127" t="s">
        <v>12789</v>
      </c>
      <c r="K186" s="126">
        <v>879.97</v>
      </c>
      <c r="L186" s="126"/>
      <c r="M186" s="126">
        <v>1669.22</v>
      </c>
      <c r="N186" s="126"/>
      <c r="O186" s="126"/>
      <c r="P186" s="126" t="s">
        <v>10850</v>
      </c>
    </row>
    <row r="187" spans="1:16" ht="15" x14ac:dyDescent="0.2">
      <c r="A187" s="129" t="s">
        <v>10859</v>
      </c>
      <c r="B187" s="127" t="s">
        <v>9068</v>
      </c>
      <c r="C187" s="127"/>
      <c r="D187" s="126" t="s">
        <v>12755</v>
      </c>
      <c r="E187" s="126" t="s">
        <v>10855</v>
      </c>
      <c r="F187" s="126" t="s">
        <v>10854</v>
      </c>
      <c r="G187" s="128" t="s">
        <v>10850</v>
      </c>
      <c r="H187" s="127" t="s">
        <v>10853</v>
      </c>
      <c r="I187" s="127" t="s">
        <v>12788</v>
      </c>
      <c r="J187" s="127" t="s">
        <v>12787</v>
      </c>
      <c r="K187" s="126">
        <v>879.97</v>
      </c>
      <c r="L187" s="126"/>
      <c r="M187" s="126">
        <v>1669.22</v>
      </c>
      <c r="N187" s="126"/>
      <c r="O187" s="126"/>
      <c r="P187" s="126" t="s">
        <v>10850</v>
      </c>
    </row>
    <row r="188" spans="1:16" ht="30" x14ac:dyDescent="0.2">
      <c r="A188" s="129" t="s">
        <v>10859</v>
      </c>
      <c r="B188" s="127" t="s">
        <v>9070</v>
      </c>
      <c r="C188" s="127"/>
      <c r="D188" s="126" t="s">
        <v>12755</v>
      </c>
      <c r="E188" s="126" t="s">
        <v>10855</v>
      </c>
      <c r="F188" s="126" t="s">
        <v>10854</v>
      </c>
      <c r="G188" s="128" t="s">
        <v>10850</v>
      </c>
      <c r="H188" s="127" t="s">
        <v>10853</v>
      </c>
      <c r="I188" s="127" t="s">
        <v>12786</v>
      </c>
      <c r="J188" s="127" t="s">
        <v>12785</v>
      </c>
      <c r="K188" s="126">
        <v>879.97</v>
      </c>
      <c r="L188" s="126"/>
      <c r="M188" s="126">
        <v>1669.22</v>
      </c>
      <c r="N188" s="126"/>
      <c r="O188" s="126"/>
      <c r="P188" s="126" t="s">
        <v>10850</v>
      </c>
    </row>
    <row r="189" spans="1:16" ht="15" x14ac:dyDescent="0.2">
      <c r="A189" s="129" t="s">
        <v>10859</v>
      </c>
      <c r="B189" s="127" t="s">
        <v>9072</v>
      </c>
      <c r="C189" s="127"/>
      <c r="D189" s="126" t="s">
        <v>12755</v>
      </c>
      <c r="E189" s="126" t="s">
        <v>10855</v>
      </c>
      <c r="F189" s="126" t="s">
        <v>10854</v>
      </c>
      <c r="G189" s="128" t="s">
        <v>10850</v>
      </c>
      <c r="H189" s="127" t="s">
        <v>10853</v>
      </c>
      <c r="I189" s="127" t="s">
        <v>12779</v>
      </c>
      <c r="J189" s="127" t="s">
        <v>12784</v>
      </c>
      <c r="K189" s="126">
        <v>879.97</v>
      </c>
      <c r="L189" s="126"/>
      <c r="M189" s="126">
        <v>1669.22</v>
      </c>
      <c r="N189" s="126"/>
      <c r="O189" s="126"/>
      <c r="P189" s="126" t="s">
        <v>10850</v>
      </c>
    </row>
    <row r="190" spans="1:16" ht="30" x14ac:dyDescent="0.2">
      <c r="A190" s="129" t="s">
        <v>10859</v>
      </c>
      <c r="B190" s="127" t="s">
        <v>9074</v>
      </c>
      <c r="C190" s="127"/>
      <c r="D190" s="126" t="s">
        <v>12755</v>
      </c>
      <c r="E190" s="126" t="s">
        <v>10855</v>
      </c>
      <c r="F190" s="126" t="s">
        <v>10854</v>
      </c>
      <c r="G190" s="128" t="s">
        <v>10850</v>
      </c>
      <c r="H190" s="127" t="s">
        <v>10853</v>
      </c>
      <c r="I190" s="127" t="s">
        <v>12783</v>
      </c>
      <c r="J190" s="127" t="s">
        <v>12782</v>
      </c>
      <c r="K190" s="126">
        <v>879.97</v>
      </c>
      <c r="L190" s="126"/>
      <c r="M190" s="126">
        <v>1669.22</v>
      </c>
      <c r="N190" s="126"/>
      <c r="O190" s="126"/>
      <c r="P190" s="126" t="s">
        <v>10850</v>
      </c>
    </row>
    <row r="191" spans="1:16" ht="30" x14ac:dyDescent="0.2">
      <c r="A191" s="129" t="s">
        <v>10859</v>
      </c>
      <c r="B191" s="127" t="s">
        <v>9076</v>
      </c>
      <c r="C191" s="127"/>
      <c r="D191" s="126" t="s">
        <v>12755</v>
      </c>
      <c r="E191" s="126" t="s">
        <v>10855</v>
      </c>
      <c r="F191" s="126" t="s">
        <v>10854</v>
      </c>
      <c r="G191" s="128" t="s">
        <v>10850</v>
      </c>
      <c r="H191" s="127" t="s">
        <v>10853</v>
      </c>
      <c r="I191" s="127" t="s">
        <v>12781</v>
      </c>
      <c r="J191" s="127" t="s">
        <v>12780</v>
      </c>
      <c r="K191" s="126">
        <v>879.97</v>
      </c>
      <c r="L191" s="126"/>
      <c r="M191" s="126">
        <v>1669.22</v>
      </c>
      <c r="N191" s="126"/>
      <c r="O191" s="126"/>
      <c r="P191" s="126" t="s">
        <v>10850</v>
      </c>
    </row>
    <row r="192" spans="1:16" ht="15" x14ac:dyDescent="0.2">
      <c r="A192" s="129" t="s">
        <v>10859</v>
      </c>
      <c r="B192" s="127" t="s">
        <v>9078</v>
      </c>
      <c r="C192" s="127"/>
      <c r="D192" s="126" t="s">
        <v>12755</v>
      </c>
      <c r="E192" s="126" t="s">
        <v>10855</v>
      </c>
      <c r="F192" s="126" t="s">
        <v>10854</v>
      </c>
      <c r="G192" s="128" t="s">
        <v>10850</v>
      </c>
      <c r="H192" s="127" t="s">
        <v>10853</v>
      </c>
      <c r="I192" s="127" t="s">
        <v>12779</v>
      </c>
      <c r="J192" s="127" t="s">
        <v>12778</v>
      </c>
      <c r="K192" s="126">
        <v>879.97</v>
      </c>
      <c r="L192" s="126"/>
      <c r="M192" s="126">
        <v>1669.22</v>
      </c>
      <c r="N192" s="126"/>
      <c r="O192" s="126"/>
      <c r="P192" s="126" t="s">
        <v>10850</v>
      </c>
    </row>
    <row r="193" spans="1:16" ht="30" x14ac:dyDescent="0.2">
      <c r="A193" s="129" t="s">
        <v>10859</v>
      </c>
      <c r="B193" s="127" t="s">
        <v>9080</v>
      </c>
      <c r="C193" s="127"/>
      <c r="D193" s="126" t="s">
        <v>12755</v>
      </c>
      <c r="E193" s="126" t="s">
        <v>10855</v>
      </c>
      <c r="F193" s="126" t="s">
        <v>10854</v>
      </c>
      <c r="G193" s="128" t="s">
        <v>10850</v>
      </c>
      <c r="H193" s="127" t="s">
        <v>10878</v>
      </c>
      <c r="I193" s="127" t="s">
        <v>12777</v>
      </c>
      <c r="J193" s="127" t="s">
        <v>12776</v>
      </c>
      <c r="K193" s="126"/>
      <c r="L193" s="126"/>
      <c r="M193" s="126"/>
      <c r="N193" s="126"/>
      <c r="O193" s="126"/>
      <c r="P193" s="126" t="s">
        <v>10850</v>
      </c>
    </row>
    <row r="194" spans="1:16" ht="30" x14ac:dyDescent="0.2">
      <c r="A194" s="129" t="s">
        <v>10859</v>
      </c>
      <c r="B194" s="127" t="s">
        <v>9082</v>
      </c>
      <c r="C194" s="127"/>
      <c r="D194" s="126" t="s">
        <v>12755</v>
      </c>
      <c r="E194" s="126" t="s">
        <v>10855</v>
      </c>
      <c r="F194" s="126" t="s">
        <v>10854</v>
      </c>
      <c r="G194" s="128" t="s">
        <v>10850</v>
      </c>
      <c r="H194" s="127" t="s">
        <v>10878</v>
      </c>
      <c r="I194" s="127" t="s">
        <v>12775</v>
      </c>
      <c r="J194" s="127" t="s">
        <v>12774</v>
      </c>
      <c r="K194" s="126">
        <v>272.16000000000003</v>
      </c>
      <c r="L194" s="126"/>
      <c r="M194" s="126">
        <v>-226.8</v>
      </c>
      <c r="N194" s="126"/>
      <c r="O194" s="126"/>
      <c r="P194" s="126" t="s">
        <v>10850</v>
      </c>
    </row>
    <row r="195" spans="1:16" ht="30" x14ac:dyDescent="0.2">
      <c r="A195" s="129" t="s">
        <v>10859</v>
      </c>
      <c r="B195" s="127" t="s">
        <v>9084</v>
      </c>
      <c r="C195" s="127"/>
      <c r="D195" s="126" t="s">
        <v>12755</v>
      </c>
      <c r="E195" s="126" t="s">
        <v>10855</v>
      </c>
      <c r="F195" s="126" t="s">
        <v>10854</v>
      </c>
      <c r="G195" s="128" t="s">
        <v>10850</v>
      </c>
      <c r="H195" s="127" t="s">
        <v>11620</v>
      </c>
      <c r="I195" s="127" t="s">
        <v>12773</v>
      </c>
      <c r="J195" s="127" t="s">
        <v>12772</v>
      </c>
      <c r="K195" s="126" t="s">
        <v>12769</v>
      </c>
      <c r="L195" s="126"/>
      <c r="M195" s="126"/>
      <c r="N195" s="126"/>
      <c r="O195" s="126"/>
      <c r="P195" s="126" t="s">
        <v>10850</v>
      </c>
    </row>
    <row r="196" spans="1:16" ht="30" x14ac:dyDescent="0.2">
      <c r="A196" s="129" t="s">
        <v>10859</v>
      </c>
      <c r="B196" s="127" t="s">
        <v>9086</v>
      </c>
      <c r="C196" s="127"/>
      <c r="D196" s="126" t="s">
        <v>12755</v>
      </c>
      <c r="E196" s="126" t="s">
        <v>10855</v>
      </c>
      <c r="F196" s="126" t="s">
        <v>10854</v>
      </c>
      <c r="G196" s="128" t="s">
        <v>10850</v>
      </c>
      <c r="H196" s="127" t="s">
        <v>11620</v>
      </c>
      <c r="I196" s="127" t="s">
        <v>12771</v>
      </c>
      <c r="J196" s="127" t="s">
        <v>12770</v>
      </c>
      <c r="K196" s="126" t="s">
        <v>12769</v>
      </c>
      <c r="L196" s="126"/>
      <c r="M196" s="126"/>
      <c r="N196" s="126"/>
      <c r="O196" s="126"/>
      <c r="P196" s="126" t="s">
        <v>10850</v>
      </c>
    </row>
    <row r="197" spans="1:16" ht="30" x14ac:dyDescent="0.2">
      <c r="A197" s="129" t="s">
        <v>10859</v>
      </c>
      <c r="B197" s="127" t="s">
        <v>9088</v>
      </c>
      <c r="C197" s="127" t="s">
        <v>12768</v>
      </c>
      <c r="D197" s="126" t="s">
        <v>12755</v>
      </c>
      <c r="E197" s="126" t="s">
        <v>10855</v>
      </c>
      <c r="F197" s="126" t="s">
        <v>10854</v>
      </c>
      <c r="G197" s="130" t="s">
        <v>10884</v>
      </c>
      <c r="H197" s="127" t="s">
        <v>11620</v>
      </c>
      <c r="I197" s="127" t="s">
        <v>12767</v>
      </c>
      <c r="J197" s="127" t="s">
        <v>12766</v>
      </c>
      <c r="K197" s="126"/>
      <c r="L197" s="126"/>
      <c r="M197" s="126"/>
      <c r="N197" s="126"/>
      <c r="O197" s="126"/>
      <c r="P197" s="126" t="s">
        <v>10850</v>
      </c>
    </row>
    <row r="198" spans="1:16" ht="30" x14ac:dyDescent="0.2">
      <c r="A198" s="129" t="s">
        <v>10859</v>
      </c>
      <c r="B198" s="127" t="s">
        <v>9089</v>
      </c>
      <c r="C198" s="127"/>
      <c r="D198" s="126" t="s">
        <v>12755</v>
      </c>
      <c r="E198" s="126" t="s">
        <v>10855</v>
      </c>
      <c r="F198" s="126" t="s">
        <v>10854</v>
      </c>
      <c r="G198" s="130" t="s">
        <v>10884</v>
      </c>
      <c r="H198" s="127" t="s">
        <v>10878</v>
      </c>
      <c r="I198" s="127" t="s">
        <v>12765</v>
      </c>
      <c r="J198" s="127" t="s">
        <v>12764</v>
      </c>
      <c r="K198" s="126"/>
      <c r="L198" s="126"/>
      <c r="M198" s="126"/>
      <c r="N198" s="126"/>
      <c r="O198" s="126"/>
      <c r="P198" s="126" t="s">
        <v>10850</v>
      </c>
    </row>
    <row r="199" spans="1:16" ht="45" x14ac:dyDescent="0.2">
      <c r="A199" s="129" t="s">
        <v>10859</v>
      </c>
      <c r="B199" s="127" t="s">
        <v>9091</v>
      </c>
      <c r="C199" s="127" t="s">
        <v>12763</v>
      </c>
      <c r="D199" s="126" t="s">
        <v>12755</v>
      </c>
      <c r="E199" s="126" t="s">
        <v>10855</v>
      </c>
      <c r="F199" s="126" t="s">
        <v>10854</v>
      </c>
      <c r="G199" s="128" t="s">
        <v>10850</v>
      </c>
      <c r="H199" s="127" t="s">
        <v>10878</v>
      </c>
      <c r="I199" s="127" t="s">
        <v>12762</v>
      </c>
      <c r="J199" s="127" t="s">
        <v>12761</v>
      </c>
      <c r="K199" s="126">
        <v>272.16000000000003</v>
      </c>
      <c r="L199" s="126"/>
      <c r="M199" s="126">
        <v>-226.8</v>
      </c>
      <c r="N199" s="126"/>
      <c r="O199" s="126"/>
      <c r="P199" s="126" t="s">
        <v>10850</v>
      </c>
    </row>
    <row r="200" spans="1:16" ht="30" x14ac:dyDescent="0.2">
      <c r="A200" s="129" t="s">
        <v>10859</v>
      </c>
      <c r="B200" s="127" t="s">
        <v>9092</v>
      </c>
      <c r="C200" s="127"/>
      <c r="D200" s="126" t="s">
        <v>12755</v>
      </c>
      <c r="E200" s="126" t="s">
        <v>10855</v>
      </c>
      <c r="F200" s="126" t="s">
        <v>10854</v>
      </c>
      <c r="G200" s="128" t="s">
        <v>10850</v>
      </c>
      <c r="H200" s="127" t="s">
        <v>10887</v>
      </c>
      <c r="I200" s="127" t="s">
        <v>12760</v>
      </c>
      <c r="J200" s="127" t="s">
        <v>12753</v>
      </c>
      <c r="K200" s="126">
        <v>12.97</v>
      </c>
      <c r="L200" s="126"/>
      <c r="M200" s="126">
        <v>7.53</v>
      </c>
      <c r="N200" s="126"/>
      <c r="O200" s="126"/>
      <c r="P200" s="126" t="s">
        <v>10850</v>
      </c>
    </row>
    <row r="201" spans="1:16" ht="30" x14ac:dyDescent="0.2">
      <c r="A201" s="129" t="s">
        <v>10859</v>
      </c>
      <c r="B201" s="127" t="s">
        <v>9093</v>
      </c>
      <c r="C201" s="127"/>
      <c r="D201" s="126" t="s">
        <v>12755</v>
      </c>
      <c r="E201" s="126" t="s">
        <v>10855</v>
      </c>
      <c r="F201" s="126" t="s">
        <v>10854</v>
      </c>
      <c r="G201" s="128" t="s">
        <v>10850</v>
      </c>
      <c r="H201" s="127" t="s">
        <v>10878</v>
      </c>
      <c r="I201" s="127" t="s">
        <v>12759</v>
      </c>
      <c r="J201" s="127" t="s">
        <v>12758</v>
      </c>
      <c r="K201" s="126">
        <v>272.16000000000003</v>
      </c>
      <c r="L201" s="126"/>
      <c r="M201" s="126">
        <v>-226.8</v>
      </c>
      <c r="N201" s="126"/>
      <c r="O201" s="126"/>
      <c r="P201" s="126" t="s">
        <v>10850</v>
      </c>
    </row>
    <row r="202" spans="1:16" ht="30" x14ac:dyDescent="0.2">
      <c r="A202" s="129" t="s">
        <v>10859</v>
      </c>
      <c r="B202" s="127" t="s">
        <v>9095</v>
      </c>
      <c r="C202" s="127"/>
      <c r="D202" s="126" t="s">
        <v>12755</v>
      </c>
      <c r="E202" s="126" t="s">
        <v>10855</v>
      </c>
      <c r="F202" s="126" t="s">
        <v>10854</v>
      </c>
      <c r="G202" s="128" t="s">
        <v>10850</v>
      </c>
      <c r="H202" s="127" t="s">
        <v>10878</v>
      </c>
      <c r="I202" s="127" t="s">
        <v>12757</v>
      </c>
      <c r="J202" s="127" t="s">
        <v>12756</v>
      </c>
      <c r="K202" s="126">
        <v>272.16000000000003</v>
      </c>
      <c r="L202" s="126"/>
      <c r="M202" s="126">
        <v>-226.8</v>
      </c>
      <c r="N202" s="126"/>
      <c r="O202" s="126"/>
      <c r="P202" s="126" t="s">
        <v>10850</v>
      </c>
    </row>
    <row r="203" spans="1:16" ht="30" x14ac:dyDescent="0.2">
      <c r="A203" s="129" t="s">
        <v>10859</v>
      </c>
      <c r="B203" s="127" t="s">
        <v>9097</v>
      </c>
      <c r="C203" s="127"/>
      <c r="D203" s="126" t="s">
        <v>12755</v>
      </c>
      <c r="E203" s="126" t="s">
        <v>10855</v>
      </c>
      <c r="F203" s="126" t="s">
        <v>10854</v>
      </c>
      <c r="G203" s="128" t="s">
        <v>10850</v>
      </c>
      <c r="H203" s="127" t="s">
        <v>10887</v>
      </c>
      <c r="I203" s="127" t="s">
        <v>12754</v>
      </c>
      <c r="J203" s="127" t="s">
        <v>12753</v>
      </c>
      <c r="K203" s="126">
        <v>12.97</v>
      </c>
      <c r="L203" s="126"/>
      <c r="M203" s="126">
        <v>7.53</v>
      </c>
      <c r="N203" s="126"/>
      <c r="O203" s="126"/>
      <c r="P203" s="126" t="s">
        <v>10850</v>
      </c>
    </row>
    <row r="204" spans="1:16" ht="30" x14ac:dyDescent="0.2">
      <c r="A204" s="129" t="s">
        <v>10859</v>
      </c>
      <c r="B204" s="127" t="s">
        <v>9099</v>
      </c>
      <c r="C204" s="127" t="s">
        <v>12752</v>
      </c>
      <c r="D204" s="126" t="s">
        <v>12607</v>
      </c>
      <c r="E204" s="126" t="s">
        <v>10855</v>
      </c>
      <c r="F204" s="126" t="s">
        <v>10854</v>
      </c>
      <c r="G204" s="128" t="s">
        <v>10850</v>
      </c>
      <c r="H204" s="127" t="s">
        <v>10853</v>
      </c>
      <c r="I204" s="127" t="s">
        <v>12751</v>
      </c>
      <c r="J204" s="127" t="s">
        <v>12750</v>
      </c>
      <c r="K204" s="126">
        <v>6.74</v>
      </c>
      <c r="L204" s="126"/>
      <c r="M204" s="126">
        <v>11.45</v>
      </c>
      <c r="N204" s="126"/>
      <c r="O204" s="126"/>
      <c r="P204" s="126" t="s">
        <v>10850</v>
      </c>
    </row>
    <row r="205" spans="1:16" ht="30" x14ac:dyDescent="0.2">
      <c r="A205" s="129" t="s">
        <v>10859</v>
      </c>
      <c r="B205" s="127" t="s">
        <v>9100</v>
      </c>
      <c r="C205" s="127" t="s">
        <v>12748</v>
      </c>
      <c r="D205" s="126" t="s">
        <v>12607</v>
      </c>
      <c r="E205" s="126" t="s">
        <v>10855</v>
      </c>
      <c r="F205" s="126" t="s">
        <v>10854</v>
      </c>
      <c r="G205" s="128" t="s">
        <v>10850</v>
      </c>
      <c r="H205" s="127" t="s">
        <v>10853</v>
      </c>
      <c r="I205" s="127" t="s">
        <v>12716</v>
      </c>
      <c r="J205" s="127" t="s">
        <v>12749</v>
      </c>
      <c r="K205" s="126">
        <v>17.34</v>
      </c>
      <c r="L205" s="126"/>
      <c r="M205" s="126">
        <v>29.47</v>
      </c>
      <c r="N205" s="126"/>
      <c r="O205" s="126"/>
      <c r="P205" s="126" t="s">
        <v>10850</v>
      </c>
    </row>
    <row r="206" spans="1:16" ht="30" x14ac:dyDescent="0.2">
      <c r="A206" s="129" t="s">
        <v>10859</v>
      </c>
      <c r="B206" s="127" t="s">
        <v>9102</v>
      </c>
      <c r="C206" s="127" t="s">
        <v>12748</v>
      </c>
      <c r="D206" s="126" t="s">
        <v>12607</v>
      </c>
      <c r="E206" s="126" t="s">
        <v>10855</v>
      </c>
      <c r="F206" s="126" t="s">
        <v>10854</v>
      </c>
      <c r="G206" s="128" t="s">
        <v>10850</v>
      </c>
      <c r="H206" s="127" t="s">
        <v>10853</v>
      </c>
      <c r="I206" s="127" t="s">
        <v>12747</v>
      </c>
      <c r="J206" s="127" t="s">
        <v>12746</v>
      </c>
      <c r="K206" s="126">
        <v>8.82</v>
      </c>
      <c r="L206" s="126"/>
      <c r="M206" s="126">
        <v>14.99</v>
      </c>
      <c r="N206" s="126"/>
      <c r="O206" s="126"/>
      <c r="P206" s="126" t="s">
        <v>10850</v>
      </c>
    </row>
    <row r="207" spans="1:16" ht="30" x14ac:dyDescent="0.2">
      <c r="A207" s="129" t="s">
        <v>10859</v>
      </c>
      <c r="B207" s="127" t="s">
        <v>9103</v>
      </c>
      <c r="C207" s="127" t="s">
        <v>12745</v>
      </c>
      <c r="D207" s="126" t="s">
        <v>12607</v>
      </c>
      <c r="E207" s="126" t="s">
        <v>10855</v>
      </c>
      <c r="F207" s="126" t="s">
        <v>10854</v>
      </c>
      <c r="G207" s="128" t="s">
        <v>10850</v>
      </c>
      <c r="H207" s="127" t="s">
        <v>10853</v>
      </c>
      <c r="I207" s="127" t="s">
        <v>12744</v>
      </c>
      <c r="J207" s="127" t="s">
        <v>12743</v>
      </c>
      <c r="K207" s="126">
        <v>11.3</v>
      </c>
      <c r="L207" s="126"/>
      <c r="M207" s="126">
        <v>19.2</v>
      </c>
      <c r="N207" s="126"/>
      <c r="O207" s="126"/>
      <c r="P207" s="126" t="s">
        <v>10850</v>
      </c>
    </row>
    <row r="208" spans="1:16" ht="30" x14ac:dyDescent="0.2">
      <c r="A208" s="129" t="s">
        <v>10859</v>
      </c>
      <c r="B208" s="127" t="s">
        <v>9105</v>
      </c>
      <c r="C208" s="127" t="s">
        <v>12742</v>
      </c>
      <c r="D208" s="126" t="s">
        <v>12607</v>
      </c>
      <c r="E208" s="126" t="s">
        <v>10855</v>
      </c>
      <c r="F208" s="126" t="s">
        <v>10854</v>
      </c>
      <c r="G208" s="128" t="s">
        <v>10850</v>
      </c>
      <c r="H208" s="127" t="s">
        <v>10853</v>
      </c>
      <c r="I208" s="127" t="s">
        <v>12741</v>
      </c>
      <c r="J208" s="127" t="s">
        <v>12740</v>
      </c>
      <c r="K208" s="126">
        <v>43.4</v>
      </c>
      <c r="L208" s="126"/>
      <c r="M208" s="126">
        <v>73.75</v>
      </c>
      <c r="N208" s="126"/>
      <c r="O208" s="126"/>
      <c r="P208" s="126" t="s">
        <v>10850</v>
      </c>
    </row>
    <row r="209" spans="1:16" ht="30" x14ac:dyDescent="0.2">
      <c r="A209" s="129" t="s">
        <v>10859</v>
      </c>
      <c r="B209" s="127" t="s">
        <v>9107</v>
      </c>
      <c r="C209" s="127" t="s">
        <v>12739</v>
      </c>
      <c r="D209" s="126" t="s">
        <v>12607</v>
      </c>
      <c r="E209" s="126" t="s">
        <v>10855</v>
      </c>
      <c r="F209" s="126" t="s">
        <v>10854</v>
      </c>
      <c r="G209" s="128" t="s">
        <v>10850</v>
      </c>
      <c r="H209" s="127" t="s">
        <v>10853</v>
      </c>
      <c r="I209" s="127" t="s">
        <v>12738</v>
      </c>
      <c r="J209" s="127" t="s">
        <v>12737</v>
      </c>
      <c r="K209" s="126">
        <v>11.3</v>
      </c>
      <c r="L209" s="126"/>
      <c r="M209" s="126">
        <v>19.2</v>
      </c>
      <c r="N209" s="126"/>
      <c r="O209" s="126"/>
      <c r="P209" s="126" t="s">
        <v>10850</v>
      </c>
    </row>
    <row r="210" spans="1:16" ht="30" x14ac:dyDescent="0.2">
      <c r="A210" s="129" t="s">
        <v>10859</v>
      </c>
      <c r="B210" s="127" t="s">
        <v>9108</v>
      </c>
      <c r="C210" s="127" t="s">
        <v>12602</v>
      </c>
      <c r="D210" s="126" t="s">
        <v>12607</v>
      </c>
      <c r="E210" s="126" t="s">
        <v>10855</v>
      </c>
      <c r="F210" s="126" t="s">
        <v>10854</v>
      </c>
      <c r="G210" s="128" t="s">
        <v>10850</v>
      </c>
      <c r="H210" s="127" t="s">
        <v>10853</v>
      </c>
      <c r="I210" s="127" t="s">
        <v>12708</v>
      </c>
      <c r="J210" s="127" t="s">
        <v>12707</v>
      </c>
      <c r="K210" s="126">
        <v>126.27</v>
      </c>
      <c r="L210" s="126"/>
      <c r="M210" s="126">
        <v>118.89</v>
      </c>
      <c r="N210" s="126"/>
      <c r="O210" s="126"/>
      <c r="P210" s="126" t="s">
        <v>10850</v>
      </c>
    </row>
    <row r="211" spans="1:16" ht="30" x14ac:dyDescent="0.2">
      <c r="A211" s="129" t="s">
        <v>10859</v>
      </c>
      <c r="B211" s="127" t="s">
        <v>9110</v>
      </c>
      <c r="C211" s="127" t="s">
        <v>12734</v>
      </c>
      <c r="D211" s="126" t="s">
        <v>12607</v>
      </c>
      <c r="E211" s="126" t="s">
        <v>10855</v>
      </c>
      <c r="F211" s="126" t="s">
        <v>10854</v>
      </c>
      <c r="G211" s="128" t="s">
        <v>10850</v>
      </c>
      <c r="H211" s="127" t="s">
        <v>10853</v>
      </c>
      <c r="I211" s="127" t="s">
        <v>12736</v>
      </c>
      <c r="J211" s="127" t="s">
        <v>12735</v>
      </c>
      <c r="K211" s="126">
        <v>79.47</v>
      </c>
      <c r="L211" s="126"/>
      <c r="M211" s="126">
        <v>135.04</v>
      </c>
      <c r="N211" s="126"/>
      <c r="O211" s="126"/>
      <c r="P211" s="126" t="s">
        <v>10850</v>
      </c>
    </row>
    <row r="212" spans="1:16" ht="30" x14ac:dyDescent="0.2">
      <c r="A212" s="129" t="s">
        <v>10859</v>
      </c>
      <c r="B212" s="127" t="s">
        <v>9112</v>
      </c>
      <c r="C212" s="127" t="s">
        <v>12734</v>
      </c>
      <c r="D212" s="126" t="s">
        <v>12607</v>
      </c>
      <c r="E212" s="126" t="s">
        <v>10855</v>
      </c>
      <c r="F212" s="126" t="s">
        <v>10854</v>
      </c>
      <c r="G212" s="128" t="s">
        <v>10850</v>
      </c>
      <c r="H212" s="127" t="s">
        <v>10853</v>
      </c>
      <c r="I212" s="127" t="s">
        <v>12733</v>
      </c>
      <c r="J212" s="127" t="s">
        <v>12732</v>
      </c>
      <c r="K212" s="126">
        <v>104.73</v>
      </c>
      <c r="L212" s="126"/>
      <c r="M212" s="126">
        <v>177.98</v>
      </c>
      <c r="N212" s="126"/>
      <c r="O212" s="126"/>
      <c r="P212" s="126" t="s">
        <v>10850</v>
      </c>
    </row>
    <row r="213" spans="1:16" ht="30" x14ac:dyDescent="0.2">
      <c r="A213" s="129" t="s">
        <v>10859</v>
      </c>
      <c r="B213" s="127" t="s">
        <v>9113</v>
      </c>
      <c r="C213" s="127" t="s">
        <v>12731</v>
      </c>
      <c r="D213" s="126" t="s">
        <v>12607</v>
      </c>
      <c r="E213" s="126" t="s">
        <v>10855</v>
      </c>
      <c r="F213" s="126" t="s">
        <v>10854</v>
      </c>
      <c r="G213" s="128" t="s">
        <v>10850</v>
      </c>
      <c r="H213" s="127" t="s">
        <v>10853</v>
      </c>
      <c r="I213" s="127" t="s">
        <v>12730</v>
      </c>
      <c r="J213" s="127" t="s">
        <v>12729</v>
      </c>
      <c r="K213" s="126">
        <v>36.17</v>
      </c>
      <c r="L213" s="126"/>
      <c r="M213" s="126">
        <v>61.46</v>
      </c>
      <c r="N213" s="126"/>
      <c r="O213" s="126"/>
      <c r="P213" s="126" t="s">
        <v>10850</v>
      </c>
    </row>
    <row r="214" spans="1:16" ht="30" x14ac:dyDescent="0.2">
      <c r="A214" s="129" t="s">
        <v>10859</v>
      </c>
      <c r="B214" s="127" t="s">
        <v>9115</v>
      </c>
      <c r="C214" s="127" t="s">
        <v>12726</v>
      </c>
      <c r="D214" s="126" t="s">
        <v>12607</v>
      </c>
      <c r="E214" s="126" t="s">
        <v>10855</v>
      </c>
      <c r="F214" s="126" t="s">
        <v>10854</v>
      </c>
      <c r="G214" s="128" t="s">
        <v>10850</v>
      </c>
      <c r="H214" s="127" t="s">
        <v>10853</v>
      </c>
      <c r="I214" s="127" t="s">
        <v>12728</v>
      </c>
      <c r="J214" s="127" t="s">
        <v>12727</v>
      </c>
      <c r="K214" s="126">
        <v>44.98</v>
      </c>
      <c r="L214" s="126"/>
      <c r="M214" s="126">
        <v>76.44</v>
      </c>
      <c r="N214" s="126"/>
      <c r="O214" s="126"/>
      <c r="P214" s="126" t="s">
        <v>10850</v>
      </c>
    </row>
    <row r="215" spans="1:16" ht="30" x14ac:dyDescent="0.2">
      <c r="A215" s="129" t="s">
        <v>10859</v>
      </c>
      <c r="B215" s="127" t="s">
        <v>9116</v>
      </c>
      <c r="C215" s="127" t="s">
        <v>12726</v>
      </c>
      <c r="D215" s="126" t="s">
        <v>12607</v>
      </c>
      <c r="E215" s="126" t="s">
        <v>10855</v>
      </c>
      <c r="F215" s="126" t="s">
        <v>10854</v>
      </c>
      <c r="G215" s="128" t="s">
        <v>10850</v>
      </c>
      <c r="H215" s="127" t="s">
        <v>10853</v>
      </c>
      <c r="I215" s="127" t="s">
        <v>12725</v>
      </c>
      <c r="J215" s="127" t="s">
        <v>12724</v>
      </c>
      <c r="K215" s="126">
        <v>30.32</v>
      </c>
      <c r="L215" s="126"/>
      <c r="M215" s="126">
        <v>51.52</v>
      </c>
      <c r="N215" s="126"/>
      <c r="O215" s="126"/>
      <c r="P215" s="126" t="s">
        <v>10850</v>
      </c>
    </row>
    <row r="216" spans="1:16" ht="30" x14ac:dyDescent="0.2">
      <c r="A216" s="129" t="s">
        <v>10859</v>
      </c>
      <c r="B216" s="127" t="s">
        <v>9118</v>
      </c>
      <c r="C216" s="127" t="s">
        <v>12723</v>
      </c>
      <c r="D216" s="126" t="s">
        <v>12607</v>
      </c>
      <c r="E216" s="126" t="s">
        <v>10855</v>
      </c>
      <c r="F216" s="126" t="s">
        <v>10854</v>
      </c>
      <c r="G216" s="128" t="s">
        <v>10850</v>
      </c>
      <c r="H216" s="127" t="s">
        <v>10853</v>
      </c>
      <c r="I216" s="127" t="s">
        <v>12722</v>
      </c>
      <c r="J216" s="127" t="s">
        <v>12721</v>
      </c>
      <c r="K216" s="126">
        <v>21.7</v>
      </c>
      <c r="L216" s="126"/>
      <c r="M216" s="126">
        <v>36.869999999999997</v>
      </c>
      <c r="N216" s="126"/>
      <c r="O216" s="126"/>
      <c r="P216" s="126" t="s">
        <v>10850</v>
      </c>
    </row>
    <row r="217" spans="1:16" ht="45" x14ac:dyDescent="0.2">
      <c r="A217" s="129" t="s">
        <v>10859</v>
      </c>
      <c r="B217" s="127" t="s">
        <v>9120</v>
      </c>
      <c r="C217" s="127" t="s">
        <v>12720</v>
      </c>
      <c r="D217" s="126" t="s">
        <v>12607</v>
      </c>
      <c r="E217" s="126" t="s">
        <v>10855</v>
      </c>
      <c r="F217" s="126" t="s">
        <v>10854</v>
      </c>
      <c r="G217" s="128" t="s">
        <v>10850</v>
      </c>
      <c r="H217" s="127" t="s">
        <v>10853</v>
      </c>
      <c r="I217" s="127" t="s">
        <v>12719</v>
      </c>
      <c r="J217" s="127" t="s">
        <v>12718</v>
      </c>
      <c r="K217" s="126">
        <v>86.7</v>
      </c>
      <c r="L217" s="126"/>
      <c r="M217" s="126">
        <v>147.33000000000001</v>
      </c>
      <c r="N217" s="126"/>
      <c r="O217" s="126"/>
      <c r="P217" s="126" t="s">
        <v>10850</v>
      </c>
    </row>
    <row r="218" spans="1:16" ht="30" x14ac:dyDescent="0.2">
      <c r="A218" s="129" t="s">
        <v>10859</v>
      </c>
      <c r="B218" s="127" t="s">
        <v>9122</v>
      </c>
      <c r="C218" s="127" t="s">
        <v>12717</v>
      </c>
      <c r="D218" s="126" t="s">
        <v>12607</v>
      </c>
      <c r="E218" s="126" t="s">
        <v>10855</v>
      </c>
      <c r="F218" s="126" t="s">
        <v>10854</v>
      </c>
      <c r="G218" s="128" t="s">
        <v>10850</v>
      </c>
      <c r="H218" s="127" t="s">
        <v>10853</v>
      </c>
      <c r="I218" s="127" t="s">
        <v>12716</v>
      </c>
      <c r="J218" s="127" t="s">
        <v>12715</v>
      </c>
      <c r="K218" s="126">
        <v>19.32</v>
      </c>
      <c r="L218" s="126"/>
      <c r="M218" s="126">
        <v>32.83</v>
      </c>
      <c r="N218" s="126"/>
      <c r="O218" s="126"/>
      <c r="P218" s="126" t="s">
        <v>10850</v>
      </c>
    </row>
    <row r="219" spans="1:16" ht="30" x14ac:dyDescent="0.2">
      <c r="A219" s="129" t="s">
        <v>10859</v>
      </c>
      <c r="B219" s="127" t="s">
        <v>9124</v>
      </c>
      <c r="C219" s="127" t="s">
        <v>12714</v>
      </c>
      <c r="D219" s="126" t="s">
        <v>12607</v>
      </c>
      <c r="E219" s="126" t="s">
        <v>10855</v>
      </c>
      <c r="F219" s="126" t="s">
        <v>10854</v>
      </c>
      <c r="G219" s="128" t="s">
        <v>10850</v>
      </c>
      <c r="H219" s="127" t="s">
        <v>10853</v>
      </c>
      <c r="I219" s="127" t="s">
        <v>12713</v>
      </c>
      <c r="J219" s="127" t="s">
        <v>12712</v>
      </c>
      <c r="K219" s="126">
        <v>17.739999999999998</v>
      </c>
      <c r="L219" s="126"/>
      <c r="M219" s="126">
        <v>30.14</v>
      </c>
      <c r="N219" s="126"/>
      <c r="O219" s="126"/>
      <c r="P219" s="126" t="s">
        <v>10850</v>
      </c>
    </row>
    <row r="220" spans="1:16" ht="30" x14ac:dyDescent="0.2">
      <c r="A220" s="129" t="s">
        <v>10859</v>
      </c>
      <c r="B220" s="127" t="s">
        <v>9126</v>
      </c>
      <c r="C220" s="127" t="s">
        <v>12711</v>
      </c>
      <c r="D220" s="126" t="s">
        <v>12607</v>
      </c>
      <c r="E220" s="126" t="s">
        <v>10855</v>
      </c>
      <c r="F220" s="126" t="s">
        <v>10854</v>
      </c>
      <c r="G220" s="128" t="s">
        <v>10850</v>
      </c>
      <c r="H220" s="127" t="s">
        <v>11356</v>
      </c>
      <c r="I220" s="127" t="s">
        <v>12710</v>
      </c>
      <c r="J220" s="127" t="s">
        <v>12709</v>
      </c>
      <c r="K220" s="126">
        <v>44.72</v>
      </c>
      <c r="L220" s="126"/>
      <c r="M220" s="126">
        <v>52.93</v>
      </c>
      <c r="N220" s="126"/>
      <c r="O220" s="126"/>
      <c r="P220" s="126" t="s">
        <v>10850</v>
      </c>
    </row>
    <row r="221" spans="1:16" ht="30" x14ac:dyDescent="0.2">
      <c r="A221" s="129" t="s">
        <v>10859</v>
      </c>
      <c r="B221" s="127" t="s">
        <v>9127</v>
      </c>
      <c r="C221" s="127" t="s">
        <v>12602</v>
      </c>
      <c r="D221" s="126" t="s">
        <v>12607</v>
      </c>
      <c r="E221" s="126" t="s">
        <v>10855</v>
      </c>
      <c r="F221" s="126" t="s">
        <v>10854</v>
      </c>
      <c r="G221" s="128" t="s">
        <v>10850</v>
      </c>
      <c r="H221" s="127" t="s">
        <v>11356</v>
      </c>
      <c r="I221" s="127" t="s">
        <v>12708</v>
      </c>
      <c r="J221" s="127" t="s">
        <v>12707</v>
      </c>
      <c r="K221" s="126">
        <v>19.11</v>
      </c>
      <c r="L221" s="126"/>
      <c r="M221" s="126">
        <v>17.989999999999998</v>
      </c>
      <c r="N221" s="126"/>
      <c r="O221" s="126"/>
      <c r="P221" s="126" t="s">
        <v>10850</v>
      </c>
    </row>
    <row r="222" spans="1:16" ht="45" x14ac:dyDescent="0.2">
      <c r="A222" s="129" t="s">
        <v>10859</v>
      </c>
      <c r="B222" s="127" t="s">
        <v>9128</v>
      </c>
      <c r="C222" s="127" t="s">
        <v>12605</v>
      </c>
      <c r="D222" s="126" t="s">
        <v>12607</v>
      </c>
      <c r="E222" s="126" t="s">
        <v>10855</v>
      </c>
      <c r="F222" s="126" t="s">
        <v>10854</v>
      </c>
      <c r="G222" s="128" t="s">
        <v>10850</v>
      </c>
      <c r="H222" s="127" t="s">
        <v>11356</v>
      </c>
      <c r="I222" s="127" t="s">
        <v>11005</v>
      </c>
      <c r="J222" s="127" t="s">
        <v>12706</v>
      </c>
      <c r="K222" s="126">
        <v>44.13</v>
      </c>
      <c r="L222" s="126"/>
      <c r="M222" s="126">
        <v>41.56</v>
      </c>
      <c r="N222" s="126"/>
      <c r="O222" s="126"/>
      <c r="P222" s="126" t="s">
        <v>10850</v>
      </c>
    </row>
    <row r="223" spans="1:16" ht="45" x14ac:dyDescent="0.2">
      <c r="A223" s="129" t="s">
        <v>10859</v>
      </c>
      <c r="B223" s="127" t="s">
        <v>9130</v>
      </c>
      <c r="C223" s="127" t="s">
        <v>12705</v>
      </c>
      <c r="D223" s="126" t="s">
        <v>12607</v>
      </c>
      <c r="E223" s="126" t="s">
        <v>10855</v>
      </c>
      <c r="F223" s="126" t="s">
        <v>10854</v>
      </c>
      <c r="G223" s="128" t="s">
        <v>10850</v>
      </c>
      <c r="H223" s="127" t="s">
        <v>10878</v>
      </c>
      <c r="I223" s="127" t="s">
        <v>12704</v>
      </c>
      <c r="J223" s="127" t="s">
        <v>12703</v>
      </c>
      <c r="K223" s="126">
        <v>52.9</v>
      </c>
      <c r="L223" s="126"/>
      <c r="M223" s="126">
        <v>92.09</v>
      </c>
      <c r="N223" s="126"/>
      <c r="O223" s="126"/>
      <c r="P223" s="126" t="s">
        <v>10850</v>
      </c>
    </row>
    <row r="224" spans="1:16" ht="30" x14ac:dyDescent="0.2">
      <c r="A224" s="129" t="s">
        <v>10859</v>
      </c>
      <c r="B224" s="127" t="s">
        <v>9132</v>
      </c>
      <c r="C224" s="127" t="s">
        <v>12702</v>
      </c>
      <c r="D224" s="126" t="s">
        <v>12607</v>
      </c>
      <c r="E224" s="126" t="s">
        <v>10855</v>
      </c>
      <c r="F224" s="126" t="s">
        <v>10854</v>
      </c>
      <c r="G224" s="128" t="s">
        <v>10850</v>
      </c>
      <c r="H224" s="127" t="s">
        <v>10878</v>
      </c>
      <c r="I224" s="127" t="s">
        <v>12701</v>
      </c>
      <c r="J224" s="127" t="s">
        <v>12700</v>
      </c>
      <c r="K224" s="126">
        <v>11.02</v>
      </c>
      <c r="L224" s="126"/>
      <c r="M224" s="126">
        <v>19.190000000000001</v>
      </c>
      <c r="N224" s="126"/>
      <c r="O224" s="126"/>
      <c r="P224" s="126" t="s">
        <v>10850</v>
      </c>
    </row>
    <row r="225" spans="1:16" ht="30" x14ac:dyDescent="0.2">
      <c r="A225" s="129" t="s">
        <v>10859</v>
      </c>
      <c r="B225" s="127" t="s">
        <v>9134</v>
      </c>
      <c r="C225" s="127" t="s">
        <v>12455</v>
      </c>
      <c r="D225" s="126" t="s">
        <v>12607</v>
      </c>
      <c r="E225" s="126" t="s">
        <v>10855</v>
      </c>
      <c r="F225" s="126" t="s">
        <v>10854</v>
      </c>
      <c r="G225" s="128" t="s">
        <v>10850</v>
      </c>
      <c r="H225" s="127" t="s">
        <v>10878</v>
      </c>
      <c r="I225" s="127" t="s">
        <v>12699</v>
      </c>
      <c r="J225" s="127" t="s">
        <v>12698</v>
      </c>
      <c r="K225" s="126">
        <v>11.02</v>
      </c>
      <c r="L225" s="126"/>
      <c r="M225" s="126">
        <v>19.190000000000001</v>
      </c>
      <c r="N225" s="126"/>
      <c r="O225" s="126"/>
      <c r="P225" s="126" t="s">
        <v>10850</v>
      </c>
    </row>
    <row r="226" spans="1:16" ht="30" x14ac:dyDescent="0.2">
      <c r="A226" s="129" t="s">
        <v>10859</v>
      </c>
      <c r="B226" s="127" t="s">
        <v>9135</v>
      </c>
      <c r="C226" s="127" t="s">
        <v>12697</v>
      </c>
      <c r="D226" s="126" t="s">
        <v>12607</v>
      </c>
      <c r="E226" s="126" t="s">
        <v>10855</v>
      </c>
      <c r="F226" s="126" t="s">
        <v>10854</v>
      </c>
      <c r="G226" s="128" t="s">
        <v>10850</v>
      </c>
      <c r="H226" s="127" t="s">
        <v>10878</v>
      </c>
      <c r="I226" s="127" t="s">
        <v>12696</v>
      </c>
      <c r="J226" s="127" t="s">
        <v>12695</v>
      </c>
      <c r="K226" s="126">
        <v>6.61</v>
      </c>
      <c r="L226" s="126"/>
      <c r="M226" s="126">
        <v>11.51</v>
      </c>
      <c r="N226" s="126"/>
      <c r="O226" s="126"/>
      <c r="P226" s="126" t="s">
        <v>10850</v>
      </c>
    </row>
    <row r="227" spans="1:16" ht="30" x14ac:dyDescent="0.2">
      <c r="A227" s="129" t="s">
        <v>10859</v>
      </c>
      <c r="B227" s="127" t="s">
        <v>9137</v>
      </c>
      <c r="C227" s="127" t="s">
        <v>12694</v>
      </c>
      <c r="D227" s="126" t="s">
        <v>12607</v>
      </c>
      <c r="E227" s="126" t="s">
        <v>10855</v>
      </c>
      <c r="F227" s="126" t="s">
        <v>10854</v>
      </c>
      <c r="G227" s="128" t="s">
        <v>10850</v>
      </c>
      <c r="H227" s="127" t="s">
        <v>10878</v>
      </c>
      <c r="I227" s="127" t="s">
        <v>12693</v>
      </c>
      <c r="J227" s="127" t="s">
        <v>12692</v>
      </c>
      <c r="K227" s="126">
        <v>11.02</v>
      </c>
      <c r="L227" s="126"/>
      <c r="M227" s="126">
        <v>19.190000000000001</v>
      </c>
      <c r="N227" s="126"/>
      <c r="O227" s="126"/>
      <c r="P227" s="126" t="s">
        <v>10850</v>
      </c>
    </row>
    <row r="228" spans="1:16" ht="30" x14ac:dyDescent="0.2">
      <c r="A228" s="129" t="s">
        <v>10859</v>
      </c>
      <c r="B228" s="127" t="s">
        <v>9139</v>
      </c>
      <c r="C228" s="127" t="s">
        <v>12691</v>
      </c>
      <c r="D228" s="126" t="s">
        <v>12520</v>
      </c>
      <c r="E228" s="126" t="s">
        <v>10923</v>
      </c>
      <c r="F228" s="126" t="s">
        <v>10854</v>
      </c>
      <c r="G228" s="128" t="s">
        <v>10850</v>
      </c>
      <c r="H228" s="127" t="s">
        <v>10887</v>
      </c>
      <c r="I228" s="127" t="s">
        <v>12690</v>
      </c>
      <c r="J228" s="127" t="s">
        <v>12689</v>
      </c>
      <c r="K228" s="126"/>
      <c r="L228" s="126"/>
      <c r="M228" s="126"/>
      <c r="N228" s="126"/>
      <c r="O228" s="126"/>
      <c r="P228" s="126" t="s">
        <v>10850</v>
      </c>
    </row>
    <row r="229" spans="1:16" ht="30" x14ac:dyDescent="0.2">
      <c r="A229" s="129" t="s">
        <v>10859</v>
      </c>
      <c r="B229" s="127" t="s">
        <v>9139</v>
      </c>
      <c r="C229" s="127" t="s">
        <v>12691</v>
      </c>
      <c r="D229" s="126" t="s">
        <v>12607</v>
      </c>
      <c r="E229" s="126" t="s">
        <v>10855</v>
      </c>
      <c r="F229" s="126" t="s">
        <v>10854</v>
      </c>
      <c r="G229" s="128" t="s">
        <v>10850</v>
      </c>
      <c r="H229" s="127" t="s">
        <v>10887</v>
      </c>
      <c r="I229" s="127" t="s">
        <v>12690</v>
      </c>
      <c r="J229" s="127" t="s">
        <v>12689</v>
      </c>
      <c r="K229" s="126">
        <v>91.59</v>
      </c>
      <c r="L229" s="126"/>
      <c r="M229" s="126">
        <v>94.57</v>
      </c>
      <c r="N229" s="126"/>
      <c r="O229" s="126"/>
      <c r="P229" s="126" t="s">
        <v>10850</v>
      </c>
    </row>
    <row r="230" spans="1:16" ht="30" x14ac:dyDescent="0.2">
      <c r="A230" s="129" t="s">
        <v>10859</v>
      </c>
      <c r="B230" s="127" t="s">
        <v>9140</v>
      </c>
      <c r="C230" s="127" t="s">
        <v>12688</v>
      </c>
      <c r="D230" s="126" t="s">
        <v>12607</v>
      </c>
      <c r="E230" s="126" t="s">
        <v>10855</v>
      </c>
      <c r="F230" s="126" t="s">
        <v>10854</v>
      </c>
      <c r="G230" s="128" t="s">
        <v>10850</v>
      </c>
      <c r="H230" s="127" t="s">
        <v>10887</v>
      </c>
      <c r="I230" s="127" t="s">
        <v>12687</v>
      </c>
      <c r="J230" s="127" t="s">
        <v>12686</v>
      </c>
      <c r="K230" s="126">
        <v>98.03</v>
      </c>
      <c r="L230" s="126"/>
      <c r="M230" s="126">
        <v>101.21</v>
      </c>
      <c r="N230" s="126"/>
      <c r="O230" s="126"/>
      <c r="P230" s="126" t="s">
        <v>10850</v>
      </c>
    </row>
    <row r="231" spans="1:16" ht="30" x14ac:dyDescent="0.2">
      <c r="A231" s="129" t="s">
        <v>10859</v>
      </c>
      <c r="B231" s="127" t="s">
        <v>9142</v>
      </c>
      <c r="C231" s="127" t="s">
        <v>12685</v>
      </c>
      <c r="D231" s="126" t="s">
        <v>12607</v>
      </c>
      <c r="E231" s="126" t="s">
        <v>10855</v>
      </c>
      <c r="F231" s="126" t="s">
        <v>10854</v>
      </c>
      <c r="G231" s="128" t="s">
        <v>10850</v>
      </c>
      <c r="H231" s="127" t="s">
        <v>10887</v>
      </c>
      <c r="I231" s="127" t="s">
        <v>12684</v>
      </c>
      <c r="J231" s="127" t="s">
        <v>12683</v>
      </c>
      <c r="K231" s="126">
        <v>2.97</v>
      </c>
      <c r="L231" s="126"/>
      <c r="M231" s="126">
        <v>3.07</v>
      </c>
      <c r="N231" s="126"/>
      <c r="O231" s="126"/>
      <c r="P231" s="126" t="s">
        <v>10850</v>
      </c>
    </row>
    <row r="232" spans="1:16" ht="45" x14ac:dyDescent="0.2">
      <c r="A232" s="129" t="s">
        <v>10859</v>
      </c>
      <c r="B232" s="127" t="s">
        <v>9143</v>
      </c>
      <c r="C232" s="127" t="s">
        <v>12682</v>
      </c>
      <c r="D232" s="126" t="s">
        <v>12607</v>
      </c>
      <c r="E232" s="126" t="s">
        <v>10855</v>
      </c>
      <c r="F232" s="126" t="s">
        <v>10854</v>
      </c>
      <c r="G232" s="128" t="s">
        <v>10850</v>
      </c>
      <c r="H232" s="127" t="s">
        <v>10887</v>
      </c>
      <c r="I232" s="127" t="s">
        <v>12681</v>
      </c>
      <c r="J232" s="127" t="s">
        <v>12680</v>
      </c>
      <c r="K232" s="126">
        <v>9.9</v>
      </c>
      <c r="L232" s="126"/>
      <c r="M232" s="126">
        <v>10.220000000000001</v>
      </c>
      <c r="N232" s="126"/>
      <c r="O232" s="126"/>
      <c r="P232" s="126" t="s">
        <v>10850</v>
      </c>
    </row>
    <row r="233" spans="1:16" ht="30" x14ac:dyDescent="0.2">
      <c r="A233" s="129" t="s">
        <v>10859</v>
      </c>
      <c r="B233" s="127" t="s">
        <v>9145</v>
      </c>
      <c r="C233" s="127"/>
      <c r="D233" s="126" t="s">
        <v>12607</v>
      </c>
      <c r="E233" s="126" t="s">
        <v>10855</v>
      </c>
      <c r="F233" s="126" t="s">
        <v>10854</v>
      </c>
      <c r="G233" s="128" t="s">
        <v>10850</v>
      </c>
      <c r="H233" s="127" t="s">
        <v>10887</v>
      </c>
      <c r="I233" s="127" t="s">
        <v>12679</v>
      </c>
      <c r="J233" s="127" t="s">
        <v>12678</v>
      </c>
      <c r="K233" s="126">
        <v>1.1100000000000001</v>
      </c>
      <c r="L233" s="126"/>
      <c r="M233" s="126">
        <v>1.1499999999999999</v>
      </c>
      <c r="N233" s="126"/>
      <c r="O233" s="126"/>
      <c r="P233" s="126" t="s">
        <v>10850</v>
      </c>
    </row>
    <row r="234" spans="1:16" ht="30" x14ac:dyDescent="0.2">
      <c r="A234" s="129" t="s">
        <v>10859</v>
      </c>
      <c r="B234" s="127" t="s">
        <v>9147</v>
      </c>
      <c r="C234" s="127" t="s">
        <v>12568</v>
      </c>
      <c r="D234" s="126" t="s">
        <v>12607</v>
      </c>
      <c r="E234" s="126" t="s">
        <v>10855</v>
      </c>
      <c r="F234" s="126" t="s">
        <v>10854</v>
      </c>
      <c r="G234" s="128" t="s">
        <v>10850</v>
      </c>
      <c r="H234" s="127" t="s">
        <v>10862</v>
      </c>
      <c r="I234" s="127" t="s">
        <v>12677</v>
      </c>
      <c r="J234" s="127" t="s">
        <v>12676</v>
      </c>
      <c r="K234" s="126">
        <v>3.65</v>
      </c>
      <c r="L234" s="126"/>
      <c r="M234" s="126">
        <v>2.58</v>
      </c>
      <c r="N234" s="126"/>
      <c r="O234" s="126"/>
      <c r="P234" s="126" t="s">
        <v>10850</v>
      </c>
    </row>
    <row r="235" spans="1:16" ht="45" x14ac:dyDescent="0.2">
      <c r="A235" s="129" t="s">
        <v>10859</v>
      </c>
      <c r="B235" s="127" t="s">
        <v>9149</v>
      </c>
      <c r="C235" s="127" t="s">
        <v>12675</v>
      </c>
      <c r="D235" s="126" t="s">
        <v>12607</v>
      </c>
      <c r="E235" s="126" t="s">
        <v>10855</v>
      </c>
      <c r="F235" s="126" t="s">
        <v>10854</v>
      </c>
      <c r="G235" s="128" t="s">
        <v>10850</v>
      </c>
      <c r="H235" s="127" t="s">
        <v>10862</v>
      </c>
      <c r="I235" s="127" t="s">
        <v>12674</v>
      </c>
      <c r="J235" s="127" t="s">
        <v>12673</v>
      </c>
      <c r="K235" s="126">
        <v>0.34</v>
      </c>
      <c r="L235" s="126"/>
      <c r="M235" s="126">
        <v>0.24</v>
      </c>
      <c r="N235" s="126"/>
      <c r="O235" s="126"/>
      <c r="P235" s="126" t="s">
        <v>10850</v>
      </c>
    </row>
    <row r="236" spans="1:16" ht="45" x14ac:dyDescent="0.2">
      <c r="A236" s="129" t="s">
        <v>10859</v>
      </c>
      <c r="B236" s="127" t="s">
        <v>9151</v>
      </c>
      <c r="C236" s="127" t="s">
        <v>12672</v>
      </c>
      <c r="D236" s="126" t="s">
        <v>12607</v>
      </c>
      <c r="E236" s="126" t="s">
        <v>10855</v>
      </c>
      <c r="F236" s="126" t="s">
        <v>10854</v>
      </c>
      <c r="G236" s="128" t="s">
        <v>10850</v>
      </c>
      <c r="H236" s="127" t="s">
        <v>10862</v>
      </c>
      <c r="I236" s="127" t="s">
        <v>12671</v>
      </c>
      <c r="J236" s="127" t="s">
        <v>12670</v>
      </c>
      <c r="K236" s="126">
        <v>4.7699999999999996</v>
      </c>
      <c r="L236" s="126"/>
      <c r="M236" s="126">
        <v>3.37</v>
      </c>
      <c r="N236" s="126"/>
      <c r="O236" s="126"/>
      <c r="P236" s="126" t="s">
        <v>10850</v>
      </c>
    </row>
    <row r="237" spans="1:16" ht="30" x14ac:dyDescent="0.2">
      <c r="A237" s="129" t="s">
        <v>10859</v>
      </c>
      <c r="B237" s="127" t="s">
        <v>9153</v>
      </c>
      <c r="C237" s="127" t="s">
        <v>12669</v>
      </c>
      <c r="D237" s="126" t="s">
        <v>12607</v>
      </c>
      <c r="E237" s="126" t="s">
        <v>10855</v>
      </c>
      <c r="F237" s="126" t="s">
        <v>10854</v>
      </c>
      <c r="G237" s="128" t="s">
        <v>10850</v>
      </c>
      <c r="H237" s="127" t="s">
        <v>10862</v>
      </c>
      <c r="I237" s="127" t="s">
        <v>12668</v>
      </c>
      <c r="J237" s="127" t="s">
        <v>12667</v>
      </c>
      <c r="K237" s="126">
        <v>6.84</v>
      </c>
      <c r="L237" s="126"/>
      <c r="M237" s="126">
        <v>4.84</v>
      </c>
      <c r="N237" s="126"/>
      <c r="O237" s="126"/>
      <c r="P237" s="126" t="s">
        <v>10850</v>
      </c>
    </row>
    <row r="238" spans="1:16" ht="45" x14ac:dyDescent="0.2">
      <c r="A238" s="129" t="s">
        <v>10859</v>
      </c>
      <c r="B238" s="127" t="s">
        <v>9155</v>
      </c>
      <c r="C238" s="127" t="s">
        <v>12471</v>
      </c>
      <c r="D238" s="126" t="s">
        <v>12607</v>
      </c>
      <c r="E238" s="126" t="s">
        <v>10855</v>
      </c>
      <c r="F238" s="126" t="s">
        <v>10854</v>
      </c>
      <c r="G238" s="128" t="s">
        <v>10850</v>
      </c>
      <c r="H238" s="127" t="s">
        <v>10862</v>
      </c>
      <c r="I238" s="127" t="s">
        <v>12470</v>
      </c>
      <c r="J238" s="127" t="s">
        <v>12666</v>
      </c>
      <c r="K238" s="126">
        <v>3.02</v>
      </c>
      <c r="L238" s="126"/>
      <c r="M238" s="126">
        <v>2.14</v>
      </c>
      <c r="N238" s="126"/>
      <c r="O238" s="126"/>
      <c r="P238" s="126" t="s">
        <v>10850</v>
      </c>
    </row>
    <row r="239" spans="1:16" ht="30" x14ac:dyDescent="0.2">
      <c r="A239" s="129" t="s">
        <v>10859</v>
      </c>
      <c r="B239" s="127" t="s">
        <v>9157</v>
      </c>
      <c r="C239" s="127" t="s">
        <v>12431</v>
      </c>
      <c r="D239" s="126" t="s">
        <v>12607</v>
      </c>
      <c r="E239" s="126" t="s">
        <v>10855</v>
      </c>
      <c r="F239" s="126" t="s">
        <v>10854</v>
      </c>
      <c r="G239" s="128" t="s">
        <v>10850</v>
      </c>
      <c r="H239" s="127" t="s">
        <v>10862</v>
      </c>
      <c r="I239" s="127" t="s">
        <v>12665</v>
      </c>
      <c r="J239" s="127" t="s">
        <v>12664</v>
      </c>
      <c r="K239" s="126">
        <v>2.73</v>
      </c>
      <c r="L239" s="126"/>
      <c r="M239" s="126">
        <v>1.93</v>
      </c>
      <c r="N239" s="126"/>
      <c r="O239" s="126"/>
      <c r="P239" s="126" t="s">
        <v>10850</v>
      </c>
    </row>
    <row r="240" spans="1:16" ht="30" x14ac:dyDescent="0.2">
      <c r="A240" s="129" t="s">
        <v>10859</v>
      </c>
      <c r="B240" s="127" t="s">
        <v>9159</v>
      </c>
      <c r="C240" s="127" t="s">
        <v>12663</v>
      </c>
      <c r="D240" s="126" t="s">
        <v>12607</v>
      </c>
      <c r="E240" s="126" t="s">
        <v>10855</v>
      </c>
      <c r="F240" s="126" t="s">
        <v>10854</v>
      </c>
      <c r="G240" s="128" t="s">
        <v>10850</v>
      </c>
      <c r="H240" s="127" t="s">
        <v>10862</v>
      </c>
      <c r="I240" s="127" t="s">
        <v>12574</v>
      </c>
      <c r="J240" s="127" t="s">
        <v>12662</v>
      </c>
      <c r="K240" s="126">
        <v>1.37</v>
      </c>
      <c r="L240" s="126"/>
      <c r="M240" s="126">
        <v>0.97</v>
      </c>
      <c r="N240" s="126"/>
      <c r="O240" s="126"/>
      <c r="P240" s="126" t="s">
        <v>10850</v>
      </c>
    </row>
    <row r="241" spans="1:16" ht="30" x14ac:dyDescent="0.2">
      <c r="A241" s="129" t="s">
        <v>10859</v>
      </c>
      <c r="B241" s="127" t="s">
        <v>9161</v>
      </c>
      <c r="C241" s="127" t="s">
        <v>12436</v>
      </c>
      <c r="D241" s="126" t="s">
        <v>12607</v>
      </c>
      <c r="E241" s="126" t="s">
        <v>10855</v>
      </c>
      <c r="F241" s="126" t="s">
        <v>10854</v>
      </c>
      <c r="G241" s="128" t="s">
        <v>10850</v>
      </c>
      <c r="H241" s="127" t="s">
        <v>10862</v>
      </c>
      <c r="I241" s="127" t="s">
        <v>12661</v>
      </c>
      <c r="J241" s="127" t="s">
        <v>12660</v>
      </c>
      <c r="K241" s="126">
        <v>4.0999999999999996</v>
      </c>
      <c r="L241" s="126"/>
      <c r="M241" s="126">
        <v>2.9</v>
      </c>
      <c r="N241" s="126"/>
      <c r="O241" s="126"/>
      <c r="P241" s="126" t="s">
        <v>10850</v>
      </c>
    </row>
    <row r="242" spans="1:16" ht="30" x14ac:dyDescent="0.2">
      <c r="A242" s="129" t="s">
        <v>10859</v>
      </c>
      <c r="B242" s="127" t="s">
        <v>9163</v>
      </c>
      <c r="C242" s="127" t="s">
        <v>12439</v>
      </c>
      <c r="D242" s="126" t="s">
        <v>12607</v>
      </c>
      <c r="E242" s="126" t="s">
        <v>10855</v>
      </c>
      <c r="F242" s="126" t="s">
        <v>10854</v>
      </c>
      <c r="G242" s="128" t="s">
        <v>10850</v>
      </c>
      <c r="H242" s="127" t="s">
        <v>10862</v>
      </c>
      <c r="I242" s="127" t="s">
        <v>12659</v>
      </c>
      <c r="J242" s="127" t="s">
        <v>12658</v>
      </c>
      <c r="K242" s="126">
        <v>4.0999999999999996</v>
      </c>
      <c r="L242" s="126"/>
      <c r="M242" s="126">
        <v>2.9</v>
      </c>
      <c r="N242" s="126"/>
      <c r="O242" s="126"/>
      <c r="P242" s="126" t="s">
        <v>10850</v>
      </c>
    </row>
    <row r="243" spans="1:16" ht="45" x14ac:dyDescent="0.2">
      <c r="A243" s="129" t="s">
        <v>10859</v>
      </c>
      <c r="B243" s="127" t="s">
        <v>9165</v>
      </c>
      <c r="C243" s="127" t="s">
        <v>12657</v>
      </c>
      <c r="D243" s="126" t="s">
        <v>12607</v>
      </c>
      <c r="E243" s="126" t="s">
        <v>10855</v>
      </c>
      <c r="F243" s="126" t="s">
        <v>10854</v>
      </c>
      <c r="G243" s="128" t="s">
        <v>10850</v>
      </c>
      <c r="H243" s="127" t="s">
        <v>11620</v>
      </c>
      <c r="I243" s="127" t="s">
        <v>12656</v>
      </c>
      <c r="J243" s="127" t="s">
        <v>12655</v>
      </c>
      <c r="K243" s="126">
        <v>198.17</v>
      </c>
      <c r="L243" s="126"/>
      <c r="M243" s="126">
        <v>336.76</v>
      </c>
      <c r="N243" s="126"/>
      <c r="O243" s="126"/>
      <c r="P243" s="126" t="s">
        <v>10850</v>
      </c>
    </row>
    <row r="244" spans="1:16" ht="30" x14ac:dyDescent="0.2">
      <c r="A244" s="129" t="s">
        <v>10859</v>
      </c>
      <c r="B244" s="127" t="s">
        <v>9167</v>
      </c>
      <c r="C244" s="127" t="s">
        <v>12654</v>
      </c>
      <c r="D244" s="126" t="s">
        <v>12607</v>
      </c>
      <c r="E244" s="126" t="s">
        <v>10855</v>
      </c>
      <c r="F244" s="126" t="s">
        <v>10854</v>
      </c>
      <c r="G244" s="130" t="s">
        <v>10884</v>
      </c>
      <c r="H244" s="127" t="s">
        <v>10878</v>
      </c>
      <c r="I244" s="127" t="s">
        <v>12653</v>
      </c>
      <c r="J244" s="127" t="s">
        <v>12652</v>
      </c>
      <c r="K244" s="126"/>
      <c r="L244" s="126"/>
      <c r="M244" s="126"/>
      <c r="N244" s="126"/>
      <c r="O244" s="126"/>
      <c r="P244" s="126" t="s">
        <v>10850</v>
      </c>
    </row>
    <row r="245" spans="1:16" ht="30" x14ac:dyDescent="0.2">
      <c r="A245" s="129" t="s">
        <v>10859</v>
      </c>
      <c r="B245" s="127" t="s">
        <v>9168</v>
      </c>
      <c r="C245" s="127" t="s">
        <v>12651</v>
      </c>
      <c r="D245" s="126" t="s">
        <v>12607</v>
      </c>
      <c r="E245" s="126" t="s">
        <v>10855</v>
      </c>
      <c r="F245" s="126" t="s">
        <v>10854</v>
      </c>
      <c r="G245" s="130" t="s">
        <v>10884</v>
      </c>
      <c r="H245" s="127" t="s">
        <v>10887</v>
      </c>
      <c r="I245" s="127" t="s">
        <v>12650</v>
      </c>
      <c r="J245" s="127" t="s">
        <v>12649</v>
      </c>
      <c r="K245" s="126"/>
      <c r="L245" s="126"/>
      <c r="M245" s="126"/>
      <c r="N245" s="126"/>
      <c r="O245" s="126"/>
      <c r="P245" s="126" t="s">
        <v>10850</v>
      </c>
    </row>
    <row r="246" spans="1:16" ht="30" x14ac:dyDescent="0.2">
      <c r="A246" s="129" t="s">
        <v>10859</v>
      </c>
      <c r="B246" s="127" t="s">
        <v>9169</v>
      </c>
      <c r="C246" s="127" t="s">
        <v>12648</v>
      </c>
      <c r="D246" s="126" t="s">
        <v>12607</v>
      </c>
      <c r="E246" s="126" t="s">
        <v>10855</v>
      </c>
      <c r="F246" s="126" t="s">
        <v>10854</v>
      </c>
      <c r="G246" s="130" t="s">
        <v>10884</v>
      </c>
      <c r="H246" s="127" t="s">
        <v>10878</v>
      </c>
      <c r="I246" s="127" t="s">
        <v>12647</v>
      </c>
      <c r="J246" s="127" t="s">
        <v>12646</v>
      </c>
      <c r="K246" s="126"/>
      <c r="L246" s="126"/>
      <c r="M246" s="126"/>
      <c r="N246" s="126"/>
      <c r="O246" s="126"/>
      <c r="P246" s="126" t="s">
        <v>10850</v>
      </c>
    </row>
    <row r="247" spans="1:16" ht="30" x14ac:dyDescent="0.2">
      <c r="A247" s="129" t="s">
        <v>10859</v>
      </c>
      <c r="B247" s="127" t="s">
        <v>9170</v>
      </c>
      <c r="C247" s="127" t="s">
        <v>12645</v>
      </c>
      <c r="D247" s="126" t="s">
        <v>12607</v>
      </c>
      <c r="E247" s="126" t="s">
        <v>10855</v>
      </c>
      <c r="F247" s="126" t="s">
        <v>10854</v>
      </c>
      <c r="G247" s="130" t="s">
        <v>10884</v>
      </c>
      <c r="H247" s="127" t="s">
        <v>10878</v>
      </c>
      <c r="I247" s="127" t="s">
        <v>12644</v>
      </c>
      <c r="J247" s="127" t="s">
        <v>12643</v>
      </c>
      <c r="K247" s="126"/>
      <c r="L247" s="126"/>
      <c r="M247" s="126"/>
      <c r="N247" s="126"/>
      <c r="O247" s="126"/>
      <c r="P247" s="126" t="s">
        <v>10850</v>
      </c>
    </row>
    <row r="248" spans="1:16" ht="30" x14ac:dyDescent="0.2">
      <c r="A248" s="129" t="s">
        <v>10859</v>
      </c>
      <c r="B248" s="127" t="s">
        <v>9171</v>
      </c>
      <c r="C248" s="127" t="s">
        <v>12642</v>
      </c>
      <c r="D248" s="126" t="s">
        <v>12607</v>
      </c>
      <c r="E248" s="126" t="s">
        <v>10855</v>
      </c>
      <c r="F248" s="126" t="s">
        <v>10854</v>
      </c>
      <c r="G248" s="130" t="s">
        <v>10884</v>
      </c>
      <c r="H248" s="127" t="s">
        <v>10878</v>
      </c>
      <c r="I248" s="127" t="s">
        <v>12641</v>
      </c>
      <c r="J248" s="127" t="s">
        <v>12640</v>
      </c>
      <c r="K248" s="126"/>
      <c r="L248" s="126"/>
      <c r="M248" s="126"/>
      <c r="N248" s="126"/>
      <c r="O248" s="126"/>
      <c r="P248" s="126" t="s">
        <v>10850</v>
      </c>
    </row>
    <row r="249" spans="1:16" ht="30" x14ac:dyDescent="0.2">
      <c r="A249" s="129" t="s">
        <v>10859</v>
      </c>
      <c r="B249" s="127" t="s">
        <v>9172</v>
      </c>
      <c r="C249" s="127" t="s">
        <v>12639</v>
      </c>
      <c r="D249" s="126" t="s">
        <v>12607</v>
      </c>
      <c r="E249" s="126" t="s">
        <v>10855</v>
      </c>
      <c r="F249" s="126" t="s">
        <v>10854</v>
      </c>
      <c r="G249" s="130" t="s">
        <v>10884</v>
      </c>
      <c r="H249" s="127" t="s">
        <v>10878</v>
      </c>
      <c r="I249" s="127" t="s">
        <v>12638</v>
      </c>
      <c r="J249" s="127" t="s">
        <v>12637</v>
      </c>
      <c r="K249" s="126"/>
      <c r="L249" s="126"/>
      <c r="M249" s="126"/>
      <c r="N249" s="126"/>
      <c r="O249" s="126"/>
      <c r="P249" s="126" t="s">
        <v>10850</v>
      </c>
    </row>
    <row r="250" spans="1:16" ht="30" x14ac:dyDescent="0.2">
      <c r="A250" s="129" t="s">
        <v>10859</v>
      </c>
      <c r="B250" s="127" t="s">
        <v>9173</v>
      </c>
      <c r="C250" s="127" t="s">
        <v>12636</v>
      </c>
      <c r="D250" s="126" t="s">
        <v>12607</v>
      </c>
      <c r="E250" s="126" t="s">
        <v>10855</v>
      </c>
      <c r="F250" s="126" t="s">
        <v>10854</v>
      </c>
      <c r="G250" s="130" t="s">
        <v>10884</v>
      </c>
      <c r="H250" s="127" t="s">
        <v>10862</v>
      </c>
      <c r="I250" s="127" t="s">
        <v>12635</v>
      </c>
      <c r="J250" s="127" t="s">
        <v>12634</v>
      </c>
      <c r="K250" s="126"/>
      <c r="L250" s="126"/>
      <c r="M250" s="126"/>
      <c r="N250" s="126"/>
      <c r="O250" s="126"/>
      <c r="P250" s="126" t="s">
        <v>10850</v>
      </c>
    </row>
    <row r="251" spans="1:16" ht="30" x14ac:dyDescent="0.2">
      <c r="A251" s="129" t="s">
        <v>10859</v>
      </c>
      <c r="B251" s="127" t="s">
        <v>9174</v>
      </c>
      <c r="C251" s="127" t="s">
        <v>12633</v>
      </c>
      <c r="D251" s="126" t="s">
        <v>12607</v>
      </c>
      <c r="E251" s="126" t="s">
        <v>10855</v>
      </c>
      <c r="F251" s="126" t="s">
        <v>10854</v>
      </c>
      <c r="G251" s="130" t="s">
        <v>10884</v>
      </c>
      <c r="H251" s="127" t="s">
        <v>10862</v>
      </c>
      <c r="I251" s="127" t="s">
        <v>12632</v>
      </c>
      <c r="J251" s="127" t="s">
        <v>12631</v>
      </c>
      <c r="K251" s="126"/>
      <c r="L251" s="126"/>
      <c r="M251" s="126"/>
      <c r="N251" s="126"/>
      <c r="O251" s="126"/>
      <c r="P251" s="126" t="s">
        <v>10850</v>
      </c>
    </row>
    <row r="252" spans="1:16" ht="30" x14ac:dyDescent="0.2">
      <c r="A252" s="129" t="s">
        <v>10859</v>
      </c>
      <c r="B252" s="127" t="s">
        <v>9175</v>
      </c>
      <c r="C252" s="127" t="s">
        <v>12630</v>
      </c>
      <c r="D252" s="126" t="s">
        <v>12607</v>
      </c>
      <c r="E252" s="126" t="s">
        <v>10855</v>
      </c>
      <c r="F252" s="126" t="s">
        <v>10854</v>
      </c>
      <c r="G252" s="130" t="s">
        <v>10884</v>
      </c>
      <c r="H252" s="127" t="s">
        <v>10878</v>
      </c>
      <c r="I252" s="127" t="s">
        <v>12629</v>
      </c>
      <c r="J252" s="127" t="s">
        <v>12628</v>
      </c>
      <c r="K252" s="126"/>
      <c r="L252" s="126"/>
      <c r="M252" s="126"/>
      <c r="N252" s="126"/>
      <c r="O252" s="126"/>
      <c r="P252" s="126" t="s">
        <v>10850</v>
      </c>
    </row>
    <row r="253" spans="1:16" ht="30" x14ac:dyDescent="0.2">
      <c r="A253" s="129" t="s">
        <v>10859</v>
      </c>
      <c r="B253" s="127" t="s">
        <v>9176</v>
      </c>
      <c r="C253" s="127" t="s">
        <v>12627</v>
      </c>
      <c r="D253" s="126" t="s">
        <v>12607</v>
      </c>
      <c r="E253" s="126" t="s">
        <v>10855</v>
      </c>
      <c r="F253" s="126" t="s">
        <v>10854</v>
      </c>
      <c r="G253" s="130" t="s">
        <v>10884</v>
      </c>
      <c r="H253" s="127" t="s">
        <v>10878</v>
      </c>
      <c r="I253" s="127" t="s">
        <v>12626</v>
      </c>
      <c r="J253" s="127" t="s">
        <v>12621</v>
      </c>
      <c r="K253" s="126"/>
      <c r="L253" s="126"/>
      <c r="M253" s="126"/>
      <c r="N253" s="126"/>
      <c r="O253" s="126"/>
      <c r="P253" s="126" t="s">
        <v>10850</v>
      </c>
    </row>
    <row r="254" spans="1:16" ht="30" x14ac:dyDescent="0.2">
      <c r="A254" s="129" t="s">
        <v>10859</v>
      </c>
      <c r="B254" s="127" t="s">
        <v>9177</v>
      </c>
      <c r="C254" s="127" t="s">
        <v>12625</v>
      </c>
      <c r="D254" s="126" t="s">
        <v>12607</v>
      </c>
      <c r="E254" s="126" t="s">
        <v>10855</v>
      </c>
      <c r="F254" s="126" t="s">
        <v>10854</v>
      </c>
      <c r="G254" s="130" t="s">
        <v>10884</v>
      </c>
      <c r="H254" s="127" t="s">
        <v>10878</v>
      </c>
      <c r="I254" s="127" t="s">
        <v>12624</v>
      </c>
      <c r="J254" s="127" t="s">
        <v>12525</v>
      </c>
      <c r="K254" s="126"/>
      <c r="L254" s="126"/>
      <c r="M254" s="126"/>
      <c r="N254" s="126"/>
      <c r="O254" s="126"/>
      <c r="P254" s="126" t="s">
        <v>10850</v>
      </c>
    </row>
    <row r="255" spans="1:16" ht="30" x14ac:dyDescent="0.2">
      <c r="A255" s="129" t="s">
        <v>10859</v>
      </c>
      <c r="B255" s="127" t="s">
        <v>9178</v>
      </c>
      <c r="C255" s="127" t="s">
        <v>12623</v>
      </c>
      <c r="D255" s="126" t="s">
        <v>12607</v>
      </c>
      <c r="E255" s="126" t="s">
        <v>10855</v>
      </c>
      <c r="F255" s="126" t="s">
        <v>10854</v>
      </c>
      <c r="G255" s="130" t="s">
        <v>10884</v>
      </c>
      <c r="H255" s="127" t="s">
        <v>10878</v>
      </c>
      <c r="I255" s="127" t="s">
        <v>12622</v>
      </c>
      <c r="J255" s="127" t="s">
        <v>12621</v>
      </c>
      <c r="K255" s="126"/>
      <c r="L255" s="126"/>
      <c r="M255" s="126"/>
      <c r="N255" s="126"/>
      <c r="O255" s="126"/>
      <c r="P255" s="126" t="s">
        <v>10850</v>
      </c>
    </row>
    <row r="256" spans="1:16" ht="30" x14ac:dyDescent="0.2">
      <c r="A256" s="129" t="s">
        <v>10859</v>
      </c>
      <c r="B256" s="127" t="s">
        <v>9179</v>
      </c>
      <c r="C256" s="127" t="s">
        <v>12620</v>
      </c>
      <c r="D256" s="126" t="s">
        <v>12607</v>
      </c>
      <c r="E256" s="126" t="s">
        <v>10855</v>
      </c>
      <c r="F256" s="126" t="s">
        <v>10854</v>
      </c>
      <c r="G256" s="130" t="s">
        <v>10884</v>
      </c>
      <c r="H256" s="127" t="s">
        <v>10862</v>
      </c>
      <c r="I256" s="127" t="s">
        <v>12619</v>
      </c>
      <c r="J256" s="127" t="s">
        <v>12618</v>
      </c>
      <c r="K256" s="126"/>
      <c r="L256" s="126"/>
      <c r="M256" s="126"/>
      <c r="N256" s="126"/>
      <c r="O256" s="126"/>
      <c r="P256" s="126" t="s">
        <v>10850</v>
      </c>
    </row>
    <row r="257" spans="1:16" ht="30" x14ac:dyDescent="0.2">
      <c r="A257" s="129" t="s">
        <v>10859</v>
      </c>
      <c r="B257" s="127" t="s">
        <v>9180</v>
      </c>
      <c r="C257" s="127" t="s">
        <v>12617</v>
      </c>
      <c r="D257" s="126" t="s">
        <v>12607</v>
      </c>
      <c r="E257" s="126" t="s">
        <v>10855</v>
      </c>
      <c r="F257" s="126" t="s">
        <v>10854</v>
      </c>
      <c r="G257" s="130" t="s">
        <v>10884</v>
      </c>
      <c r="H257" s="127" t="s">
        <v>10878</v>
      </c>
      <c r="I257" s="127" t="s">
        <v>12615</v>
      </c>
      <c r="J257" s="127" t="s">
        <v>12583</v>
      </c>
      <c r="K257" s="126"/>
      <c r="L257" s="126"/>
      <c r="M257" s="126"/>
      <c r="N257" s="126"/>
      <c r="O257" s="126"/>
      <c r="P257" s="126" t="s">
        <v>10850</v>
      </c>
    </row>
    <row r="258" spans="1:16" ht="30" x14ac:dyDescent="0.2">
      <c r="A258" s="129" t="s">
        <v>10859</v>
      </c>
      <c r="B258" s="127" t="s">
        <v>9181</v>
      </c>
      <c r="C258" s="127" t="s">
        <v>12616</v>
      </c>
      <c r="D258" s="126" t="s">
        <v>12607</v>
      </c>
      <c r="E258" s="126" t="s">
        <v>10855</v>
      </c>
      <c r="F258" s="126" t="s">
        <v>10854</v>
      </c>
      <c r="G258" s="130" t="s">
        <v>10884</v>
      </c>
      <c r="H258" s="127" t="s">
        <v>10878</v>
      </c>
      <c r="I258" s="127" t="s">
        <v>12615</v>
      </c>
      <c r="J258" s="127" t="s">
        <v>12525</v>
      </c>
      <c r="K258" s="126"/>
      <c r="L258" s="126"/>
      <c r="M258" s="126"/>
      <c r="N258" s="126"/>
      <c r="O258" s="126"/>
      <c r="P258" s="126" t="s">
        <v>10850</v>
      </c>
    </row>
    <row r="259" spans="1:16" ht="30" x14ac:dyDescent="0.2">
      <c r="A259" s="129" t="s">
        <v>10859</v>
      </c>
      <c r="B259" s="127" t="s">
        <v>9182</v>
      </c>
      <c r="C259" s="127" t="s">
        <v>12614</v>
      </c>
      <c r="D259" s="126" t="s">
        <v>12607</v>
      </c>
      <c r="E259" s="126" t="s">
        <v>10855</v>
      </c>
      <c r="F259" s="126" t="s">
        <v>10854</v>
      </c>
      <c r="G259" s="130" t="s">
        <v>10884</v>
      </c>
      <c r="H259" s="127" t="s">
        <v>10862</v>
      </c>
      <c r="I259" s="127" t="s">
        <v>12613</v>
      </c>
      <c r="J259" s="127" t="s">
        <v>12612</v>
      </c>
      <c r="K259" s="126"/>
      <c r="L259" s="126"/>
      <c r="M259" s="126"/>
      <c r="N259" s="126"/>
      <c r="O259" s="126"/>
      <c r="P259" s="126" t="s">
        <v>10850</v>
      </c>
    </row>
    <row r="260" spans="1:16" ht="30" x14ac:dyDescent="0.2">
      <c r="A260" s="129" t="s">
        <v>10859</v>
      </c>
      <c r="B260" s="127" t="s">
        <v>9183</v>
      </c>
      <c r="C260" s="127" t="s">
        <v>12611</v>
      </c>
      <c r="D260" s="126" t="s">
        <v>12607</v>
      </c>
      <c r="E260" s="126" t="s">
        <v>10855</v>
      </c>
      <c r="F260" s="126" t="s">
        <v>10854</v>
      </c>
      <c r="G260" s="130" t="s">
        <v>10884</v>
      </c>
      <c r="H260" s="127" t="s">
        <v>10887</v>
      </c>
      <c r="I260" s="127" t="s">
        <v>12610</v>
      </c>
      <c r="J260" s="127" t="s">
        <v>12609</v>
      </c>
      <c r="K260" s="126"/>
      <c r="L260" s="126"/>
      <c r="M260" s="126"/>
      <c r="N260" s="126"/>
      <c r="O260" s="126"/>
      <c r="P260" s="126" t="s">
        <v>10850</v>
      </c>
    </row>
    <row r="261" spans="1:16" ht="30" x14ac:dyDescent="0.2">
      <c r="A261" s="129" t="s">
        <v>10859</v>
      </c>
      <c r="B261" s="127" t="s">
        <v>9184</v>
      </c>
      <c r="C261" s="127" t="s">
        <v>12608</v>
      </c>
      <c r="D261" s="126" t="s">
        <v>12607</v>
      </c>
      <c r="E261" s="126" t="s">
        <v>10855</v>
      </c>
      <c r="F261" s="126" t="s">
        <v>10854</v>
      </c>
      <c r="G261" s="128" t="s">
        <v>10850</v>
      </c>
      <c r="H261" s="127" t="s">
        <v>10853</v>
      </c>
      <c r="I261" s="127" t="s">
        <v>12606</v>
      </c>
      <c r="J261" s="127" t="s">
        <v>12561</v>
      </c>
      <c r="K261" s="126">
        <v>99.96</v>
      </c>
      <c r="L261" s="126"/>
      <c r="M261" s="126">
        <v>169.86</v>
      </c>
      <c r="N261" s="126"/>
      <c r="O261" s="126"/>
      <c r="P261" s="126" t="s">
        <v>10850</v>
      </c>
    </row>
    <row r="262" spans="1:16" ht="30" x14ac:dyDescent="0.2">
      <c r="A262" s="129" t="s">
        <v>10859</v>
      </c>
      <c r="B262" s="127" t="s">
        <v>9185</v>
      </c>
      <c r="C262" s="127" t="s">
        <v>12605</v>
      </c>
      <c r="D262" s="126" t="s">
        <v>12520</v>
      </c>
      <c r="E262" s="126" t="s">
        <v>10855</v>
      </c>
      <c r="F262" s="126" t="s">
        <v>10854</v>
      </c>
      <c r="G262" s="128" t="s">
        <v>10850</v>
      </c>
      <c r="H262" s="127" t="s">
        <v>10853</v>
      </c>
      <c r="I262" s="127" t="s">
        <v>12604</v>
      </c>
      <c r="J262" s="127" t="s">
        <v>12603</v>
      </c>
      <c r="K262" s="126">
        <v>4.57</v>
      </c>
      <c r="L262" s="126"/>
      <c r="M262" s="126">
        <v>4.42</v>
      </c>
      <c r="N262" s="126">
        <v>1.7</v>
      </c>
      <c r="O262" s="126"/>
      <c r="P262" s="126" t="s">
        <v>10850</v>
      </c>
    </row>
    <row r="263" spans="1:16" ht="30" x14ac:dyDescent="0.2">
      <c r="A263" s="129" t="s">
        <v>10859</v>
      </c>
      <c r="B263" s="127" t="s">
        <v>9186</v>
      </c>
      <c r="C263" s="127" t="s">
        <v>12602</v>
      </c>
      <c r="D263" s="126" t="s">
        <v>12520</v>
      </c>
      <c r="E263" s="126" t="s">
        <v>10855</v>
      </c>
      <c r="F263" s="126" t="s">
        <v>10854</v>
      </c>
      <c r="G263" s="128" t="s">
        <v>10850</v>
      </c>
      <c r="H263" s="127" t="s">
        <v>10853</v>
      </c>
      <c r="I263" s="127" t="s">
        <v>12601</v>
      </c>
      <c r="J263" s="127" t="s">
        <v>12600</v>
      </c>
      <c r="K263" s="126">
        <v>11.66</v>
      </c>
      <c r="L263" s="126"/>
      <c r="M263" s="126">
        <v>11.29</v>
      </c>
      <c r="N263" s="126">
        <v>4.33</v>
      </c>
      <c r="O263" s="126"/>
      <c r="P263" s="126" t="s">
        <v>10850</v>
      </c>
    </row>
    <row r="264" spans="1:16" ht="90" x14ac:dyDescent="0.2">
      <c r="A264" s="129" t="s">
        <v>10859</v>
      </c>
      <c r="B264" s="127" t="s">
        <v>9187</v>
      </c>
      <c r="C264" s="127" t="s">
        <v>12501</v>
      </c>
      <c r="D264" s="126" t="s">
        <v>12520</v>
      </c>
      <c r="E264" s="126" t="s">
        <v>10855</v>
      </c>
      <c r="F264" s="126" t="s">
        <v>10854</v>
      </c>
      <c r="G264" s="128" t="s">
        <v>10850</v>
      </c>
      <c r="H264" s="127" t="s">
        <v>10862</v>
      </c>
      <c r="I264" s="127" t="s">
        <v>12599</v>
      </c>
      <c r="J264" s="127" t="s">
        <v>12598</v>
      </c>
      <c r="K264" s="126">
        <v>5.13</v>
      </c>
      <c r="L264" s="126"/>
      <c r="M264" s="126">
        <v>3.25</v>
      </c>
      <c r="N264" s="126"/>
      <c r="O264" s="126"/>
      <c r="P264" s="126" t="s">
        <v>10850</v>
      </c>
    </row>
    <row r="265" spans="1:16" ht="30" x14ac:dyDescent="0.2">
      <c r="A265" s="129" t="s">
        <v>10859</v>
      </c>
      <c r="B265" s="127" t="s">
        <v>9189</v>
      </c>
      <c r="C265" s="127" t="s">
        <v>12597</v>
      </c>
      <c r="D265" s="126" t="s">
        <v>12520</v>
      </c>
      <c r="E265" s="126" t="s">
        <v>10855</v>
      </c>
      <c r="F265" s="126" t="s">
        <v>10854</v>
      </c>
      <c r="G265" s="128" t="s">
        <v>10850</v>
      </c>
      <c r="H265" s="127" t="s">
        <v>10862</v>
      </c>
      <c r="I265" s="127" t="s">
        <v>12313</v>
      </c>
      <c r="J265" s="127" t="s">
        <v>12571</v>
      </c>
      <c r="K265" s="126">
        <v>1.61</v>
      </c>
      <c r="L265" s="126"/>
      <c r="M265" s="126">
        <v>1.02</v>
      </c>
      <c r="N265" s="126"/>
      <c r="O265" s="126"/>
      <c r="P265" s="126" t="s">
        <v>10850</v>
      </c>
    </row>
    <row r="266" spans="1:16" ht="30" x14ac:dyDescent="0.2">
      <c r="A266" s="129" t="s">
        <v>10859</v>
      </c>
      <c r="B266" s="127" t="s">
        <v>9191</v>
      </c>
      <c r="C266" s="127" t="s">
        <v>12596</v>
      </c>
      <c r="D266" s="126" t="s">
        <v>11241</v>
      </c>
      <c r="E266" s="126" t="s">
        <v>10923</v>
      </c>
      <c r="F266" s="126"/>
      <c r="G266" s="128" t="s">
        <v>10850</v>
      </c>
      <c r="H266" s="127" t="s">
        <v>10862</v>
      </c>
      <c r="I266" s="127" t="s">
        <v>12595</v>
      </c>
      <c r="J266" s="127" t="s">
        <v>12571</v>
      </c>
      <c r="K266" s="126"/>
      <c r="L266" s="126"/>
      <c r="M266" s="126"/>
      <c r="N266" s="126"/>
      <c r="O266" s="126"/>
      <c r="P266" s="126" t="s">
        <v>10850</v>
      </c>
    </row>
    <row r="267" spans="1:16" ht="30" x14ac:dyDescent="0.2">
      <c r="A267" s="129" t="s">
        <v>10859</v>
      </c>
      <c r="B267" s="127" t="s">
        <v>9191</v>
      </c>
      <c r="C267" s="127" t="s">
        <v>12596</v>
      </c>
      <c r="D267" s="126" t="s">
        <v>12520</v>
      </c>
      <c r="E267" s="126" t="s">
        <v>10855</v>
      </c>
      <c r="F267" s="126" t="s">
        <v>10854</v>
      </c>
      <c r="G267" s="128" t="s">
        <v>10850</v>
      </c>
      <c r="H267" s="127" t="s">
        <v>10862</v>
      </c>
      <c r="I267" s="127" t="s">
        <v>12595</v>
      </c>
      <c r="J267" s="127" t="s">
        <v>12571</v>
      </c>
      <c r="K267" s="126">
        <v>26.5</v>
      </c>
      <c r="L267" s="126"/>
      <c r="M267" s="126">
        <v>16.8</v>
      </c>
      <c r="N267" s="126"/>
      <c r="O267" s="126"/>
      <c r="P267" s="126" t="s">
        <v>10850</v>
      </c>
    </row>
    <row r="268" spans="1:16" ht="30" x14ac:dyDescent="0.2">
      <c r="A268" s="129" t="s">
        <v>10859</v>
      </c>
      <c r="B268" s="127" t="s">
        <v>9193</v>
      </c>
      <c r="C268" s="127" t="s">
        <v>12594</v>
      </c>
      <c r="D268" s="126" t="s">
        <v>12520</v>
      </c>
      <c r="E268" s="126" t="s">
        <v>10855</v>
      </c>
      <c r="F268" s="126" t="s">
        <v>10854</v>
      </c>
      <c r="G268" s="128" t="s">
        <v>10850</v>
      </c>
      <c r="H268" s="127" t="s">
        <v>10862</v>
      </c>
      <c r="I268" s="127" t="s">
        <v>12140</v>
      </c>
      <c r="J268" s="127" t="s">
        <v>12588</v>
      </c>
      <c r="K268" s="126">
        <v>5.6</v>
      </c>
      <c r="L268" s="126"/>
      <c r="M268" s="126">
        <v>3.6</v>
      </c>
      <c r="N268" s="126"/>
      <c r="O268" s="126"/>
      <c r="P268" s="126" t="s">
        <v>10850</v>
      </c>
    </row>
    <row r="269" spans="1:16" ht="30" x14ac:dyDescent="0.2">
      <c r="A269" s="129" t="s">
        <v>10859</v>
      </c>
      <c r="B269" s="127" t="s">
        <v>9195</v>
      </c>
      <c r="C269" s="127" t="s">
        <v>12463</v>
      </c>
      <c r="D269" s="126" t="s">
        <v>12520</v>
      </c>
      <c r="E269" s="126" t="s">
        <v>10855</v>
      </c>
      <c r="F269" s="126" t="s">
        <v>10854</v>
      </c>
      <c r="G269" s="128" t="s">
        <v>10850</v>
      </c>
      <c r="H269" s="127" t="s">
        <v>10862</v>
      </c>
      <c r="I269" s="127" t="s">
        <v>12462</v>
      </c>
      <c r="J269" s="127" t="s">
        <v>12593</v>
      </c>
      <c r="K269" s="126">
        <v>1.9</v>
      </c>
      <c r="L269" s="126"/>
      <c r="M269" s="126">
        <v>1.2</v>
      </c>
      <c r="N269" s="126"/>
      <c r="O269" s="126"/>
      <c r="P269" s="126" t="s">
        <v>10850</v>
      </c>
    </row>
    <row r="270" spans="1:16" ht="30" x14ac:dyDescent="0.2">
      <c r="A270" s="129" t="s">
        <v>10859</v>
      </c>
      <c r="B270" s="127" t="s">
        <v>9197</v>
      </c>
      <c r="C270" s="127" t="s">
        <v>12428</v>
      </c>
      <c r="D270" s="126" t="s">
        <v>12520</v>
      </c>
      <c r="E270" s="126" t="s">
        <v>10855</v>
      </c>
      <c r="F270" s="126" t="s">
        <v>10854</v>
      </c>
      <c r="G270" s="128" t="s">
        <v>10850</v>
      </c>
      <c r="H270" s="127" t="s">
        <v>10862</v>
      </c>
      <c r="I270" s="127" t="s">
        <v>12427</v>
      </c>
      <c r="J270" s="127" t="s">
        <v>12593</v>
      </c>
      <c r="K270" s="126">
        <v>3.2</v>
      </c>
      <c r="L270" s="126"/>
      <c r="M270" s="126">
        <v>2</v>
      </c>
      <c r="N270" s="126"/>
      <c r="O270" s="126"/>
      <c r="P270" s="126" t="s">
        <v>10850</v>
      </c>
    </row>
    <row r="271" spans="1:16" ht="30" x14ac:dyDescent="0.2">
      <c r="A271" s="129" t="s">
        <v>10859</v>
      </c>
      <c r="B271" s="127" t="s">
        <v>9199</v>
      </c>
      <c r="C271" s="127" t="s">
        <v>12592</v>
      </c>
      <c r="D271" s="126" t="s">
        <v>12520</v>
      </c>
      <c r="E271" s="126" t="s">
        <v>10855</v>
      </c>
      <c r="F271" s="126" t="s">
        <v>10854</v>
      </c>
      <c r="G271" s="128" t="s">
        <v>10850</v>
      </c>
      <c r="H271" s="127" t="s">
        <v>10862</v>
      </c>
      <c r="I271" s="127" t="s">
        <v>12591</v>
      </c>
      <c r="J271" s="127" t="s">
        <v>12590</v>
      </c>
      <c r="K271" s="126">
        <v>21.6</v>
      </c>
      <c r="L271" s="126"/>
      <c r="M271" s="126">
        <v>13.7</v>
      </c>
      <c r="N271" s="126"/>
      <c r="O271" s="126"/>
      <c r="P271" s="126" t="s">
        <v>10850</v>
      </c>
    </row>
    <row r="272" spans="1:16" ht="30" x14ac:dyDescent="0.2">
      <c r="A272" s="129" t="s">
        <v>10859</v>
      </c>
      <c r="B272" s="127" t="s">
        <v>9201</v>
      </c>
      <c r="C272" s="127" t="s">
        <v>12468</v>
      </c>
      <c r="D272" s="126" t="s">
        <v>12520</v>
      </c>
      <c r="E272" s="126" t="s">
        <v>10855</v>
      </c>
      <c r="F272" s="126" t="s">
        <v>10854</v>
      </c>
      <c r="G272" s="128" t="s">
        <v>10850</v>
      </c>
      <c r="H272" s="127" t="s">
        <v>10862</v>
      </c>
      <c r="I272" s="127" t="s">
        <v>12589</v>
      </c>
      <c r="J272" s="127" t="s">
        <v>12588</v>
      </c>
      <c r="K272" s="126">
        <v>8.6999999999999993</v>
      </c>
      <c r="L272" s="126"/>
      <c r="M272" s="126">
        <v>5.5</v>
      </c>
      <c r="N272" s="126"/>
      <c r="O272" s="126"/>
      <c r="P272" s="126" t="s">
        <v>10850</v>
      </c>
    </row>
    <row r="273" spans="1:16" ht="75" x14ac:dyDescent="0.2">
      <c r="A273" s="129" t="s">
        <v>10859</v>
      </c>
      <c r="B273" s="127" t="s">
        <v>9203</v>
      </c>
      <c r="C273" s="127" t="s">
        <v>12587</v>
      </c>
      <c r="D273" s="126" t="s">
        <v>12520</v>
      </c>
      <c r="E273" s="126" t="s">
        <v>10855</v>
      </c>
      <c r="F273" s="126" t="s">
        <v>10854</v>
      </c>
      <c r="G273" s="128" t="s">
        <v>10850</v>
      </c>
      <c r="H273" s="127" t="s">
        <v>10862</v>
      </c>
      <c r="I273" s="127" t="s">
        <v>12586</v>
      </c>
      <c r="J273" s="127" t="s">
        <v>12585</v>
      </c>
      <c r="K273" s="126">
        <v>7.7</v>
      </c>
      <c r="L273" s="126"/>
      <c r="M273" s="126">
        <v>4.9000000000000004</v>
      </c>
      <c r="N273" s="126"/>
      <c r="O273" s="126"/>
      <c r="P273" s="126" t="s">
        <v>10850</v>
      </c>
    </row>
    <row r="274" spans="1:16" ht="30" x14ac:dyDescent="0.2">
      <c r="A274" s="129" t="s">
        <v>10859</v>
      </c>
      <c r="B274" s="127" t="s">
        <v>9205</v>
      </c>
      <c r="C274" s="127" t="s">
        <v>12584</v>
      </c>
      <c r="D274" s="126" t="s">
        <v>12520</v>
      </c>
      <c r="E274" s="126" t="s">
        <v>10855</v>
      </c>
      <c r="F274" s="126" t="s">
        <v>10854</v>
      </c>
      <c r="G274" s="128" t="s">
        <v>10850</v>
      </c>
      <c r="H274" s="127" t="s">
        <v>10878</v>
      </c>
      <c r="I274" s="127" t="s">
        <v>12415</v>
      </c>
      <c r="J274" s="127" t="s">
        <v>12583</v>
      </c>
      <c r="K274" s="126">
        <v>92.9</v>
      </c>
      <c r="L274" s="126"/>
      <c r="M274" s="126">
        <v>83.4</v>
      </c>
      <c r="N274" s="126"/>
      <c r="O274" s="126"/>
      <c r="P274" s="126" t="s">
        <v>10850</v>
      </c>
    </row>
    <row r="275" spans="1:16" ht="180" x14ac:dyDescent="0.2">
      <c r="A275" s="129" t="s">
        <v>10859</v>
      </c>
      <c r="B275" s="127" t="s">
        <v>9206</v>
      </c>
      <c r="C275" s="127" t="s">
        <v>12582</v>
      </c>
      <c r="D275" s="126" t="s">
        <v>12520</v>
      </c>
      <c r="E275" s="126" t="s">
        <v>10855</v>
      </c>
      <c r="F275" s="126" t="s">
        <v>10854</v>
      </c>
      <c r="G275" s="128" t="s">
        <v>10850</v>
      </c>
      <c r="H275" s="127" t="s">
        <v>10878</v>
      </c>
      <c r="I275" s="127" t="s">
        <v>7608</v>
      </c>
      <c r="J275" s="127" t="s">
        <v>12581</v>
      </c>
      <c r="K275" s="126">
        <v>7.3</v>
      </c>
      <c r="L275" s="126"/>
      <c r="M275" s="126">
        <v>21.9</v>
      </c>
      <c r="N275" s="126"/>
      <c r="O275" s="126"/>
      <c r="P275" s="126" t="s">
        <v>10850</v>
      </c>
    </row>
    <row r="276" spans="1:16" ht="45" x14ac:dyDescent="0.2">
      <c r="A276" s="129" t="s">
        <v>10859</v>
      </c>
      <c r="B276" s="127" t="s">
        <v>9208</v>
      </c>
      <c r="C276" s="127" t="s">
        <v>12580</v>
      </c>
      <c r="D276" s="126" t="s">
        <v>12520</v>
      </c>
      <c r="E276" s="126" t="s">
        <v>10855</v>
      </c>
      <c r="F276" s="126" t="s">
        <v>10854</v>
      </c>
      <c r="G276" s="128" t="s">
        <v>10850</v>
      </c>
      <c r="H276" s="127" t="s">
        <v>10887</v>
      </c>
      <c r="I276" s="127" t="s">
        <v>11588</v>
      </c>
      <c r="J276" s="127" t="s">
        <v>12579</v>
      </c>
      <c r="K276" s="126">
        <v>0.9</v>
      </c>
      <c r="L276" s="126"/>
      <c r="M276" s="126">
        <v>0.8</v>
      </c>
      <c r="N276" s="126"/>
      <c r="O276" s="126"/>
      <c r="P276" s="126" t="s">
        <v>10850</v>
      </c>
    </row>
    <row r="277" spans="1:16" ht="90" x14ac:dyDescent="0.2">
      <c r="A277" s="129" t="s">
        <v>10859</v>
      </c>
      <c r="B277" s="127" t="s">
        <v>9209</v>
      </c>
      <c r="C277" s="127" t="s">
        <v>12578</v>
      </c>
      <c r="D277" s="126" t="s">
        <v>12520</v>
      </c>
      <c r="E277" s="126" t="s">
        <v>10855</v>
      </c>
      <c r="F277" s="126" t="s">
        <v>10854</v>
      </c>
      <c r="G277" s="128" t="s">
        <v>10850</v>
      </c>
      <c r="H277" s="127" t="s">
        <v>11620</v>
      </c>
      <c r="I277" s="127" t="s">
        <v>12577</v>
      </c>
      <c r="J277" s="127" t="s">
        <v>12576</v>
      </c>
      <c r="K277" s="126">
        <v>12.8</v>
      </c>
      <c r="L277" s="126"/>
      <c r="M277" s="126">
        <v>11</v>
      </c>
      <c r="N277" s="126"/>
      <c r="O277" s="126"/>
      <c r="P277" s="126" t="s">
        <v>10850</v>
      </c>
    </row>
    <row r="278" spans="1:16" ht="30" x14ac:dyDescent="0.2">
      <c r="A278" s="129" t="s">
        <v>10859</v>
      </c>
      <c r="B278" s="127" t="s">
        <v>9211</v>
      </c>
      <c r="C278" s="127" t="s">
        <v>12575</v>
      </c>
      <c r="D278" s="126" t="s">
        <v>12520</v>
      </c>
      <c r="E278" s="126" t="s">
        <v>10855</v>
      </c>
      <c r="F278" s="126" t="s">
        <v>10854</v>
      </c>
      <c r="G278" s="128" t="s">
        <v>10850</v>
      </c>
      <c r="H278" s="127" t="s">
        <v>10862</v>
      </c>
      <c r="I278" s="127" t="s">
        <v>12574</v>
      </c>
      <c r="J278" s="127" t="s">
        <v>12571</v>
      </c>
      <c r="K278" s="126">
        <v>9</v>
      </c>
      <c r="L278" s="126"/>
      <c r="M278" s="126">
        <v>5.7</v>
      </c>
      <c r="N278" s="126"/>
      <c r="O278" s="126"/>
      <c r="P278" s="126" t="s">
        <v>10850</v>
      </c>
    </row>
    <row r="279" spans="1:16" ht="30" x14ac:dyDescent="0.2">
      <c r="A279" s="129" t="s">
        <v>10859</v>
      </c>
      <c r="B279" s="127" t="s">
        <v>9212</v>
      </c>
      <c r="C279" s="127" t="s">
        <v>12573</v>
      </c>
      <c r="D279" s="126" t="s">
        <v>12520</v>
      </c>
      <c r="E279" s="126" t="s">
        <v>10855</v>
      </c>
      <c r="F279" s="126" t="s">
        <v>10854</v>
      </c>
      <c r="G279" s="128" t="s">
        <v>10850</v>
      </c>
      <c r="H279" s="127" t="s">
        <v>10862</v>
      </c>
      <c r="I279" s="127" t="s">
        <v>12572</v>
      </c>
      <c r="J279" s="127" t="s">
        <v>12571</v>
      </c>
      <c r="K279" s="126">
        <v>2.1</v>
      </c>
      <c r="L279" s="126"/>
      <c r="M279" s="126">
        <v>1.3</v>
      </c>
      <c r="N279" s="126"/>
      <c r="O279" s="126"/>
      <c r="P279" s="126" t="s">
        <v>10850</v>
      </c>
    </row>
    <row r="280" spans="1:16" ht="30" x14ac:dyDescent="0.2">
      <c r="A280" s="129" t="s">
        <v>10859</v>
      </c>
      <c r="B280" s="127" t="s">
        <v>9214</v>
      </c>
      <c r="C280" s="127" t="s">
        <v>12429</v>
      </c>
      <c r="D280" s="126" t="s">
        <v>12520</v>
      </c>
      <c r="E280" s="126" t="s">
        <v>10855</v>
      </c>
      <c r="F280" s="126" t="s">
        <v>10854</v>
      </c>
      <c r="G280" s="128" t="s">
        <v>10850</v>
      </c>
      <c r="H280" s="127" t="s">
        <v>11356</v>
      </c>
      <c r="I280" s="127" t="s">
        <v>12570</v>
      </c>
      <c r="J280" s="127" t="s">
        <v>12569</v>
      </c>
      <c r="K280" s="126">
        <v>2.8</v>
      </c>
      <c r="L280" s="126"/>
      <c r="M280" s="126">
        <v>3.5</v>
      </c>
      <c r="N280" s="126"/>
      <c r="O280" s="126"/>
      <c r="P280" s="126" t="s">
        <v>10850</v>
      </c>
    </row>
    <row r="281" spans="1:16" ht="45" x14ac:dyDescent="0.2">
      <c r="A281" s="129" t="s">
        <v>10859</v>
      </c>
      <c r="B281" s="127" t="s">
        <v>9216</v>
      </c>
      <c r="C281" s="127" t="s">
        <v>12568</v>
      </c>
      <c r="D281" s="126" t="s">
        <v>12520</v>
      </c>
      <c r="E281" s="126" t="s">
        <v>10855</v>
      </c>
      <c r="F281" s="126" t="s">
        <v>10854</v>
      </c>
      <c r="G281" s="128" t="s">
        <v>10850</v>
      </c>
      <c r="H281" s="127" t="s">
        <v>10862</v>
      </c>
      <c r="I281" s="127" t="s">
        <v>12567</v>
      </c>
      <c r="J281" s="127" t="s">
        <v>12566</v>
      </c>
      <c r="K281" s="126">
        <v>10.9</v>
      </c>
      <c r="L281" s="126"/>
      <c r="M281" s="126">
        <v>12.6</v>
      </c>
      <c r="N281" s="126"/>
      <c r="O281" s="126"/>
      <c r="P281" s="126" t="s">
        <v>10850</v>
      </c>
    </row>
    <row r="282" spans="1:16" ht="60" x14ac:dyDescent="0.2">
      <c r="A282" s="129" t="s">
        <v>10859</v>
      </c>
      <c r="B282" s="127" t="s">
        <v>9217</v>
      </c>
      <c r="C282" s="127" t="s">
        <v>12565</v>
      </c>
      <c r="D282" s="126" t="s">
        <v>12520</v>
      </c>
      <c r="E282" s="126" t="s">
        <v>10855</v>
      </c>
      <c r="F282" s="126" t="s">
        <v>10854</v>
      </c>
      <c r="G282" s="128" t="s">
        <v>10850</v>
      </c>
      <c r="H282" s="127" t="s">
        <v>10887</v>
      </c>
      <c r="I282" s="127" t="s">
        <v>12441</v>
      </c>
      <c r="J282" s="127" t="s">
        <v>12564</v>
      </c>
      <c r="K282" s="126">
        <v>2</v>
      </c>
      <c r="L282" s="126"/>
      <c r="M282" s="126">
        <v>2.2999999999999998</v>
      </c>
      <c r="N282" s="126"/>
      <c r="O282" s="126"/>
      <c r="P282" s="126" t="s">
        <v>10850</v>
      </c>
    </row>
    <row r="283" spans="1:16" ht="30" x14ac:dyDescent="0.2">
      <c r="A283" s="129" t="s">
        <v>10859</v>
      </c>
      <c r="B283" s="127" t="s">
        <v>9219</v>
      </c>
      <c r="C283" s="127" t="s">
        <v>12563</v>
      </c>
      <c r="D283" s="126" t="s">
        <v>12520</v>
      </c>
      <c r="E283" s="126" t="s">
        <v>10855</v>
      </c>
      <c r="F283" s="126" t="s">
        <v>10854</v>
      </c>
      <c r="G283" s="128" t="s">
        <v>10850</v>
      </c>
      <c r="H283" s="127" t="s">
        <v>10853</v>
      </c>
      <c r="I283" s="127" t="s">
        <v>12562</v>
      </c>
      <c r="J283" s="127" t="s">
        <v>12561</v>
      </c>
      <c r="K283" s="126">
        <v>8.9</v>
      </c>
      <c r="L283" s="126"/>
      <c r="M283" s="126">
        <v>10.3</v>
      </c>
      <c r="N283" s="126"/>
      <c r="O283" s="126"/>
      <c r="P283" s="126" t="s">
        <v>10850</v>
      </c>
    </row>
    <row r="284" spans="1:16" ht="60" x14ac:dyDescent="0.2">
      <c r="A284" s="129" t="s">
        <v>10859</v>
      </c>
      <c r="B284" s="127" t="s">
        <v>9221</v>
      </c>
      <c r="C284" s="127" t="s">
        <v>12560</v>
      </c>
      <c r="D284" s="126" t="s">
        <v>12520</v>
      </c>
      <c r="E284" s="126" t="s">
        <v>10855</v>
      </c>
      <c r="F284" s="126" t="s">
        <v>10854</v>
      </c>
      <c r="G284" s="128" t="s">
        <v>10850</v>
      </c>
      <c r="H284" s="127" t="s">
        <v>10862</v>
      </c>
      <c r="I284" s="127" t="s">
        <v>12559</v>
      </c>
      <c r="J284" s="127" t="s">
        <v>12558</v>
      </c>
      <c r="K284" s="126">
        <v>12.9</v>
      </c>
      <c r="L284" s="126"/>
      <c r="M284" s="126">
        <v>14.8</v>
      </c>
      <c r="N284" s="126"/>
      <c r="O284" s="126"/>
      <c r="P284" s="126" t="s">
        <v>10850</v>
      </c>
    </row>
    <row r="285" spans="1:16" ht="150" x14ac:dyDescent="0.2">
      <c r="A285" s="129" t="s">
        <v>10859</v>
      </c>
      <c r="B285" s="127" t="s">
        <v>9222</v>
      </c>
      <c r="C285" s="127" t="s">
        <v>12460</v>
      </c>
      <c r="D285" s="126" t="s">
        <v>12520</v>
      </c>
      <c r="E285" s="126" t="s">
        <v>10855</v>
      </c>
      <c r="F285" s="126" t="s">
        <v>10854</v>
      </c>
      <c r="G285" s="128" t="s">
        <v>10850</v>
      </c>
      <c r="H285" s="127" t="s">
        <v>10862</v>
      </c>
      <c r="I285" s="127" t="s">
        <v>12557</v>
      </c>
      <c r="J285" s="127" t="s">
        <v>12556</v>
      </c>
      <c r="K285" s="126">
        <v>2.2999999999999998</v>
      </c>
      <c r="L285" s="126"/>
      <c r="M285" s="126">
        <v>1.4</v>
      </c>
      <c r="N285" s="126"/>
      <c r="O285" s="126"/>
      <c r="P285" s="126" t="s">
        <v>10850</v>
      </c>
    </row>
    <row r="286" spans="1:16" ht="30" x14ac:dyDescent="0.2">
      <c r="A286" s="129" t="s">
        <v>10859</v>
      </c>
      <c r="B286" s="127" t="s">
        <v>9224</v>
      </c>
      <c r="C286" s="127" t="s">
        <v>12481</v>
      </c>
      <c r="D286" s="126" t="s">
        <v>11031</v>
      </c>
      <c r="E286" s="126" t="s">
        <v>10923</v>
      </c>
      <c r="F286" s="126" t="s">
        <v>10854</v>
      </c>
      <c r="G286" s="128" t="s">
        <v>10850</v>
      </c>
      <c r="H286" s="127" t="s">
        <v>10878</v>
      </c>
      <c r="I286" s="127" t="s">
        <v>12555</v>
      </c>
      <c r="J286" s="127" t="s">
        <v>12554</v>
      </c>
      <c r="K286" s="126"/>
      <c r="L286" s="126"/>
      <c r="M286" s="126"/>
      <c r="N286" s="126"/>
      <c r="O286" s="126"/>
      <c r="P286" s="126" t="s">
        <v>10850</v>
      </c>
    </row>
    <row r="287" spans="1:16" ht="30" x14ac:dyDescent="0.2">
      <c r="A287" s="129" t="s">
        <v>10859</v>
      </c>
      <c r="B287" s="127" t="s">
        <v>9224</v>
      </c>
      <c r="C287" s="127" t="s">
        <v>12481</v>
      </c>
      <c r="D287" s="126" t="s">
        <v>10888</v>
      </c>
      <c r="E287" s="126" t="s">
        <v>10923</v>
      </c>
      <c r="F287" s="126" t="s">
        <v>10854</v>
      </c>
      <c r="G287" s="128" t="s">
        <v>10850</v>
      </c>
      <c r="H287" s="127" t="s">
        <v>10878</v>
      </c>
      <c r="I287" s="127" t="s">
        <v>12555</v>
      </c>
      <c r="J287" s="127" t="s">
        <v>12554</v>
      </c>
      <c r="K287" s="126"/>
      <c r="L287" s="126"/>
      <c r="M287" s="126"/>
      <c r="N287" s="126"/>
      <c r="O287" s="126"/>
      <c r="P287" s="126" t="s">
        <v>10850</v>
      </c>
    </row>
    <row r="288" spans="1:16" ht="30" x14ac:dyDescent="0.2">
      <c r="A288" s="129" t="s">
        <v>10859</v>
      </c>
      <c r="B288" s="127" t="s">
        <v>9224</v>
      </c>
      <c r="C288" s="127" t="s">
        <v>12481</v>
      </c>
      <c r="D288" s="126" t="s">
        <v>12520</v>
      </c>
      <c r="E288" s="126" t="s">
        <v>10855</v>
      </c>
      <c r="F288" s="126" t="s">
        <v>10854</v>
      </c>
      <c r="G288" s="128" t="s">
        <v>10850</v>
      </c>
      <c r="H288" s="127" t="s">
        <v>10878</v>
      </c>
      <c r="I288" s="127" t="s">
        <v>12555</v>
      </c>
      <c r="J288" s="127" t="s">
        <v>12554</v>
      </c>
      <c r="K288" s="126">
        <v>19.100000000000001</v>
      </c>
      <c r="L288" s="126"/>
      <c r="M288" s="126">
        <v>22.8</v>
      </c>
      <c r="N288" s="126"/>
      <c r="O288" s="126"/>
      <c r="P288" s="126" t="s">
        <v>10850</v>
      </c>
    </row>
    <row r="289" spans="1:16" ht="30" x14ac:dyDescent="0.2">
      <c r="A289" s="129" t="s">
        <v>10859</v>
      </c>
      <c r="B289" s="127" t="s">
        <v>9226</v>
      </c>
      <c r="C289" s="127" t="s">
        <v>12553</v>
      </c>
      <c r="D289" s="126" t="s">
        <v>12520</v>
      </c>
      <c r="E289" s="126" t="s">
        <v>10855</v>
      </c>
      <c r="F289" s="126" t="s">
        <v>10854</v>
      </c>
      <c r="G289" s="128" t="s">
        <v>10850</v>
      </c>
      <c r="H289" s="127" t="s">
        <v>10853</v>
      </c>
      <c r="I289" s="127" t="s">
        <v>12552</v>
      </c>
      <c r="J289" s="127" t="s">
        <v>12551</v>
      </c>
      <c r="K289" s="126">
        <v>17.100000000000001</v>
      </c>
      <c r="L289" s="126"/>
      <c r="M289" s="126">
        <v>19.7</v>
      </c>
      <c r="N289" s="126"/>
      <c r="O289" s="126"/>
      <c r="P289" s="126" t="s">
        <v>10850</v>
      </c>
    </row>
    <row r="290" spans="1:16" ht="30" x14ac:dyDescent="0.2">
      <c r="A290" s="129" t="s">
        <v>10859</v>
      </c>
      <c r="B290" s="127" t="s">
        <v>9228</v>
      </c>
      <c r="C290" s="127" t="s">
        <v>12550</v>
      </c>
      <c r="D290" s="126" t="s">
        <v>12520</v>
      </c>
      <c r="E290" s="126" t="s">
        <v>10855</v>
      </c>
      <c r="F290" s="126" t="s">
        <v>10854</v>
      </c>
      <c r="G290" s="130" t="s">
        <v>10884</v>
      </c>
      <c r="H290" s="127" t="s">
        <v>10878</v>
      </c>
      <c r="I290" s="127" t="s">
        <v>12549</v>
      </c>
      <c r="J290" s="127" t="s">
        <v>12525</v>
      </c>
      <c r="K290" s="126"/>
      <c r="L290" s="126"/>
      <c r="M290" s="126"/>
      <c r="N290" s="126"/>
      <c r="O290" s="126"/>
      <c r="P290" s="126" t="s">
        <v>10850</v>
      </c>
    </row>
    <row r="291" spans="1:16" ht="30" x14ac:dyDescent="0.2">
      <c r="A291" s="129" t="s">
        <v>10859</v>
      </c>
      <c r="B291" s="127" t="s">
        <v>9229</v>
      </c>
      <c r="C291" s="127" t="s">
        <v>12548</v>
      </c>
      <c r="D291" s="126" t="s">
        <v>12520</v>
      </c>
      <c r="E291" s="126" t="s">
        <v>10855</v>
      </c>
      <c r="F291" s="126" t="s">
        <v>10854</v>
      </c>
      <c r="G291" s="130" t="s">
        <v>10884</v>
      </c>
      <c r="H291" s="127" t="s">
        <v>11356</v>
      </c>
      <c r="I291" s="127" t="s">
        <v>12547</v>
      </c>
      <c r="J291" s="127" t="s">
        <v>12522</v>
      </c>
      <c r="K291" s="126"/>
      <c r="L291" s="126"/>
      <c r="M291" s="126"/>
      <c r="N291" s="126"/>
      <c r="O291" s="126"/>
      <c r="P291" s="126" t="s">
        <v>10850</v>
      </c>
    </row>
    <row r="292" spans="1:16" ht="30" x14ac:dyDescent="0.2">
      <c r="A292" s="129" t="s">
        <v>10859</v>
      </c>
      <c r="B292" s="127" t="s">
        <v>9230</v>
      </c>
      <c r="C292" s="127" t="s">
        <v>12546</v>
      </c>
      <c r="D292" s="126" t="s">
        <v>12520</v>
      </c>
      <c r="E292" s="126" t="s">
        <v>10855</v>
      </c>
      <c r="F292" s="126" t="s">
        <v>10854</v>
      </c>
      <c r="G292" s="130" t="s">
        <v>10884</v>
      </c>
      <c r="H292" s="127" t="s">
        <v>10878</v>
      </c>
      <c r="I292" s="127" t="s">
        <v>12545</v>
      </c>
      <c r="J292" s="127" t="s">
        <v>12525</v>
      </c>
      <c r="K292" s="126"/>
      <c r="L292" s="126"/>
      <c r="M292" s="126"/>
      <c r="N292" s="126"/>
      <c r="O292" s="126"/>
      <c r="P292" s="126" t="s">
        <v>10850</v>
      </c>
    </row>
    <row r="293" spans="1:16" ht="30" x14ac:dyDescent="0.2">
      <c r="A293" s="129" t="s">
        <v>10859</v>
      </c>
      <c r="B293" s="127" t="s">
        <v>9231</v>
      </c>
      <c r="C293" s="127" t="s">
        <v>12544</v>
      </c>
      <c r="D293" s="126" t="s">
        <v>12520</v>
      </c>
      <c r="E293" s="126" t="s">
        <v>10855</v>
      </c>
      <c r="F293" s="126" t="s">
        <v>10854</v>
      </c>
      <c r="G293" s="130" t="s">
        <v>10884</v>
      </c>
      <c r="H293" s="127" t="s">
        <v>10878</v>
      </c>
      <c r="I293" s="127" t="s">
        <v>12543</v>
      </c>
      <c r="J293" s="127" t="s">
        <v>12542</v>
      </c>
      <c r="K293" s="126"/>
      <c r="L293" s="126"/>
      <c r="M293" s="126"/>
      <c r="N293" s="126"/>
      <c r="O293" s="126"/>
      <c r="P293" s="126" t="s">
        <v>10850</v>
      </c>
    </row>
    <row r="294" spans="1:16" ht="30" x14ac:dyDescent="0.2">
      <c r="A294" s="129" t="s">
        <v>10859</v>
      </c>
      <c r="B294" s="127" t="s">
        <v>9232</v>
      </c>
      <c r="C294" s="127" t="s">
        <v>12541</v>
      </c>
      <c r="D294" s="126" t="s">
        <v>12520</v>
      </c>
      <c r="E294" s="126" t="s">
        <v>10855</v>
      </c>
      <c r="F294" s="126" t="s">
        <v>10854</v>
      </c>
      <c r="G294" s="130" t="s">
        <v>10884</v>
      </c>
      <c r="H294" s="127" t="s">
        <v>10862</v>
      </c>
      <c r="I294" s="127" t="s">
        <v>12540</v>
      </c>
      <c r="J294" s="127" t="s">
        <v>12539</v>
      </c>
      <c r="K294" s="126"/>
      <c r="L294" s="126"/>
      <c r="M294" s="126"/>
      <c r="N294" s="126"/>
      <c r="O294" s="126"/>
      <c r="P294" s="126" t="s">
        <v>10850</v>
      </c>
    </row>
    <row r="295" spans="1:16" ht="30" x14ac:dyDescent="0.2">
      <c r="A295" s="129" t="s">
        <v>10859</v>
      </c>
      <c r="B295" s="127" t="s">
        <v>9233</v>
      </c>
      <c r="C295" s="127" t="s">
        <v>12538</v>
      </c>
      <c r="D295" s="126" t="s">
        <v>12520</v>
      </c>
      <c r="E295" s="126" t="s">
        <v>10855</v>
      </c>
      <c r="F295" s="126" t="s">
        <v>10854</v>
      </c>
      <c r="G295" s="130" t="s">
        <v>10884</v>
      </c>
      <c r="H295" s="127" t="s">
        <v>10878</v>
      </c>
      <c r="I295" s="127" t="s">
        <v>12537</v>
      </c>
      <c r="J295" s="127" t="s">
        <v>12525</v>
      </c>
      <c r="K295" s="126"/>
      <c r="L295" s="126"/>
      <c r="M295" s="126"/>
      <c r="N295" s="126"/>
      <c r="O295" s="126"/>
      <c r="P295" s="126" t="s">
        <v>10850</v>
      </c>
    </row>
    <row r="296" spans="1:16" ht="30" x14ac:dyDescent="0.2">
      <c r="A296" s="129" t="s">
        <v>10859</v>
      </c>
      <c r="B296" s="127" t="s">
        <v>9234</v>
      </c>
      <c r="C296" s="127" t="s">
        <v>12536</v>
      </c>
      <c r="D296" s="126" t="s">
        <v>12520</v>
      </c>
      <c r="E296" s="126" t="s">
        <v>10855</v>
      </c>
      <c r="F296" s="126" t="s">
        <v>10854</v>
      </c>
      <c r="G296" s="130" t="s">
        <v>10884</v>
      </c>
      <c r="H296" s="127" t="s">
        <v>10878</v>
      </c>
      <c r="I296" s="127" t="s">
        <v>12535</v>
      </c>
      <c r="J296" s="127" t="s">
        <v>12534</v>
      </c>
      <c r="K296" s="126"/>
      <c r="L296" s="126"/>
      <c r="M296" s="126"/>
      <c r="N296" s="126"/>
      <c r="O296" s="126"/>
      <c r="P296" s="126" t="s">
        <v>10850</v>
      </c>
    </row>
    <row r="297" spans="1:16" ht="30" x14ac:dyDescent="0.2">
      <c r="A297" s="129" t="s">
        <v>10859</v>
      </c>
      <c r="B297" s="127" t="s">
        <v>9235</v>
      </c>
      <c r="C297" s="127" t="s">
        <v>12533</v>
      </c>
      <c r="D297" s="126" t="s">
        <v>12520</v>
      </c>
      <c r="E297" s="126" t="s">
        <v>10855</v>
      </c>
      <c r="F297" s="126" t="s">
        <v>10854</v>
      </c>
      <c r="G297" s="130" t="s">
        <v>10884</v>
      </c>
      <c r="H297" s="127" t="s">
        <v>10878</v>
      </c>
      <c r="I297" s="127" t="s">
        <v>12532</v>
      </c>
      <c r="J297" s="127" t="s">
        <v>12531</v>
      </c>
      <c r="K297" s="126"/>
      <c r="L297" s="126"/>
      <c r="M297" s="126"/>
      <c r="N297" s="126"/>
      <c r="O297" s="126"/>
      <c r="P297" s="126" t="s">
        <v>10850</v>
      </c>
    </row>
    <row r="298" spans="1:16" ht="30" x14ac:dyDescent="0.2">
      <c r="A298" s="129" t="s">
        <v>10859</v>
      </c>
      <c r="B298" s="127" t="s">
        <v>9236</v>
      </c>
      <c r="C298" s="127" t="s">
        <v>12530</v>
      </c>
      <c r="D298" s="126" t="s">
        <v>12520</v>
      </c>
      <c r="E298" s="126" t="s">
        <v>10855</v>
      </c>
      <c r="F298" s="126" t="s">
        <v>10854</v>
      </c>
      <c r="G298" s="130" t="s">
        <v>10884</v>
      </c>
      <c r="H298" s="127" t="s">
        <v>10878</v>
      </c>
      <c r="I298" s="127" t="s">
        <v>12529</v>
      </c>
      <c r="J298" s="127" t="s">
        <v>12528</v>
      </c>
      <c r="K298" s="126"/>
      <c r="L298" s="126"/>
      <c r="M298" s="126"/>
      <c r="N298" s="126"/>
      <c r="O298" s="126"/>
      <c r="P298" s="126" t="s">
        <v>10850</v>
      </c>
    </row>
    <row r="299" spans="1:16" ht="30" x14ac:dyDescent="0.2">
      <c r="A299" s="129" t="s">
        <v>10859</v>
      </c>
      <c r="B299" s="127" t="s">
        <v>9237</v>
      </c>
      <c r="C299" s="127" t="s">
        <v>12527</v>
      </c>
      <c r="D299" s="126" t="s">
        <v>12520</v>
      </c>
      <c r="E299" s="126" t="s">
        <v>10855</v>
      </c>
      <c r="F299" s="126" t="s">
        <v>10854</v>
      </c>
      <c r="G299" s="130" t="s">
        <v>10884</v>
      </c>
      <c r="H299" s="127" t="s">
        <v>10878</v>
      </c>
      <c r="I299" s="127" t="s">
        <v>12526</v>
      </c>
      <c r="J299" s="127" t="s">
        <v>12525</v>
      </c>
      <c r="K299" s="126"/>
      <c r="L299" s="126"/>
      <c r="M299" s="126"/>
      <c r="N299" s="126"/>
      <c r="O299" s="126"/>
      <c r="P299" s="126" t="s">
        <v>10850</v>
      </c>
    </row>
    <row r="300" spans="1:16" ht="30" x14ac:dyDescent="0.2">
      <c r="A300" s="129" t="s">
        <v>10859</v>
      </c>
      <c r="B300" s="127" t="s">
        <v>9238</v>
      </c>
      <c r="C300" s="127" t="s">
        <v>12524</v>
      </c>
      <c r="D300" s="126" t="s">
        <v>12520</v>
      </c>
      <c r="E300" s="126" t="s">
        <v>10855</v>
      </c>
      <c r="F300" s="126" t="s">
        <v>10854</v>
      </c>
      <c r="G300" s="130" t="s">
        <v>10884</v>
      </c>
      <c r="H300" s="127" t="s">
        <v>11356</v>
      </c>
      <c r="I300" s="127" t="s">
        <v>12523</v>
      </c>
      <c r="J300" s="127" t="s">
        <v>12522</v>
      </c>
      <c r="K300" s="126"/>
      <c r="L300" s="126"/>
      <c r="M300" s="126"/>
      <c r="N300" s="126"/>
      <c r="O300" s="126"/>
      <c r="P300" s="126" t="s">
        <v>10850</v>
      </c>
    </row>
    <row r="301" spans="1:16" ht="45" x14ac:dyDescent="0.2">
      <c r="A301" s="129" t="s">
        <v>10859</v>
      </c>
      <c r="B301" s="127" t="s">
        <v>9239</v>
      </c>
      <c r="C301" s="127" t="s">
        <v>12521</v>
      </c>
      <c r="D301" s="126" t="s">
        <v>12520</v>
      </c>
      <c r="E301" s="126" t="s">
        <v>10855</v>
      </c>
      <c r="F301" s="126" t="s">
        <v>10854</v>
      </c>
      <c r="G301" s="128" t="s">
        <v>10850</v>
      </c>
      <c r="H301" s="127" t="s">
        <v>10853</v>
      </c>
      <c r="I301" s="127" t="s">
        <v>12519</v>
      </c>
      <c r="J301" s="127" t="s">
        <v>12518</v>
      </c>
      <c r="K301" s="126">
        <v>29.1</v>
      </c>
      <c r="L301" s="126"/>
      <c r="M301" s="126">
        <v>25</v>
      </c>
      <c r="N301" s="126"/>
      <c r="O301" s="126"/>
      <c r="P301" s="126" t="s">
        <v>10850</v>
      </c>
    </row>
    <row r="302" spans="1:16" ht="30" x14ac:dyDescent="0.2">
      <c r="A302" s="129" t="s">
        <v>10859</v>
      </c>
      <c r="B302" s="127" t="s">
        <v>9241</v>
      </c>
      <c r="C302" s="127" t="s">
        <v>12517</v>
      </c>
      <c r="D302" s="126" t="s">
        <v>12406</v>
      </c>
      <c r="E302" s="126" t="s">
        <v>10855</v>
      </c>
      <c r="F302" s="126" t="s">
        <v>10854</v>
      </c>
      <c r="G302" s="128" t="s">
        <v>10850</v>
      </c>
      <c r="H302" s="127" t="s">
        <v>10862</v>
      </c>
      <c r="I302" s="127" t="s">
        <v>12516</v>
      </c>
      <c r="J302" s="127" t="s">
        <v>12515</v>
      </c>
      <c r="K302" s="126"/>
      <c r="L302" s="126"/>
      <c r="M302" s="126"/>
      <c r="N302" s="126"/>
      <c r="O302" s="126"/>
      <c r="P302" s="126" t="s">
        <v>10850</v>
      </c>
    </row>
    <row r="303" spans="1:16" ht="15" x14ac:dyDescent="0.2">
      <c r="A303" s="129" t="s">
        <v>10859</v>
      </c>
      <c r="B303" s="127" t="s">
        <v>9243</v>
      </c>
      <c r="C303" s="127" t="s">
        <v>12514</v>
      </c>
      <c r="D303" s="126" t="s">
        <v>12406</v>
      </c>
      <c r="E303" s="126" t="s">
        <v>10855</v>
      </c>
      <c r="F303" s="126" t="s">
        <v>10854</v>
      </c>
      <c r="G303" s="128" t="s">
        <v>10850</v>
      </c>
      <c r="H303" s="127" t="s">
        <v>10887</v>
      </c>
      <c r="I303" s="127" t="s">
        <v>12513</v>
      </c>
      <c r="J303" s="127" t="s">
        <v>12512</v>
      </c>
      <c r="K303" s="126"/>
      <c r="L303" s="126"/>
      <c r="M303" s="126"/>
      <c r="N303" s="126"/>
      <c r="O303" s="126"/>
      <c r="P303" s="126" t="s">
        <v>10850</v>
      </c>
    </row>
    <row r="304" spans="1:16" ht="30" x14ac:dyDescent="0.2">
      <c r="A304" s="129" t="s">
        <v>10859</v>
      </c>
      <c r="B304" s="127" t="s">
        <v>9244</v>
      </c>
      <c r="C304" s="127" t="s">
        <v>12511</v>
      </c>
      <c r="D304" s="126" t="s">
        <v>12406</v>
      </c>
      <c r="E304" s="126" t="s">
        <v>10855</v>
      </c>
      <c r="F304" s="126" t="s">
        <v>10854</v>
      </c>
      <c r="G304" s="128" t="s">
        <v>10850</v>
      </c>
      <c r="H304" s="127" t="s">
        <v>10862</v>
      </c>
      <c r="I304" s="127" t="s">
        <v>12510</v>
      </c>
      <c r="J304" s="127" t="s">
        <v>12509</v>
      </c>
      <c r="K304" s="126"/>
      <c r="L304" s="126"/>
      <c r="M304" s="126"/>
      <c r="N304" s="126"/>
      <c r="O304" s="126"/>
      <c r="P304" s="126" t="s">
        <v>10850</v>
      </c>
    </row>
    <row r="305" spans="1:16" ht="30" x14ac:dyDescent="0.2">
      <c r="A305" s="129" t="s">
        <v>10859</v>
      </c>
      <c r="B305" s="127" t="s">
        <v>9246</v>
      </c>
      <c r="C305" s="127" t="s">
        <v>12436</v>
      </c>
      <c r="D305" s="126" t="s">
        <v>12406</v>
      </c>
      <c r="E305" s="126" t="s">
        <v>10855</v>
      </c>
      <c r="F305" s="126" t="s">
        <v>10854</v>
      </c>
      <c r="G305" s="130" t="s">
        <v>10884</v>
      </c>
      <c r="H305" s="127" t="s">
        <v>10862</v>
      </c>
      <c r="I305" s="127" t="s">
        <v>12508</v>
      </c>
      <c r="J305" s="127" t="s">
        <v>12434</v>
      </c>
      <c r="K305" s="126"/>
      <c r="L305" s="126"/>
      <c r="M305" s="126"/>
      <c r="N305" s="126"/>
      <c r="O305" s="126"/>
      <c r="P305" s="126" t="s">
        <v>10850</v>
      </c>
    </row>
    <row r="306" spans="1:16" ht="30" x14ac:dyDescent="0.2">
      <c r="A306" s="129" t="s">
        <v>10859</v>
      </c>
      <c r="B306" s="127" t="s">
        <v>9247</v>
      </c>
      <c r="C306" s="127" t="s">
        <v>12507</v>
      </c>
      <c r="D306" s="126" t="s">
        <v>12406</v>
      </c>
      <c r="E306" s="126" t="s">
        <v>10855</v>
      </c>
      <c r="F306" s="126" t="s">
        <v>10854</v>
      </c>
      <c r="G306" s="128" t="s">
        <v>10850</v>
      </c>
      <c r="H306" s="127" t="s">
        <v>10853</v>
      </c>
      <c r="I306" s="127" t="s">
        <v>12506</v>
      </c>
      <c r="J306" s="127" t="s">
        <v>12505</v>
      </c>
      <c r="K306" s="126">
        <v>3.36</v>
      </c>
      <c r="L306" s="126">
        <v>21.57</v>
      </c>
      <c r="M306" s="126">
        <v>2.88</v>
      </c>
      <c r="N306" s="126">
        <v>0.19</v>
      </c>
      <c r="O306" s="126"/>
      <c r="P306" s="126" t="s">
        <v>10850</v>
      </c>
    </row>
    <row r="307" spans="1:16" ht="30" x14ac:dyDescent="0.2">
      <c r="A307" s="129" t="s">
        <v>10859</v>
      </c>
      <c r="B307" s="127" t="s">
        <v>9248</v>
      </c>
      <c r="C307" s="127" t="s">
        <v>12504</v>
      </c>
      <c r="D307" s="126" t="s">
        <v>12406</v>
      </c>
      <c r="E307" s="126" t="s">
        <v>10855</v>
      </c>
      <c r="F307" s="126" t="s">
        <v>10854</v>
      </c>
      <c r="G307" s="128" t="s">
        <v>10850</v>
      </c>
      <c r="H307" s="127" t="s">
        <v>10853</v>
      </c>
      <c r="I307" s="127" t="s">
        <v>11623</v>
      </c>
      <c r="J307" s="127" t="s">
        <v>12502</v>
      </c>
      <c r="K307" s="126">
        <v>0.16</v>
      </c>
      <c r="L307" s="126"/>
      <c r="M307" s="126">
        <v>0.14000000000000001</v>
      </c>
      <c r="N307" s="126"/>
      <c r="O307" s="126"/>
      <c r="P307" s="126" t="s">
        <v>10850</v>
      </c>
    </row>
    <row r="308" spans="1:16" ht="30" x14ac:dyDescent="0.2">
      <c r="A308" s="129" t="s">
        <v>10859</v>
      </c>
      <c r="B308" s="127" t="s">
        <v>9250</v>
      </c>
      <c r="C308" s="127" t="s">
        <v>12504</v>
      </c>
      <c r="D308" s="126" t="s">
        <v>12406</v>
      </c>
      <c r="E308" s="126" t="s">
        <v>10855</v>
      </c>
      <c r="F308" s="126" t="s">
        <v>10854</v>
      </c>
      <c r="G308" s="128" t="s">
        <v>10850</v>
      </c>
      <c r="H308" s="127" t="s">
        <v>10853</v>
      </c>
      <c r="I308" s="127" t="s">
        <v>12503</v>
      </c>
      <c r="J308" s="127" t="s">
        <v>12502</v>
      </c>
      <c r="K308" s="126">
        <v>0.14000000000000001</v>
      </c>
      <c r="L308" s="126"/>
      <c r="M308" s="126">
        <v>0.12</v>
      </c>
      <c r="N308" s="126"/>
      <c r="O308" s="126"/>
      <c r="P308" s="126" t="s">
        <v>10850</v>
      </c>
    </row>
    <row r="309" spans="1:16" ht="30" x14ac:dyDescent="0.2">
      <c r="A309" s="129" t="s">
        <v>10859</v>
      </c>
      <c r="B309" s="127" t="s">
        <v>9252</v>
      </c>
      <c r="C309" s="127" t="s">
        <v>12501</v>
      </c>
      <c r="D309" s="126" t="s">
        <v>12406</v>
      </c>
      <c r="E309" s="126" t="s">
        <v>10855</v>
      </c>
      <c r="F309" s="126" t="s">
        <v>10854</v>
      </c>
      <c r="G309" s="128" t="s">
        <v>10850</v>
      </c>
      <c r="H309" s="127" t="s">
        <v>10853</v>
      </c>
      <c r="I309" s="127" t="s">
        <v>12386</v>
      </c>
      <c r="J309" s="127" t="s">
        <v>12385</v>
      </c>
      <c r="K309" s="126">
        <v>5.34</v>
      </c>
      <c r="L309" s="126">
        <v>30.18</v>
      </c>
      <c r="M309" s="126">
        <v>3.38</v>
      </c>
      <c r="N309" s="126">
        <v>0.26</v>
      </c>
      <c r="O309" s="126"/>
      <c r="P309" s="126" t="s">
        <v>10850</v>
      </c>
    </row>
    <row r="310" spans="1:16" ht="30" x14ac:dyDescent="0.2">
      <c r="A310" s="129" t="s">
        <v>10859</v>
      </c>
      <c r="B310" s="127" t="s">
        <v>9253</v>
      </c>
      <c r="C310" s="127" t="s">
        <v>12500</v>
      </c>
      <c r="D310" s="126" t="s">
        <v>12406</v>
      </c>
      <c r="E310" s="126" t="s">
        <v>10855</v>
      </c>
      <c r="F310" s="126" t="s">
        <v>10854</v>
      </c>
      <c r="G310" s="128" t="s">
        <v>10850</v>
      </c>
      <c r="H310" s="127" t="s">
        <v>11620</v>
      </c>
      <c r="I310" s="127" t="s">
        <v>12499</v>
      </c>
      <c r="J310" s="127" t="s">
        <v>12498</v>
      </c>
      <c r="K310" s="126">
        <v>6.35</v>
      </c>
      <c r="L310" s="126"/>
      <c r="M310" s="126">
        <v>5.45</v>
      </c>
      <c r="N310" s="126"/>
      <c r="O310" s="126"/>
      <c r="P310" s="126" t="s">
        <v>10850</v>
      </c>
    </row>
    <row r="311" spans="1:16" ht="30" x14ac:dyDescent="0.2">
      <c r="A311" s="129" t="s">
        <v>10859</v>
      </c>
      <c r="B311" s="127" t="s">
        <v>9255</v>
      </c>
      <c r="C311" s="127" t="s">
        <v>12497</v>
      </c>
      <c r="D311" s="126" t="s">
        <v>12406</v>
      </c>
      <c r="E311" s="126" t="s">
        <v>10855</v>
      </c>
      <c r="F311" s="126" t="s">
        <v>10854</v>
      </c>
      <c r="G311" s="128" t="s">
        <v>10850</v>
      </c>
      <c r="H311" s="127" t="s">
        <v>10878</v>
      </c>
      <c r="I311" s="127" t="s">
        <v>11807</v>
      </c>
      <c r="J311" s="127" t="s">
        <v>12496</v>
      </c>
      <c r="K311" s="126">
        <v>1.89</v>
      </c>
      <c r="L311" s="126"/>
      <c r="M311" s="126">
        <v>1.7</v>
      </c>
      <c r="N311" s="126"/>
      <c r="O311" s="126"/>
      <c r="P311" s="126" t="s">
        <v>10850</v>
      </c>
    </row>
    <row r="312" spans="1:16" ht="30" x14ac:dyDescent="0.2">
      <c r="A312" s="129" t="s">
        <v>10859</v>
      </c>
      <c r="B312" s="127" t="s">
        <v>9257</v>
      </c>
      <c r="C312" s="127" t="s">
        <v>12495</v>
      </c>
      <c r="D312" s="126" t="s">
        <v>12406</v>
      </c>
      <c r="E312" s="126" t="s">
        <v>10855</v>
      </c>
      <c r="F312" s="126" t="s">
        <v>10854</v>
      </c>
      <c r="G312" s="128" t="s">
        <v>10850</v>
      </c>
      <c r="H312" s="127" t="s">
        <v>10878</v>
      </c>
      <c r="I312" s="127" t="s">
        <v>12494</v>
      </c>
      <c r="J312" s="127" t="s">
        <v>12493</v>
      </c>
      <c r="K312" s="126">
        <v>3.2</v>
      </c>
      <c r="L312" s="126"/>
      <c r="M312" s="126">
        <v>2.88</v>
      </c>
      <c r="N312" s="126"/>
      <c r="O312" s="126"/>
      <c r="P312" s="126" t="s">
        <v>10850</v>
      </c>
    </row>
    <row r="313" spans="1:16" ht="30" x14ac:dyDescent="0.2">
      <c r="A313" s="129" t="s">
        <v>10859</v>
      </c>
      <c r="B313" s="127" t="s">
        <v>9259</v>
      </c>
      <c r="C313" s="127" t="s">
        <v>12492</v>
      </c>
      <c r="D313" s="126" t="s">
        <v>12406</v>
      </c>
      <c r="E313" s="126" t="s">
        <v>10855</v>
      </c>
      <c r="F313" s="126" t="s">
        <v>10854</v>
      </c>
      <c r="G313" s="128" t="s">
        <v>10850</v>
      </c>
      <c r="H313" s="127" t="s">
        <v>10862</v>
      </c>
      <c r="I313" s="127" t="s">
        <v>11623</v>
      </c>
      <c r="J313" s="127" t="s">
        <v>12491</v>
      </c>
      <c r="K313" s="126">
        <v>8.41</v>
      </c>
      <c r="L313" s="126">
        <v>62.57</v>
      </c>
      <c r="M313" s="126">
        <v>9.69</v>
      </c>
      <c r="N313" s="126">
        <v>0.54</v>
      </c>
      <c r="O313" s="126"/>
      <c r="P313" s="126" t="s">
        <v>10850</v>
      </c>
    </row>
    <row r="314" spans="1:16" ht="30" x14ac:dyDescent="0.2">
      <c r="A314" s="129" t="s">
        <v>10859</v>
      </c>
      <c r="B314" s="127" t="s">
        <v>9261</v>
      </c>
      <c r="C314" s="127" t="s">
        <v>12490</v>
      </c>
      <c r="D314" s="126" t="s">
        <v>12406</v>
      </c>
      <c r="E314" s="126" t="s">
        <v>10855</v>
      </c>
      <c r="F314" s="126" t="s">
        <v>10854</v>
      </c>
      <c r="G314" s="128" t="s">
        <v>10850</v>
      </c>
      <c r="H314" s="127" t="s">
        <v>10862</v>
      </c>
      <c r="I314" s="127" t="s">
        <v>11811</v>
      </c>
      <c r="J314" s="127" t="s">
        <v>12489</v>
      </c>
      <c r="K314" s="126">
        <v>0.5</v>
      </c>
      <c r="L314" s="126"/>
      <c r="M314" s="126">
        <v>0.57999999999999996</v>
      </c>
      <c r="N314" s="126"/>
      <c r="O314" s="126"/>
      <c r="P314" s="126" t="s">
        <v>10850</v>
      </c>
    </row>
    <row r="315" spans="1:16" ht="30" x14ac:dyDescent="0.2">
      <c r="A315" s="129" t="s">
        <v>10859</v>
      </c>
      <c r="B315" s="127" t="s">
        <v>9263</v>
      </c>
      <c r="C315" s="127" t="s">
        <v>12488</v>
      </c>
      <c r="D315" s="126" t="s">
        <v>12406</v>
      </c>
      <c r="E315" s="126" t="s">
        <v>10855</v>
      </c>
      <c r="F315" s="126" t="s">
        <v>10854</v>
      </c>
      <c r="G315" s="128" t="s">
        <v>10850</v>
      </c>
      <c r="H315" s="127" t="s">
        <v>10862</v>
      </c>
      <c r="I315" s="127" t="s">
        <v>11637</v>
      </c>
      <c r="J315" s="127" t="s">
        <v>12487</v>
      </c>
      <c r="K315" s="126">
        <v>19.73</v>
      </c>
      <c r="L315" s="126"/>
      <c r="M315" s="126">
        <v>12.5</v>
      </c>
      <c r="N315" s="126"/>
      <c r="O315" s="126"/>
      <c r="P315" s="126" t="s">
        <v>10850</v>
      </c>
    </row>
    <row r="316" spans="1:16" ht="30" x14ac:dyDescent="0.2">
      <c r="A316" s="129" t="s">
        <v>10859</v>
      </c>
      <c r="B316" s="127" t="s">
        <v>9265</v>
      </c>
      <c r="C316" s="127" t="s">
        <v>12486</v>
      </c>
      <c r="D316" s="126" t="s">
        <v>12406</v>
      </c>
      <c r="E316" s="126" t="s">
        <v>10855</v>
      </c>
      <c r="F316" s="126" t="s">
        <v>10854</v>
      </c>
      <c r="G316" s="128" t="s">
        <v>10850</v>
      </c>
      <c r="H316" s="127" t="s">
        <v>10862</v>
      </c>
      <c r="I316" s="127" t="s">
        <v>12485</v>
      </c>
      <c r="J316" s="127" t="s">
        <v>12484</v>
      </c>
      <c r="K316" s="126">
        <v>14.66</v>
      </c>
      <c r="L316" s="126"/>
      <c r="M316" s="126">
        <v>9.2899999999999991</v>
      </c>
      <c r="N316" s="126"/>
      <c r="O316" s="126"/>
      <c r="P316" s="126" t="s">
        <v>10850</v>
      </c>
    </row>
    <row r="317" spans="1:16" ht="30" x14ac:dyDescent="0.2">
      <c r="A317" s="129" t="s">
        <v>10859</v>
      </c>
      <c r="B317" s="127" t="s">
        <v>9267</v>
      </c>
      <c r="C317" s="127" t="s">
        <v>12483</v>
      </c>
      <c r="D317" s="126" t="s">
        <v>12406</v>
      </c>
      <c r="E317" s="126" t="s">
        <v>10855</v>
      </c>
      <c r="F317" s="126" t="s">
        <v>10854</v>
      </c>
      <c r="G317" s="128" t="s">
        <v>10850</v>
      </c>
      <c r="H317" s="127" t="s">
        <v>10862</v>
      </c>
      <c r="I317" s="127" t="s">
        <v>12226</v>
      </c>
      <c r="J317" s="127" t="s">
        <v>12482</v>
      </c>
      <c r="K317" s="126">
        <v>25.63</v>
      </c>
      <c r="L317" s="126"/>
      <c r="M317" s="126">
        <v>16.23</v>
      </c>
      <c r="N317" s="126"/>
      <c r="O317" s="126"/>
      <c r="P317" s="126" t="s">
        <v>10850</v>
      </c>
    </row>
    <row r="318" spans="1:16" ht="30" x14ac:dyDescent="0.2">
      <c r="A318" s="129" t="s">
        <v>10859</v>
      </c>
      <c r="B318" s="127" t="s">
        <v>9269</v>
      </c>
      <c r="C318" s="127" t="s">
        <v>12481</v>
      </c>
      <c r="D318" s="126" t="s">
        <v>12406</v>
      </c>
      <c r="E318" s="126" t="s">
        <v>10855</v>
      </c>
      <c r="F318" s="126" t="s">
        <v>10854</v>
      </c>
      <c r="G318" s="128" t="s">
        <v>10850</v>
      </c>
      <c r="H318" s="127" t="s">
        <v>10887</v>
      </c>
      <c r="I318" s="127" t="s">
        <v>12217</v>
      </c>
      <c r="J318" s="127" t="s">
        <v>12377</v>
      </c>
      <c r="K318" s="126">
        <v>4.68</v>
      </c>
      <c r="L318" s="126">
        <v>35.520000000000003</v>
      </c>
      <c r="M318" s="126">
        <v>5.59</v>
      </c>
      <c r="N318" s="126">
        <v>0.31</v>
      </c>
      <c r="O318" s="126"/>
      <c r="P318" s="126" t="s">
        <v>10850</v>
      </c>
    </row>
    <row r="319" spans="1:16" ht="30" x14ac:dyDescent="0.2">
      <c r="A319" s="129" t="s">
        <v>10859</v>
      </c>
      <c r="B319" s="127" t="s">
        <v>9270</v>
      </c>
      <c r="C319" s="127" t="s">
        <v>12480</v>
      </c>
      <c r="D319" s="126" t="s">
        <v>12406</v>
      </c>
      <c r="E319" s="126" t="s">
        <v>10855</v>
      </c>
      <c r="F319" s="126" t="s">
        <v>10854</v>
      </c>
      <c r="G319" s="128" t="s">
        <v>10850</v>
      </c>
      <c r="H319" s="127" t="s">
        <v>10887</v>
      </c>
      <c r="I319" s="127" t="s">
        <v>12217</v>
      </c>
      <c r="J319" s="127" t="s">
        <v>12479</v>
      </c>
      <c r="K319" s="126">
        <v>4.68</v>
      </c>
      <c r="L319" s="126">
        <v>35.520000000000003</v>
      </c>
      <c r="M319" s="126">
        <v>5.59</v>
      </c>
      <c r="N319" s="126">
        <v>0.31</v>
      </c>
      <c r="O319" s="126"/>
      <c r="P319" s="126" t="s">
        <v>10850</v>
      </c>
    </row>
    <row r="320" spans="1:16" ht="30" x14ac:dyDescent="0.2">
      <c r="A320" s="129" t="s">
        <v>10859</v>
      </c>
      <c r="B320" s="127" t="s">
        <v>9271</v>
      </c>
      <c r="C320" s="127" t="s">
        <v>12478</v>
      </c>
      <c r="D320" s="126" t="s">
        <v>12406</v>
      </c>
      <c r="E320" s="126" t="s">
        <v>10855</v>
      </c>
      <c r="F320" s="126" t="s">
        <v>10854</v>
      </c>
      <c r="G320" s="128" t="s">
        <v>10850</v>
      </c>
      <c r="H320" s="127" t="s">
        <v>10887</v>
      </c>
      <c r="I320" s="127" t="s">
        <v>11492</v>
      </c>
      <c r="J320" s="127" t="s">
        <v>12477</v>
      </c>
      <c r="K320" s="126">
        <v>13.94</v>
      </c>
      <c r="L320" s="126">
        <v>193.06</v>
      </c>
      <c r="M320" s="126">
        <v>41.88</v>
      </c>
      <c r="N320" s="126">
        <v>1.66</v>
      </c>
      <c r="O320" s="126"/>
      <c r="P320" s="126" t="s">
        <v>10850</v>
      </c>
    </row>
    <row r="321" spans="1:16" ht="30" x14ac:dyDescent="0.2">
      <c r="A321" s="129" t="s">
        <v>10859</v>
      </c>
      <c r="B321" s="127" t="s">
        <v>9272</v>
      </c>
      <c r="C321" s="127" t="s">
        <v>12476</v>
      </c>
      <c r="D321" s="126" t="s">
        <v>12406</v>
      </c>
      <c r="E321" s="126" t="s">
        <v>10855</v>
      </c>
      <c r="F321" s="126" t="s">
        <v>10854</v>
      </c>
      <c r="G321" s="128" t="s">
        <v>10850</v>
      </c>
      <c r="H321" s="127" t="s">
        <v>11620</v>
      </c>
      <c r="I321" s="127" t="s">
        <v>12475</v>
      </c>
      <c r="J321" s="127" t="s">
        <v>12474</v>
      </c>
      <c r="K321" s="126">
        <v>11.66</v>
      </c>
      <c r="L321" s="126"/>
      <c r="M321" s="126">
        <v>11.29</v>
      </c>
      <c r="N321" s="126">
        <v>4.33</v>
      </c>
      <c r="O321" s="126"/>
      <c r="P321" s="126" t="s">
        <v>10850</v>
      </c>
    </row>
    <row r="322" spans="1:16" ht="30" x14ac:dyDescent="0.2">
      <c r="A322" s="129" t="s">
        <v>10859</v>
      </c>
      <c r="B322" s="127" t="s">
        <v>9273</v>
      </c>
      <c r="C322" s="127" t="s">
        <v>12473</v>
      </c>
      <c r="D322" s="126" t="s">
        <v>12406</v>
      </c>
      <c r="E322" s="126" t="s">
        <v>10855</v>
      </c>
      <c r="F322" s="126" t="s">
        <v>10854</v>
      </c>
      <c r="G322" s="128" t="s">
        <v>10850</v>
      </c>
      <c r="H322" s="127" t="s">
        <v>10878</v>
      </c>
      <c r="I322" s="127" t="s">
        <v>11856</v>
      </c>
      <c r="J322" s="127" t="s">
        <v>12472</v>
      </c>
      <c r="K322" s="126">
        <v>34.9</v>
      </c>
      <c r="L322" s="126">
        <v>740.23</v>
      </c>
      <c r="M322" s="126">
        <v>179.16</v>
      </c>
      <c r="N322" s="126">
        <v>6.37</v>
      </c>
      <c r="O322" s="126"/>
      <c r="P322" s="126" t="s">
        <v>10850</v>
      </c>
    </row>
    <row r="323" spans="1:16" ht="30" x14ac:dyDescent="0.2">
      <c r="A323" s="129" t="s">
        <v>10859</v>
      </c>
      <c r="B323" s="127" t="s">
        <v>9275</v>
      </c>
      <c r="C323" s="127" t="s">
        <v>12471</v>
      </c>
      <c r="D323" s="126" t="s">
        <v>12406</v>
      </c>
      <c r="E323" s="126" t="s">
        <v>10855</v>
      </c>
      <c r="F323" s="126" t="s">
        <v>10854</v>
      </c>
      <c r="G323" s="128" t="s">
        <v>10850</v>
      </c>
      <c r="H323" s="127" t="s">
        <v>10862</v>
      </c>
      <c r="I323" s="127" t="s">
        <v>12470</v>
      </c>
      <c r="J323" s="127" t="s">
        <v>12469</v>
      </c>
      <c r="K323" s="126">
        <v>10.050000000000001</v>
      </c>
      <c r="L323" s="126"/>
      <c r="M323" s="126">
        <v>11.58</v>
      </c>
      <c r="N323" s="126"/>
      <c r="O323" s="126"/>
      <c r="P323" s="126" t="s">
        <v>10850</v>
      </c>
    </row>
    <row r="324" spans="1:16" ht="30" x14ac:dyDescent="0.2">
      <c r="A324" s="129" t="s">
        <v>10859</v>
      </c>
      <c r="B324" s="127" t="s">
        <v>9276</v>
      </c>
      <c r="C324" s="127" t="s">
        <v>12468</v>
      </c>
      <c r="D324" s="126" t="s">
        <v>12406</v>
      </c>
      <c r="E324" s="126" t="s">
        <v>10855</v>
      </c>
      <c r="F324" s="126" t="s">
        <v>10854</v>
      </c>
      <c r="G324" s="128" t="s">
        <v>10850</v>
      </c>
      <c r="H324" s="127" t="s">
        <v>10862</v>
      </c>
      <c r="I324" s="127" t="s">
        <v>12467</v>
      </c>
      <c r="J324" s="127" t="s">
        <v>12466</v>
      </c>
      <c r="K324" s="126">
        <v>8.74</v>
      </c>
      <c r="L324" s="126">
        <v>49.36</v>
      </c>
      <c r="M324" s="126">
        <v>5.54</v>
      </c>
      <c r="N324" s="126">
        <v>0.42</v>
      </c>
      <c r="O324" s="126"/>
      <c r="P324" s="126" t="s">
        <v>10850</v>
      </c>
    </row>
    <row r="325" spans="1:16" ht="30" x14ac:dyDescent="0.2">
      <c r="A325" s="129" t="s">
        <v>10859</v>
      </c>
      <c r="B325" s="127" t="s">
        <v>9277</v>
      </c>
      <c r="C325" s="127" t="s">
        <v>12465</v>
      </c>
      <c r="D325" s="126" t="s">
        <v>12406</v>
      </c>
      <c r="E325" s="126" t="s">
        <v>10855</v>
      </c>
      <c r="F325" s="126" t="s">
        <v>10854</v>
      </c>
      <c r="G325" s="128" t="s">
        <v>10850</v>
      </c>
      <c r="H325" s="127" t="s">
        <v>10862</v>
      </c>
      <c r="I325" s="127" t="s">
        <v>12058</v>
      </c>
      <c r="J325" s="127" t="s">
        <v>12464</v>
      </c>
      <c r="K325" s="126">
        <v>13.16</v>
      </c>
      <c r="L325" s="126">
        <v>97.92</v>
      </c>
      <c r="M325" s="126">
        <v>15.16</v>
      </c>
      <c r="N325" s="126">
        <v>0.84</v>
      </c>
      <c r="O325" s="126"/>
      <c r="P325" s="126" t="s">
        <v>10850</v>
      </c>
    </row>
    <row r="326" spans="1:16" ht="30" x14ac:dyDescent="0.2">
      <c r="A326" s="129" t="s">
        <v>10859</v>
      </c>
      <c r="B326" s="127" t="s">
        <v>9279</v>
      </c>
      <c r="C326" s="127" t="s">
        <v>12463</v>
      </c>
      <c r="D326" s="126" t="s">
        <v>12406</v>
      </c>
      <c r="E326" s="126" t="s">
        <v>10855</v>
      </c>
      <c r="F326" s="126" t="s">
        <v>10854</v>
      </c>
      <c r="G326" s="128" t="s">
        <v>10850</v>
      </c>
      <c r="H326" s="127" t="s">
        <v>10862</v>
      </c>
      <c r="I326" s="127" t="s">
        <v>12462</v>
      </c>
      <c r="J326" s="127" t="s">
        <v>12461</v>
      </c>
      <c r="K326" s="126">
        <v>11.86</v>
      </c>
      <c r="L326" s="126"/>
      <c r="M326" s="126">
        <v>7.52</v>
      </c>
      <c r="N326" s="126"/>
      <c r="O326" s="126"/>
      <c r="P326" s="126" t="s">
        <v>10850</v>
      </c>
    </row>
    <row r="327" spans="1:16" ht="30" x14ac:dyDescent="0.2">
      <c r="A327" s="129" t="s">
        <v>10859</v>
      </c>
      <c r="B327" s="127" t="s">
        <v>9280</v>
      </c>
      <c r="C327" s="127" t="s">
        <v>12460</v>
      </c>
      <c r="D327" s="126" t="s">
        <v>12406</v>
      </c>
      <c r="E327" s="126" t="s">
        <v>10855</v>
      </c>
      <c r="F327" s="126" t="s">
        <v>10854</v>
      </c>
      <c r="G327" s="128" t="s">
        <v>10850</v>
      </c>
      <c r="H327" s="127" t="s">
        <v>10862</v>
      </c>
      <c r="I327" s="127" t="s">
        <v>12305</v>
      </c>
      <c r="J327" s="127" t="s">
        <v>12304</v>
      </c>
      <c r="K327" s="126">
        <v>0.68</v>
      </c>
      <c r="L327" s="126"/>
      <c r="M327" s="126">
        <v>0.78</v>
      </c>
      <c r="N327" s="126"/>
      <c r="O327" s="126"/>
      <c r="P327" s="126" t="s">
        <v>10850</v>
      </c>
    </row>
    <row r="328" spans="1:16" ht="30" x14ac:dyDescent="0.2">
      <c r="A328" s="129" t="s">
        <v>10859</v>
      </c>
      <c r="B328" s="127" t="s">
        <v>9281</v>
      </c>
      <c r="C328" s="127" t="s">
        <v>12459</v>
      </c>
      <c r="D328" s="126" t="s">
        <v>12406</v>
      </c>
      <c r="E328" s="126" t="s">
        <v>10855</v>
      </c>
      <c r="F328" s="126" t="s">
        <v>10854</v>
      </c>
      <c r="G328" s="128" t="s">
        <v>10850</v>
      </c>
      <c r="H328" s="127" t="s">
        <v>10878</v>
      </c>
      <c r="I328" s="127" t="s">
        <v>11675</v>
      </c>
      <c r="J328" s="127" t="s">
        <v>12458</v>
      </c>
      <c r="K328" s="126">
        <v>1.1100000000000001</v>
      </c>
      <c r="L328" s="126"/>
      <c r="M328" s="126">
        <v>3.32</v>
      </c>
      <c r="N328" s="126"/>
      <c r="O328" s="126"/>
      <c r="P328" s="126" t="s">
        <v>10850</v>
      </c>
    </row>
    <row r="329" spans="1:16" ht="30" x14ac:dyDescent="0.2">
      <c r="A329" s="129" t="s">
        <v>10859</v>
      </c>
      <c r="B329" s="127" t="s">
        <v>9283</v>
      </c>
      <c r="C329" s="127" t="s">
        <v>12457</v>
      </c>
      <c r="D329" s="126" t="s">
        <v>12406</v>
      </c>
      <c r="E329" s="126" t="s">
        <v>10855</v>
      </c>
      <c r="F329" s="126" t="s">
        <v>10854</v>
      </c>
      <c r="G329" s="128" t="s">
        <v>10850</v>
      </c>
      <c r="H329" s="127" t="s">
        <v>10853</v>
      </c>
      <c r="I329" s="127" t="s">
        <v>11656</v>
      </c>
      <c r="J329" s="127" t="s">
        <v>12456</v>
      </c>
      <c r="K329" s="126">
        <v>26.8</v>
      </c>
      <c r="L329" s="126"/>
      <c r="M329" s="126">
        <v>133.97</v>
      </c>
      <c r="N329" s="126">
        <v>15.42</v>
      </c>
      <c r="O329" s="126"/>
      <c r="P329" s="126" t="s">
        <v>10850</v>
      </c>
    </row>
    <row r="330" spans="1:16" ht="30" x14ac:dyDescent="0.2">
      <c r="A330" s="129" t="s">
        <v>10859</v>
      </c>
      <c r="B330" s="127" t="s">
        <v>9285</v>
      </c>
      <c r="C330" s="127" t="s">
        <v>12455</v>
      </c>
      <c r="D330" s="126" t="s">
        <v>12406</v>
      </c>
      <c r="E330" s="126" t="s">
        <v>10855</v>
      </c>
      <c r="F330" s="126" t="s">
        <v>10854</v>
      </c>
      <c r="G330" s="128" t="s">
        <v>10850</v>
      </c>
      <c r="H330" s="127" t="s">
        <v>10878</v>
      </c>
      <c r="I330" s="127" t="s">
        <v>11430</v>
      </c>
      <c r="J330" s="127" t="s">
        <v>12338</v>
      </c>
      <c r="K330" s="126">
        <v>11.02</v>
      </c>
      <c r="L330" s="126">
        <v>104.46</v>
      </c>
      <c r="M330" s="126">
        <v>19.190000000000001</v>
      </c>
      <c r="N330" s="126">
        <v>0.9</v>
      </c>
      <c r="O330" s="126"/>
      <c r="P330" s="126" t="s">
        <v>10850</v>
      </c>
    </row>
    <row r="331" spans="1:16" ht="30" x14ac:dyDescent="0.2">
      <c r="A331" s="129" t="s">
        <v>10859</v>
      </c>
      <c r="B331" s="127" t="s">
        <v>9286</v>
      </c>
      <c r="C331" s="127" t="s">
        <v>12454</v>
      </c>
      <c r="D331" s="126" t="s">
        <v>12406</v>
      </c>
      <c r="E331" s="126" t="s">
        <v>10855</v>
      </c>
      <c r="F331" s="126" t="s">
        <v>10854</v>
      </c>
      <c r="G331" s="128" t="s">
        <v>10850</v>
      </c>
      <c r="H331" s="127" t="s">
        <v>10862</v>
      </c>
      <c r="I331" s="127" t="s">
        <v>12453</v>
      </c>
      <c r="J331" s="127" t="s">
        <v>12452</v>
      </c>
      <c r="K331" s="126">
        <v>33.42</v>
      </c>
      <c r="L331" s="126">
        <v>188.78</v>
      </c>
      <c r="M331" s="126">
        <v>21.17</v>
      </c>
      <c r="N331" s="126">
        <v>1.62</v>
      </c>
      <c r="O331" s="126"/>
      <c r="P331" s="126" t="s">
        <v>10850</v>
      </c>
    </row>
    <row r="332" spans="1:16" ht="30" x14ac:dyDescent="0.2">
      <c r="A332" s="129" t="s">
        <v>10859</v>
      </c>
      <c r="B332" s="127" t="s">
        <v>9287</v>
      </c>
      <c r="C332" s="127" t="s">
        <v>12451</v>
      </c>
      <c r="D332" s="126" t="s">
        <v>12406</v>
      </c>
      <c r="E332" s="126" t="s">
        <v>10855</v>
      </c>
      <c r="F332" s="126" t="s">
        <v>10854</v>
      </c>
      <c r="G332" s="128" t="s">
        <v>10850</v>
      </c>
      <c r="H332" s="127" t="s">
        <v>10862</v>
      </c>
      <c r="I332" s="127" t="s">
        <v>12450</v>
      </c>
      <c r="J332" s="127" t="s">
        <v>12449</v>
      </c>
      <c r="K332" s="126">
        <v>9.31</v>
      </c>
      <c r="L332" s="126">
        <v>69.3</v>
      </c>
      <c r="M332" s="126">
        <v>10.73</v>
      </c>
      <c r="N332" s="126">
        <v>0.6</v>
      </c>
      <c r="O332" s="126"/>
      <c r="P332" s="126" t="s">
        <v>10850</v>
      </c>
    </row>
    <row r="333" spans="1:16" ht="30" x14ac:dyDescent="0.2">
      <c r="A333" s="129" t="s">
        <v>10859</v>
      </c>
      <c r="B333" s="127" t="s">
        <v>9289</v>
      </c>
      <c r="C333" s="127" t="s">
        <v>12448</v>
      </c>
      <c r="D333" s="126" t="s">
        <v>12406</v>
      </c>
      <c r="E333" s="126" t="s">
        <v>10855</v>
      </c>
      <c r="F333" s="126" t="s">
        <v>10854</v>
      </c>
      <c r="G333" s="128" t="s">
        <v>10850</v>
      </c>
      <c r="H333" s="127" t="s">
        <v>10862</v>
      </c>
      <c r="I333" s="127" t="s">
        <v>12447</v>
      </c>
      <c r="J333" s="127" t="s">
        <v>12446</v>
      </c>
      <c r="K333" s="126">
        <v>48.56</v>
      </c>
      <c r="L333" s="126"/>
      <c r="M333" s="126">
        <v>30.76</v>
      </c>
      <c r="N333" s="126"/>
      <c r="O333" s="126"/>
      <c r="P333" s="126" t="s">
        <v>10850</v>
      </c>
    </row>
    <row r="334" spans="1:16" ht="30" x14ac:dyDescent="0.2">
      <c r="A334" s="129" t="s">
        <v>10859</v>
      </c>
      <c r="B334" s="127" t="s">
        <v>9291</v>
      </c>
      <c r="C334" s="127" t="s">
        <v>12445</v>
      </c>
      <c r="D334" s="126" t="s">
        <v>12406</v>
      </c>
      <c r="E334" s="126" t="s">
        <v>10855</v>
      </c>
      <c r="F334" s="126" t="s">
        <v>10854</v>
      </c>
      <c r="G334" s="128" t="s">
        <v>10850</v>
      </c>
      <c r="H334" s="127" t="s">
        <v>10862</v>
      </c>
      <c r="I334" s="127" t="s">
        <v>12444</v>
      </c>
      <c r="J334" s="127" t="s">
        <v>12443</v>
      </c>
      <c r="K334" s="126">
        <v>35.619999999999997</v>
      </c>
      <c r="L334" s="126"/>
      <c r="M334" s="126">
        <v>22.56</v>
      </c>
      <c r="N334" s="126"/>
      <c r="O334" s="126"/>
      <c r="P334" s="126" t="s">
        <v>10850</v>
      </c>
    </row>
    <row r="335" spans="1:16" ht="45" x14ac:dyDescent="0.2">
      <c r="A335" s="129" t="s">
        <v>10859</v>
      </c>
      <c r="B335" s="127" t="s">
        <v>9293</v>
      </c>
      <c r="C335" s="127" t="s">
        <v>12442</v>
      </c>
      <c r="D335" s="126" t="s">
        <v>12406</v>
      </c>
      <c r="E335" s="126" t="s">
        <v>10855</v>
      </c>
      <c r="F335" s="126" t="s">
        <v>10854</v>
      </c>
      <c r="G335" s="128" t="s">
        <v>10850</v>
      </c>
      <c r="H335" s="127" t="s">
        <v>10862</v>
      </c>
      <c r="I335" s="127" t="s">
        <v>12441</v>
      </c>
      <c r="J335" s="127" t="s">
        <v>12440</v>
      </c>
      <c r="K335" s="126">
        <v>9.69</v>
      </c>
      <c r="L335" s="126"/>
      <c r="M335" s="126">
        <v>11.17</v>
      </c>
      <c r="N335" s="126"/>
      <c r="O335" s="126"/>
      <c r="P335" s="126" t="s">
        <v>10850</v>
      </c>
    </row>
    <row r="336" spans="1:16" ht="30" x14ac:dyDescent="0.2">
      <c r="A336" s="129" t="s">
        <v>10859</v>
      </c>
      <c r="B336" s="127" t="s">
        <v>9294</v>
      </c>
      <c r="C336" s="127" t="s">
        <v>12439</v>
      </c>
      <c r="D336" s="126" t="s">
        <v>12406</v>
      </c>
      <c r="E336" s="126" t="s">
        <v>10855</v>
      </c>
      <c r="F336" s="126" t="s">
        <v>10854</v>
      </c>
      <c r="G336" s="128" t="s">
        <v>10850</v>
      </c>
      <c r="H336" s="127" t="s">
        <v>10862</v>
      </c>
      <c r="I336" s="127" t="s">
        <v>12438</v>
      </c>
      <c r="J336" s="127" t="s">
        <v>12437</v>
      </c>
      <c r="K336" s="126">
        <v>13.33</v>
      </c>
      <c r="L336" s="126"/>
      <c r="M336" s="126">
        <v>8.44</v>
      </c>
      <c r="N336" s="126"/>
      <c r="O336" s="126"/>
      <c r="P336" s="126" t="s">
        <v>10850</v>
      </c>
    </row>
    <row r="337" spans="1:16" ht="30" x14ac:dyDescent="0.2">
      <c r="A337" s="129" t="s">
        <v>10859</v>
      </c>
      <c r="B337" s="127" t="s">
        <v>9295</v>
      </c>
      <c r="C337" s="127" t="s">
        <v>12436</v>
      </c>
      <c r="D337" s="126" t="s">
        <v>12406</v>
      </c>
      <c r="E337" s="126" t="s">
        <v>10855</v>
      </c>
      <c r="F337" s="126" t="s">
        <v>10854</v>
      </c>
      <c r="G337" s="128" t="s">
        <v>10850</v>
      </c>
      <c r="H337" s="127" t="s">
        <v>10862</v>
      </c>
      <c r="I337" s="127" t="s">
        <v>12435</v>
      </c>
      <c r="J337" s="127" t="s">
        <v>12434</v>
      </c>
      <c r="K337" s="126">
        <v>6.48</v>
      </c>
      <c r="L337" s="126"/>
      <c r="M337" s="126">
        <v>4.1100000000000003</v>
      </c>
      <c r="N337" s="126"/>
      <c r="O337" s="126"/>
      <c r="P337" s="126" t="s">
        <v>10850</v>
      </c>
    </row>
    <row r="338" spans="1:16" ht="30" x14ac:dyDescent="0.2">
      <c r="A338" s="129" t="s">
        <v>10859</v>
      </c>
      <c r="B338" s="127" t="s">
        <v>9296</v>
      </c>
      <c r="C338" s="127" t="s">
        <v>12433</v>
      </c>
      <c r="D338" s="126" t="s">
        <v>12406</v>
      </c>
      <c r="E338" s="126" t="s">
        <v>10855</v>
      </c>
      <c r="F338" s="126" t="s">
        <v>10854</v>
      </c>
      <c r="G338" s="128" t="s">
        <v>10850</v>
      </c>
      <c r="H338" s="127" t="s">
        <v>10862</v>
      </c>
      <c r="I338" s="127" t="s">
        <v>11629</v>
      </c>
      <c r="J338" s="127" t="s">
        <v>12432</v>
      </c>
      <c r="K338" s="126">
        <v>8.4600000000000009</v>
      </c>
      <c r="L338" s="126"/>
      <c r="M338" s="126">
        <v>5.36</v>
      </c>
      <c r="N338" s="126"/>
      <c r="O338" s="126"/>
      <c r="P338" s="126" t="s">
        <v>10850</v>
      </c>
    </row>
    <row r="339" spans="1:16" ht="30" x14ac:dyDescent="0.2">
      <c r="A339" s="129" t="s">
        <v>10859</v>
      </c>
      <c r="B339" s="127" t="s">
        <v>9298</v>
      </c>
      <c r="C339" s="127" t="s">
        <v>12431</v>
      </c>
      <c r="D339" s="126" t="s">
        <v>12406</v>
      </c>
      <c r="E339" s="126" t="s">
        <v>10855</v>
      </c>
      <c r="F339" s="126" t="s">
        <v>10854</v>
      </c>
      <c r="G339" s="128" t="s">
        <v>10850</v>
      </c>
      <c r="H339" s="127" t="s">
        <v>10862</v>
      </c>
      <c r="I339" s="127" t="s">
        <v>12118</v>
      </c>
      <c r="J339" s="127" t="s">
        <v>12430</v>
      </c>
      <c r="K339" s="126">
        <v>12.81</v>
      </c>
      <c r="L339" s="126"/>
      <c r="M339" s="126">
        <v>8.1199999999999992</v>
      </c>
      <c r="N339" s="126"/>
      <c r="O339" s="126"/>
      <c r="P339" s="126" t="s">
        <v>10850</v>
      </c>
    </row>
    <row r="340" spans="1:16" ht="15" x14ac:dyDescent="0.2">
      <c r="A340" s="129" t="s">
        <v>10859</v>
      </c>
      <c r="B340" s="127" t="s">
        <v>9299</v>
      </c>
      <c r="C340" s="127" t="s">
        <v>12429</v>
      </c>
      <c r="D340" s="126" t="s">
        <v>12406</v>
      </c>
      <c r="E340" s="126" t="s">
        <v>10855</v>
      </c>
      <c r="F340" s="126" t="s">
        <v>10854</v>
      </c>
      <c r="G340" s="128" t="s">
        <v>10850</v>
      </c>
      <c r="H340" s="127" t="s">
        <v>10887</v>
      </c>
      <c r="I340" s="127" t="s">
        <v>11355</v>
      </c>
      <c r="J340" s="127" t="s">
        <v>12318</v>
      </c>
      <c r="K340" s="126">
        <v>4.5999999999999996</v>
      </c>
      <c r="L340" s="126">
        <v>35.549999999999997</v>
      </c>
      <c r="M340" s="126">
        <v>5.68</v>
      </c>
      <c r="N340" s="126">
        <v>0.4</v>
      </c>
      <c r="O340" s="126"/>
      <c r="P340" s="126" t="s">
        <v>10850</v>
      </c>
    </row>
    <row r="341" spans="1:16" ht="30" x14ac:dyDescent="0.2">
      <c r="A341" s="129" t="s">
        <v>10859</v>
      </c>
      <c r="B341" s="127" t="s">
        <v>9300</v>
      </c>
      <c r="C341" s="127" t="s">
        <v>12428</v>
      </c>
      <c r="D341" s="126" t="s">
        <v>12406</v>
      </c>
      <c r="E341" s="126" t="s">
        <v>10855</v>
      </c>
      <c r="F341" s="126" t="s">
        <v>10854</v>
      </c>
      <c r="G341" s="128" t="s">
        <v>10850</v>
      </c>
      <c r="H341" s="127" t="s">
        <v>10862</v>
      </c>
      <c r="I341" s="127" t="s">
        <v>12427</v>
      </c>
      <c r="J341" s="127" t="s">
        <v>12426</v>
      </c>
      <c r="K341" s="126">
        <v>13.2</v>
      </c>
      <c r="L341" s="126"/>
      <c r="M341" s="126">
        <v>8.36</v>
      </c>
      <c r="N341" s="126"/>
      <c r="O341" s="126"/>
      <c r="P341" s="126" t="s">
        <v>10850</v>
      </c>
    </row>
    <row r="342" spans="1:16" ht="15" x14ac:dyDescent="0.2">
      <c r="A342" s="129" t="s">
        <v>10859</v>
      </c>
      <c r="B342" s="127" t="s">
        <v>9301</v>
      </c>
      <c r="C342" s="127" t="s">
        <v>12425</v>
      </c>
      <c r="D342" s="126" t="s">
        <v>12406</v>
      </c>
      <c r="E342" s="126" t="s">
        <v>10855</v>
      </c>
      <c r="F342" s="126" t="s">
        <v>10854</v>
      </c>
      <c r="G342" s="128" t="s">
        <v>10850</v>
      </c>
      <c r="H342" s="127" t="s">
        <v>10887</v>
      </c>
      <c r="I342" s="127" t="s">
        <v>12424</v>
      </c>
      <c r="J342" s="127" t="s">
        <v>12423</v>
      </c>
      <c r="K342" s="126">
        <v>53.01</v>
      </c>
      <c r="L342" s="126">
        <v>372.57</v>
      </c>
      <c r="M342" s="126">
        <v>54.73</v>
      </c>
      <c r="N342" s="126">
        <v>3.21</v>
      </c>
      <c r="O342" s="126"/>
      <c r="P342" s="126" t="s">
        <v>10850</v>
      </c>
    </row>
    <row r="343" spans="1:16" ht="30" x14ac:dyDescent="0.2">
      <c r="A343" s="129" t="s">
        <v>10859</v>
      </c>
      <c r="B343" s="127" t="s">
        <v>9302</v>
      </c>
      <c r="C343" s="127" t="s">
        <v>12422</v>
      </c>
      <c r="D343" s="126" t="s">
        <v>12406</v>
      </c>
      <c r="E343" s="126" t="s">
        <v>10855</v>
      </c>
      <c r="F343" s="126" t="s">
        <v>10854</v>
      </c>
      <c r="G343" s="130" t="s">
        <v>10884</v>
      </c>
      <c r="H343" s="127" t="s">
        <v>10862</v>
      </c>
      <c r="I343" s="127" t="s">
        <v>12421</v>
      </c>
      <c r="J343" s="127" t="s">
        <v>12420</v>
      </c>
      <c r="K343" s="126"/>
      <c r="L343" s="126"/>
      <c r="M343" s="126"/>
      <c r="N343" s="126"/>
      <c r="O343" s="126"/>
      <c r="P343" s="126" t="s">
        <v>10850</v>
      </c>
    </row>
    <row r="344" spans="1:16" ht="30" x14ac:dyDescent="0.2">
      <c r="A344" s="129" t="s">
        <v>10859</v>
      </c>
      <c r="B344" s="127" t="s">
        <v>9304</v>
      </c>
      <c r="C344" s="127" t="s">
        <v>12419</v>
      </c>
      <c r="D344" s="126" t="s">
        <v>12406</v>
      </c>
      <c r="E344" s="126" t="s">
        <v>10855</v>
      </c>
      <c r="F344" s="126" t="s">
        <v>10854</v>
      </c>
      <c r="G344" s="130" t="s">
        <v>10884</v>
      </c>
      <c r="H344" s="127" t="s">
        <v>10862</v>
      </c>
      <c r="I344" s="127" t="s">
        <v>12418</v>
      </c>
      <c r="J344" s="127" t="s">
        <v>12417</v>
      </c>
      <c r="K344" s="126"/>
      <c r="L344" s="126"/>
      <c r="M344" s="126"/>
      <c r="N344" s="126"/>
      <c r="O344" s="126"/>
      <c r="P344" s="126" t="s">
        <v>10850</v>
      </c>
    </row>
    <row r="345" spans="1:16" ht="30" x14ac:dyDescent="0.2">
      <c r="A345" s="129" t="s">
        <v>10859</v>
      </c>
      <c r="B345" s="127" t="s">
        <v>9306</v>
      </c>
      <c r="C345" s="127" t="s">
        <v>12416</v>
      </c>
      <c r="D345" s="126" t="s">
        <v>12406</v>
      </c>
      <c r="E345" s="126" t="s">
        <v>10855</v>
      </c>
      <c r="F345" s="126" t="s">
        <v>10854</v>
      </c>
      <c r="G345" s="128" t="s">
        <v>10850</v>
      </c>
      <c r="H345" s="127" t="s">
        <v>10878</v>
      </c>
      <c r="I345" s="127" t="s">
        <v>12415</v>
      </c>
      <c r="J345" s="127" t="s">
        <v>12414</v>
      </c>
      <c r="K345" s="126"/>
      <c r="L345" s="126"/>
      <c r="M345" s="126"/>
      <c r="N345" s="126"/>
      <c r="O345" s="126"/>
      <c r="P345" s="126" t="s">
        <v>10850</v>
      </c>
    </row>
    <row r="346" spans="1:16" ht="30" x14ac:dyDescent="0.2">
      <c r="A346" s="129" t="s">
        <v>10859</v>
      </c>
      <c r="B346" s="127" t="s">
        <v>9307</v>
      </c>
      <c r="C346" s="127" t="s">
        <v>12413</v>
      </c>
      <c r="D346" s="126" t="s">
        <v>12406</v>
      </c>
      <c r="E346" s="126" t="s">
        <v>10855</v>
      </c>
      <c r="F346" s="126" t="s">
        <v>10854</v>
      </c>
      <c r="G346" s="130" t="s">
        <v>10884</v>
      </c>
      <c r="H346" s="127" t="s">
        <v>10862</v>
      </c>
      <c r="I346" s="127" t="s">
        <v>12412</v>
      </c>
      <c r="J346" s="127" t="s">
        <v>12411</v>
      </c>
      <c r="K346" s="126"/>
      <c r="L346" s="126"/>
      <c r="M346" s="126"/>
      <c r="N346" s="126"/>
      <c r="O346" s="126"/>
      <c r="P346" s="126" t="s">
        <v>10850</v>
      </c>
    </row>
    <row r="347" spans="1:16" ht="30" x14ac:dyDescent="0.2">
      <c r="A347" s="129" t="s">
        <v>10859</v>
      </c>
      <c r="B347" s="127" t="s">
        <v>9309</v>
      </c>
      <c r="C347" s="127" t="s">
        <v>12410</v>
      </c>
      <c r="D347" s="126" t="s">
        <v>12406</v>
      </c>
      <c r="E347" s="126" t="s">
        <v>10855</v>
      </c>
      <c r="F347" s="126" t="s">
        <v>10854</v>
      </c>
      <c r="G347" s="130" t="s">
        <v>10884</v>
      </c>
      <c r="H347" s="127" t="s">
        <v>10853</v>
      </c>
      <c r="I347" s="127" t="s">
        <v>12409</v>
      </c>
      <c r="J347" s="127" t="s">
        <v>12408</v>
      </c>
      <c r="K347" s="126"/>
      <c r="L347" s="126"/>
      <c r="M347" s="126"/>
      <c r="N347" s="126"/>
      <c r="O347" s="126"/>
      <c r="P347" s="126" t="s">
        <v>10850</v>
      </c>
    </row>
    <row r="348" spans="1:16" ht="30" x14ac:dyDescent="0.2">
      <c r="A348" s="129" t="s">
        <v>10859</v>
      </c>
      <c r="B348" s="127" t="s">
        <v>9311</v>
      </c>
      <c r="C348" s="127" t="s">
        <v>12407</v>
      </c>
      <c r="D348" s="126" t="s">
        <v>12406</v>
      </c>
      <c r="E348" s="126" t="s">
        <v>10855</v>
      </c>
      <c r="F348" s="126" t="s">
        <v>10854</v>
      </c>
      <c r="G348" s="130" t="s">
        <v>10884</v>
      </c>
      <c r="H348" s="127" t="s">
        <v>10862</v>
      </c>
      <c r="I348" s="127" t="s">
        <v>12405</v>
      </c>
      <c r="J348" s="127" t="s">
        <v>12404</v>
      </c>
      <c r="K348" s="126"/>
      <c r="L348" s="126"/>
      <c r="M348" s="126"/>
      <c r="N348" s="126"/>
      <c r="O348" s="126"/>
      <c r="P348" s="126" t="s">
        <v>10850</v>
      </c>
    </row>
    <row r="349" spans="1:16" ht="30" x14ac:dyDescent="0.2">
      <c r="A349" s="129" t="s">
        <v>10859</v>
      </c>
      <c r="B349" s="127" t="s">
        <v>9313</v>
      </c>
      <c r="C349" s="127" t="s">
        <v>12403</v>
      </c>
      <c r="D349" s="126" t="s">
        <v>12263</v>
      </c>
      <c r="E349" s="126" t="s">
        <v>10855</v>
      </c>
      <c r="F349" s="126" t="s">
        <v>10854</v>
      </c>
      <c r="G349" s="128" t="s">
        <v>10850</v>
      </c>
      <c r="H349" s="127" t="s">
        <v>10853</v>
      </c>
      <c r="I349" s="127" t="s">
        <v>12402</v>
      </c>
      <c r="J349" s="127" t="s">
        <v>12401</v>
      </c>
      <c r="K349" s="126">
        <v>16.02</v>
      </c>
      <c r="L349" s="126">
        <v>105.13</v>
      </c>
      <c r="M349" s="126">
        <v>14.38</v>
      </c>
      <c r="N349" s="126">
        <v>0.9</v>
      </c>
      <c r="O349" s="126">
        <v>0.64</v>
      </c>
      <c r="P349" s="126" t="s">
        <v>10850</v>
      </c>
    </row>
    <row r="350" spans="1:16" ht="30" x14ac:dyDescent="0.2">
      <c r="A350" s="129" t="s">
        <v>10859</v>
      </c>
      <c r="B350" s="127" t="s">
        <v>9314</v>
      </c>
      <c r="C350" s="127" t="s">
        <v>12001</v>
      </c>
      <c r="D350" s="126" t="s">
        <v>12263</v>
      </c>
      <c r="E350" s="126" t="s">
        <v>10855</v>
      </c>
      <c r="F350" s="126" t="s">
        <v>10854</v>
      </c>
      <c r="G350" s="128" t="s">
        <v>10850</v>
      </c>
      <c r="H350" s="127" t="s">
        <v>10878</v>
      </c>
      <c r="I350" s="127" t="s">
        <v>12000</v>
      </c>
      <c r="J350" s="127" t="s">
        <v>12400</v>
      </c>
      <c r="K350" s="126">
        <v>34.21</v>
      </c>
      <c r="L350" s="126">
        <v>259.39999999999998</v>
      </c>
      <c r="M350" s="126">
        <v>40.81</v>
      </c>
      <c r="N350" s="126">
        <v>2.23</v>
      </c>
      <c r="O350" s="126">
        <v>1.57</v>
      </c>
      <c r="P350" s="126" t="s">
        <v>10850</v>
      </c>
    </row>
    <row r="351" spans="1:16" ht="45" x14ac:dyDescent="0.2">
      <c r="A351" s="129" t="s">
        <v>10859</v>
      </c>
      <c r="B351" s="127" t="s">
        <v>9315</v>
      </c>
      <c r="C351" s="127" t="s">
        <v>12399</v>
      </c>
      <c r="D351" s="126" t="s">
        <v>12263</v>
      </c>
      <c r="E351" s="126" t="s">
        <v>10855</v>
      </c>
      <c r="F351" s="126" t="s">
        <v>10854</v>
      </c>
      <c r="G351" s="128" t="s">
        <v>10850</v>
      </c>
      <c r="H351" s="127" t="s">
        <v>10878</v>
      </c>
      <c r="I351" s="127" t="s">
        <v>11487</v>
      </c>
      <c r="J351" s="127" t="s">
        <v>12398</v>
      </c>
      <c r="K351" s="126">
        <v>72.39</v>
      </c>
      <c r="L351" s="126">
        <v>559.28</v>
      </c>
      <c r="M351" s="126">
        <v>89.33</v>
      </c>
      <c r="N351" s="126">
        <v>6.31</v>
      </c>
      <c r="O351" s="126">
        <v>3.39</v>
      </c>
      <c r="P351" s="126" t="s">
        <v>10850</v>
      </c>
    </row>
    <row r="352" spans="1:16" ht="30" x14ac:dyDescent="0.2">
      <c r="A352" s="129" t="s">
        <v>10859</v>
      </c>
      <c r="B352" s="127" t="s">
        <v>9316</v>
      </c>
      <c r="C352" s="127" t="s">
        <v>11998</v>
      </c>
      <c r="D352" s="126" t="s">
        <v>12263</v>
      </c>
      <c r="E352" s="126" t="s">
        <v>10855</v>
      </c>
      <c r="F352" s="126" t="s">
        <v>10854</v>
      </c>
      <c r="G352" s="128" t="s">
        <v>10850</v>
      </c>
      <c r="H352" s="127" t="s">
        <v>10878</v>
      </c>
      <c r="I352" s="127" t="s">
        <v>12257</v>
      </c>
      <c r="J352" s="127" t="s">
        <v>12397</v>
      </c>
      <c r="K352" s="126">
        <v>0.63</v>
      </c>
      <c r="L352" s="126">
        <v>8.68</v>
      </c>
      <c r="M352" s="126">
        <v>1.88</v>
      </c>
      <c r="N352" s="126">
        <v>7.0000000000000007E-2</v>
      </c>
      <c r="O352" s="126">
        <v>0.05</v>
      </c>
      <c r="P352" s="126" t="s">
        <v>10850</v>
      </c>
    </row>
    <row r="353" spans="1:16" ht="30" x14ac:dyDescent="0.2">
      <c r="A353" s="129" t="s">
        <v>10859</v>
      </c>
      <c r="B353" s="127" t="s">
        <v>9317</v>
      </c>
      <c r="C353" s="127" t="s">
        <v>12396</v>
      </c>
      <c r="D353" s="126" t="s">
        <v>12263</v>
      </c>
      <c r="E353" s="126" t="s">
        <v>10855</v>
      </c>
      <c r="F353" s="126" t="s">
        <v>10854</v>
      </c>
      <c r="G353" s="128" t="s">
        <v>10850</v>
      </c>
      <c r="H353" s="127" t="s">
        <v>10878</v>
      </c>
      <c r="I353" s="127" t="s">
        <v>12395</v>
      </c>
      <c r="J353" s="127" t="s">
        <v>12394</v>
      </c>
      <c r="K353" s="126">
        <v>4.29</v>
      </c>
      <c r="L353" s="126">
        <v>28.14</v>
      </c>
      <c r="M353" s="126">
        <v>3.85</v>
      </c>
      <c r="N353" s="126">
        <v>0.24</v>
      </c>
      <c r="O353" s="126">
        <v>0.17</v>
      </c>
      <c r="P353" s="126" t="s">
        <v>10850</v>
      </c>
    </row>
    <row r="354" spans="1:16" ht="30" x14ac:dyDescent="0.2">
      <c r="A354" s="129" t="s">
        <v>10859</v>
      </c>
      <c r="B354" s="127" t="s">
        <v>9318</v>
      </c>
      <c r="C354" s="127" t="s">
        <v>12049</v>
      </c>
      <c r="D354" s="126" t="s">
        <v>12263</v>
      </c>
      <c r="E354" s="126" t="s">
        <v>10855</v>
      </c>
      <c r="F354" s="126" t="s">
        <v>10854</v>
      </c>
      <c r="G354" s="128" t="s">
        <v>10850</v>
      </c>
      <c r="H354" s="127" t="s">
        <v>10878</v>
      </c>
      <c r="I354" s="127" t="s">
        <v>12393</v>
      </c>
      <c r="J354" s="127" t="s">
        <v>12392</v>
      </c>
      <c r="K354" s="126">
        <v>13.02</v>
      </c>
      <c r="L354" s="126">
        <v>85.44</v>
      </c>
      <c r="M354" s="126">
        <v>11.69</v>
      </c>
      <c r="N354" s="126">
        <v>0.74</v>
      </c>
      <c r="O354" s="126">
        <v>0.52</v>
      </c>
      <c r="P354" s="126" t="s">
        <v>10850</v>
      </c>
    </row>
    <row r="355" spans="1:16" ht="30" x14ac:dyDescent="0.2">
      <c r="A355" s="129" t="s">
        <v>10859</v>
      </c>
      <c r="B355" s="127" t="s">
        <v>9319</v>
      </c>
      <c r="C355" s="127" t="s">
        <v>12391</v>
      </c>
      <c r="D355" s="126" t="s">
        <v>12263</v>
      </c>
      <c r="E355" s="126" t="s">
        <v>10855</v>
      </c>
      <c r="F355" s="126" t="s">
        <v>10854</v>
      </c>
      <c r="G355" s="128" t="s">
        <v>10850</v>
      </c>
      <c r="H355" s="127" t="s">
        <v>10862</v>
      </c>
      <c r="I355" s="127" t="s">
        <v>12390</v>
      </c>
      <c r="J355" s="127" t="s">
        <v>12389</v>
      </c>
      <c r="K355" s="126">
        <v>8.3699999999999992</v>
      </c>
      <c r="L355" s="126">
        <v>47.3</v>
      </c>
      <c r="M355" s="126">
        <v>5.3</v>
      </c>
      <c r="N355" s="126">
        <v>0.41</v>
      </c>
      <c r="O355" s="126">
        <v>0.28999999999999998</v>
      </c>
      <c r="P355" s="126" t="s">
        <v>10850</v>
      </c>
    </row>
    <row r="356" spans="1:16" ht="30" x14ac:dyDescent="0.2">
      <c r="A356" s="129" t="s">
        <v>10859</v>
      </c>
      <c r="B356" s="127" t="s">
        <v>9321</v>
      </c>
      <c r="C356" s="127" t="s">
        <v>12077</v>
      </c>
      <c r="D356" s="126" t="s">
        <v>12263</v>
      </c>
      <c r="E356" s="126" t="s">
        <v>10855</v>
      </c>
      <c r="F356" s="126" t="s">
        <v>10854</v>
      </c>
      <c r="G356" s="128" t="s">
        <v>10850</v>
      </c>
      <c r="H356" s="127" t="s">
        <v>10862</v>
      </c>
      <c r="I356" s="127" t="s">
        <v>11782</v>
      </c>
      <c r="J356" s="127" t="s">
        <v>12388</v>
      </c>
      <c r="K356" s="126">
        <v>6.57</v>
      </c>
      <c r="L356" s="126">
        <v>48.92</v>
      </c>
      <c r="M356" s="126">
        <v>7.57</v>
      </c>
      <c r="N356" s="126">
        <v>0.42</v>
      </c>
      <c r="O356" s="126">
        <v>0.3</v>
      </c>
      <c r="P356" s="126" t="s">
        <v>10850</v>
      </c>
    </row>
    <row r="357" spans="1:16" ht="30" x14ac:dyDescent="0.2">
      <c r="A357" s="129" t="s">
        <v>10859</v>
      </c>
      <c r="B357" s="127" t="s">
        <v>9323</v>
      </c>
      <c r="C357" s="127" t="s">
        <v>12387</v>
      </c>
      <c r="D357" s="126" t="s">
        <v>12263</v>
      </c>
      <c r="E357" s="126" t="s">
        <v>10855</v>
      </c>
      <c r="F357" s="126" t="s">
        <v>10854</v>
      </c>
      <c r="G357" s="128" t="s">
        <v>10850</v>
      </c>
      <c r="H357" s="127" t="s">
        <v>10862</v>
      </c>
      <c r="I357" s="127" t="s">
        <v>12386</v>
      </c>
      <c r="J357" s="127" t="s">
        <v>12385</v>
      </c>
      <c r="K357" s="126"/>
      <c r="L357" s="126"/>
      <c r="M357" s="126"/>
      <c r="N357" s="126"/>
      <c r="O357" s="126"/>
      <c r="P357" s="126" t="s">
        <v>10850</v>
      </c>
    </row>
    <row r="358" spans="1:16" ht="30" x14ac:dyDescent="0.2">
      <c r="A358" s="129" t="s">
        <v>10859</v>
      </c>
      <c r="B358" s="127" t="s">
        <v>9325</v>
      </c>
      <c r="C358" s="127" t="s">
        <v>12236</v>
      </c>
      <c r="D358" s="126" t="s">
        <v>12263</v>
      </c>
      <c r="E358" s="126" t="s">
        <v>10855</v>
      </c>
      <c r="F358" s="126" t="s">
        <v>10854</v>
      </c>
      <c r="G358" s="128" t="s">
        <v>10850</v>
      </c>
      <c r="H358" s="127" t="s">
        <v>10862</v>
      </c>
      <c r="I358" s="127" t="s">
        <v>12235</v>
      </c>
      <c r="J358" s="127" t="s">
        <v>12384</v>
      </c>
      <c r="K358" s="126">
        <v>47.21</v>
      </c>
      <c r="L358" s="126">
        <v>266.67</v>
      </c>
      <c r="M358" s="126">
        <v>29.9</v>
      </c>
      <c r="N358" s="126">
        <v>2.29</v>
      </c>
      <c r="O358" s="126">
        <v>1.62</v>
      </c>
      <c r="P358" s="126" t="s">
        <v>10850</v>
      </c>
    </row>
    <row r="359" spans="1:16" ht="30" x14ac:dyDescent="0.2">
      <c r="A359" s="129" t="s">
        <v>10859</v>
      </c>
      <c r="B359" s="127" t="s">
        <v>9327</v>
      </c>
      <c r="C359" s="127" t="s">
        <v>12383</v>
      </c>
      <c r="D359" s="126" t="s">
        <v>12263</v>
      </c>
      <c r="E359" s="126" t="s">
        <v>10855</v>
      </c>
      <c r="F359" s="126" t="s">
        <v>10854</v>
      </c>
      <c r="G359" s="128" t="s">
        <v>10850</v>
      </c>
      <c r="H359" s="127" t="s">
        <v>10862</v>
      </c>
      <c r="I359" s="127" t="s">
        <v>12382</v>
      </c>
      <c r="J359" s="127" t="s">
        <v>12381</v>
      </c>
      <c r="K359" s="126">
        <v>14.88</v>
      </c>
      <c r="L359" s="126">
        <v>84.07</v>
      </c>
      <c r="M359" s="126">
        <v>9.43</v>
      </c>
      <c r="N359" s="126">
        <v>0.72</v>
      </c>
      <c r="O359" s="126">
        <v>0.51</v>
      </c>
      <c r="P359" s="126" t="s">
        <v>10850</v>
      </c>
    </row>
    <row r="360" spans="1:16" ht="30" x14ac:dyDescent="0.2">
      <c r="A360" s="129" t="s">
        <v>10859</v>
      </c>
      <c r="B360" s="127" t="s">
        <v>9329</v>
      </c>
      <c r="C360" s="127" t="s">
        <v>12380</v>
      </c>
      <c r="D360" s="126" t="s">
        <v>12263</v>
      </c>
      <c r="E360" s="126" t="s">
        <v>10855</v>
      </c>
      <c r="F360" s="126" t="s">
        <v>10854</v>
      </c>
      <c r="G360" s="128" t="s">
        <v>10850</v>
      </c>
      <c r="H360" s="127" t="s">
        <v>10878</v>
      </c>
      <c r="I360" s="127" t="s">
        <v>12379</v>
      </c>
      <c r="J360" s="127" t="s">
        <v>12378</v>
      </c>
      <c r="K360" s="126">
        <v>0.39</v>
      </c>
      <c r="L360" s="126">
        <v>5.46</v>
      </c>
      <c r="M360" s="126">
        <v>1.19</v>
      </c>
      <c r="N360" s="126">
        <v>0.05</v>
      </c>
      <c r="O360" s="126">
        <v>0.03</v>
      </c>
      <c r="P360" s="126" t="s">
        <v>10850</v>
      </c>
    </row>
    <row r="361" spans="1:16" ht="30" x14ac:dyDescent="0.2">
      <c r="A361" s="129" t="s">
        <v>10859</v>
      </c>
      <c r="B361" s="127" t="s">
        <v>9331</v>
      </c>
      <c r="C361" s="127" t="s">
        <v>12218</v>
      </c>
      <c r="D361" s="126" t="s">
        <v>12263</v>
      </c>
      <c r="E361" s="126" t="s">
        <v>10855</v>
      </c>
      <c r="F361" s="126" t="s">
        <v>10854</v>
      </c>
      <c r="G361" s="128" t="s">
        <v>10850</v>
      </c>
      <c r="H361" s="127" t="s">
        <v>10878</v>
      </c>
      <c r="I361" s="127" t="s">
        <v>12217</v>
      </c>
      <c r="J361" s="127" t="s">
        <v>12377</v>
      </c>
      <c r="K361" s="126"/>
      <c r="L361" s="126"/>
      <c r="M361" s="126"/>
      <c r="N361" s="126"/>
      <c r="O361" s="126"/>
      <c r="P361" s="126" t="s">
        <v>10850</v>
      </c>
    </row>
    <row r="362" spans="1:16" ht="30" x14ac:dyDescent="0.2">
      <c r="A362" s="129" t="s">
        <v>10859</v>
      </c>
      <c r="B362" s="127" t="s">
        <v>9333</v>
      </c>
      <c r="C362" s="127" t="s">
        <v>12376</v>
      </c>
      <c r="D362" s="126" t="s">
        <v>12263</v>
      </c>
      <c r="E362" s="126" t="s">
        <v>10855</v>
      </c>
      <c r="F362" s="126" t="s">
        <v>10854</v>
      </c>
      <c r="G362" s="128" t="s">
        <v>10850</v>
      </c>
      <c r="H362" s="127" t="s">
        <v>10887</v>
      </c>
      <c r="I362" s="127" t="s">
        <v>11745</v>
      </c>
      <c r="J362" s="127" t="s">
        <v>12375</v>
      </c>
      <c r="K362" s="126"/>
      <c r="L362" s="126"/>
      <c r="M362" s="126"/>
      <c r="N362" s="126"/>
      <c r="O362" s="126"/>
      <c r="P362" s="126" t="s">
        <v>10850</v>
      </c>
    </row>
    <row r="363" spans="1:16" ht="30" x14ac:dyDescent="0.2">
      <c r="A363" s="129" t="s">
        <v>10859</v>
      </c>
      <c r="B363" s="127" t="s">
        <v>9335</v>
      </c>
      <c r="C363" s="127" t="s">
        <v>12215</v>
      </c>
      <c r="D363" s="126" t="s">
        <v>12263</v>
      </c>
      <c r="E363" s="126" t="s">
        <v>10855</v>
      </c>
      <c r="F363" s="126" t="s">
        <v>10854</v>
      </c>
      <c r="G363" s="128" t="s">
        <v>10850</v>
      </c>
      <c r="H363" s="127" t="s">
        <v>10862</v>
      </c>
      <c r="I363" s="127" t="s">
        <v>12214</v>
      </c>
      <c r="J363" s="127" t="s">
        <v>12374</v>
      </c>
      <c r="K363" s="126">
        <v>5.96</v>
      </c>
      <c r="L363" s="126">
        <v>33.68</v>
      </c>
      <c r="M363" s="126">
        <v>3.78</v>
      </c>
      <c r="N363" s="126">
        <v>0.28999999999999998</v>
      </c>
      <c r="O363" s="126">
        <v>0.2</v>
      </c>
      <c r="P363" s="126" t="s">
        <v>10850</v>
      </c>
    </row>
    <row r="364" spans="1:16" ht="30" x14ac:dyDescent="0.2">
      <c r="A364" s="129" t="s">
        <v>10859</v>
      </c>
      <c r="B364" s="127" t="s">
        <v>9337</v>
      </c>
      <c r="C364" s="127" t="s">
        <v>12373</v>
      </c>
      <c r="D364" s="126" t="s">
        <v>12263</v>
      </c>
      <c r="E364" s="126" t="s">
        <v>10855</v>
      </c>
      <c r="F364" s="126" t="s">
        <v>10854</v>
      </c>
      <c r="G364" s="128" t="s">
        <v>10850</v>
      </c>
      <c r="H364" s="127" t="s">
        <v>10862</v>
      </c>
      <c r="I364" s="127" t="s">
        <v>11718</v>
      </c>
      <c r="J364" s="127" t="s">
        <v>12372</v>
      </c>
      <c r="K364" s="126">
        <v>8.2200000000000006</v>
      </c>
      <c r="L364" s="126">
        <v>61.15</v>
      </c>
      <c r="M364" s="126">
        <v>9.4700000000000006</v>
      </c>
      <c r="N364" s="126">
        <v>0.53</v>
      </c>
      <c r="O364" s="126">
        <v>0.37</v>
      </c>
      <c r="P364" s="126" t="s">
        <v>10850</v>
      </c>
    </row>
    <row r="365" spans="1:16" ht="30" x14ac:dyDescent="0.2">
      <c r="A365" s="129" t="s">
        <v>10859</v>
      </c>
      <c r="B365" s="127" t="s">
        <v>9339</v>
      </c>
      <c r="C365" s="127" t="s">
        <v>12280</v>
      </c>
      <c r="D365" s="126" t="s">
        <v>12263</v>
      </c>
      <c r="E365" s="126" t="s">
        <v>10855</v>
      </c>
      <c r="F365" s="126" t="s">
        <v>10854</v>
      </c>
      <c r="G365" s="128" t="s">
        <v>10850</v>
      </c>
      <c r="H365" s="127" t="s">
        <v>10878</v>
      </c>
      <c r="I365" s="127" t="s">
        <v>11492</v>
      </c>
      <c r="J365" s="127" t="s">
        <v>12279</v>
      </c>
      <c r="K365" s="126"/>
      <c r="L365" s="126"/>
      <c r="M365" s="126"/>
      <c r="N365" s="126"/>
      <c r="O365" s="126"/>
      <c r="P365" s="126" t="s">
        <v>10850</v>
      </c>
    </row>
    <row r="366" spans="1:16" ht="30" x14ac:dyDescent="0.2">
      <c r="A366" s="129" t="s">
        <v>10859</v>
      </c>
      <c r="B366" s="127" t="s">
        <v>9341</v>
      </c>
      <c r="C366" s="127" t="s">
        <v>12371</v>
      </c>
      <c r="D366" s="126" t="s">
        <v>12263</v>
      </c>
      <c r="E366" s="126" t="s">
        <v>10855</v>
      </c>
      <c r="F366" s="126" t="s">
        <v>10854</v>
      </c>
      <c r="G366" s="128" t="s">
        <v>10850</v>
      </c>
      <c r="H366" s="127" t="s">
        <v>10878</v>
      </c>
      <c r="I366" s="127" t="s">
        <v>11492</v>
      </c>
      <c r="J366" s="127" t="s">
        <v>12279</v>
      </c>
      <c r="K366" s="126"/>
      <c r="L366" s="126"/>
      <c r="M366" s="126"/>
      <c r="N366" s="126"/>
      <c r="O366" s="126"/>
      <c r="P366" s="126" t="s">
        <v>10850</v>
      </c>
    </row>
    <row r="367" spans="1:16" ht="30" x14ac:dyDescent="0.2">
      <c r="A367" s="129" t="s">
        <v>10859</v>
      </c>
      <c r="B367" s="127" t="s">
        <v>9342</v>
      </c>
      <c r="C367" s="127" t="s">
        <v>12370</v>
      </c>
      <c r="D367" s="126" t="s">
        <v>12263</v>
      </c>
      <c r="E367" s="126" t="s">
        <v>10855</v>
      </c>
      <c r="F367" s="126" t="s">
        <v>10854</v>
      </c>
      <c r="G367" s="128" t="s">
        <v>10850</v>
      </c>
      <c r="H367" s="127" t="s">
        <v>10878</v>
      </c>
      <c r="I367" s="127" t="s">
        <v>12369</v>
      </c>
      <c r="J367" s="127" t="s">
        <v>12368</v>
      </c>
      <c r="K367" s="126">
        <v>69.91</v>
      </c>
      <c r="L367" s="126">
        <v>458.81</v>
      </c>
      <c r="M367" s="126">
        <v>62.76</v>
      </c>
      <c r="N367" s="126">
        <v>3.95</v>
      </c>
      <c r="O367" s="126">
        <v>2.78</v>
      </c>
      <c r="P367" s="126" t="s">
        <v>10850</v>
      </c>
    </row>
    <row r="368" spans="1:16" ht="15" x14ac:dyDescent="0.2">
      <c r="A368" s="129" t="s">
        <v>10859</v>
      </c>
      <c r="B368" s="127" t="s">
        <v>9344</v>
      </c>
      <c r="C368" s="127" t="s">
        <v>12367</v>
      </c>
      <c r="D368" s="126" t="s">
        <v>12263</v>
      </c>
      <c r="E368" s="126" t="s">
        <v>10855</v>
      </c>
      <c r="F368" s="126" t="s">
        <v>10854</v>
      </c>
      <c r="G368" s="128" t="s">
        <v>10850</v>
      </c>
      <c r="H368" s="127" t="s">
        <v>10887</v>
      </c>
      <c r="I368" s="127" t="s">
        <v>11588</v>
      </c>
      <c r="J368" s="127" t="s">
        <v>12366</v>
      </c>
      <c r="K368" s="126">
        <v>3</v>
      </c>
      <c r="L368" s="126">
        <v>41.58</v>
      </c>
      <c r="M368" s="126">
        <v>9.02</v>
      </c>
      <c r="N368" s="126">
        <v>0.36</v>
      </c>
      <c r="O368" s="126">
        <v>0.25</v>
      </c>
      <c r="P368" s="126" t="s">
        <v>10850</v>
      </c>
    </row>
    <row r="369" spans="1:16" ht="30" x14ac:dyDescent="0.2">
      <c r="A369" s="129" t="s">
        <v>10859</v>
      </c>
      <c r="B369" s="127" t="s">
        <v>9346</v>
      </c>
      <c r="C369" s="127" t="s">
        <v>12365</v>
      </c>
      <c r="D369" s="126" t="s">
        <v>12263</v>
      </c>
      <c r="E369" s="126" t="s">
        <v>10855</v>
      </c>
      <c r="F369" s="126" t="s">
        <v>10854</v>
      </c>
      <c r="G369" s="128" t="s">
        <v>10850</v>
      </c>
      <c r="H369" s="127" t="s">
        <v>10878</v>
      </c>
      <c r="I369" s="127" t="s">
        <v>7608</v>
      </c>
      <c r="J369" s="127" t="s">
        <v>12364</v>
      </c>
      <c r="K369" s="126">
        <v>10.98</v>
      </c>
      <c r="L369" s="126">
        <v>152</v>
      </c>
      <c r="M369" s="126">
        <v>32.979999999999997</v>
      </c>
      <c r="N369" s="126">
        <v>1.31</v>
      </c>
      <c r="O369" s="126">
        <v>0.92</v>
      </c>
      <c r="P369" s="126" t="s">
        <v>10850</v>
      </c>
    </row>
    <row r="370" spans="1:16" ht="30" x14ac:dyDescent="0.2">
      <c r="A370" s="129" t="s">
        <v>10859</v>
      </c>
      <c r="B370" s="127" t="s">
        <v>9348</v>
      </c>
      <c r="C370" s="127" t="s">
        <v>12212</v>
      </c>
      <c r="D370" s="126" t="s">
        <v>12263</v>
      </c>
      <c r="E370" s="126" t="s">
        <v>10855</v>
      </c>
      <c r="F370" s="126" t="s">
        <v>10854</v>
      </c>
      <c r="G370" s="128" t="s">
        <v>10850</v>
      </c>
      <c r="H370" s="127" t="s">
        <v>10878</v>
      </c>
      <c r="I370" s="127" t="s">
        <v>11856</v>
      </c>
      <c r="J370" s="127" t="s">
        <v>12363</v>
      </c>
      <c r="K370" s="126">
        <v>34.9</v>
      </c>
      <c r="L370" s="126">
        <v>740.23</v>
      </c>
      <c r="M370" s="126">
        <v>179.16</v>
      </c>
      <c r="N370" s="126">
        <v>6.37</v>
      </c>
      <c r="O370" s="126">
        <v>4.49</v>
      </c>
      <c r="P370" s="126" t="s">
        <v>10850</v>
      </c>
    </row>
    <row r="371" spans="1:16" ht="30" x14ac:dyDescent="0.2">
      <c r="A371" s="129" t="s">
        <v>10859</v>
      </c>
      <c r="B371" s="127" t="s">
        <v>9350</v>
      </c>
      <c r="C371" s="127" t="s">
        <v>12362</v>
      </c>
      <c r="D371" s="126" t="s">
        <v>12263</v>
      </c>
      <c r="E371" s="126" t="s">
        <v>10855</v>
      </c>
      <c r="F371" s="126" t="s">
        <v>10854</v>
      </c>
      <c r="G371" s="128" t="s">
        <v>10850</v>
      </c>
      <c r="H371" s="127" t="s">
        <v>10878</v>
      </c>
      <c r="I371" s="127" t="s">
        <v>11492</v>
      </c>
      <c r="J371" s="127" t="s">
        <v>12361</v>
      </c>
      <c r="K371" s="126">
        <v>13.94</v>
      </c>
      <c r="L371" s="126">
        <v>193.06</v>
      </c>
      <c r="M371" s="126">
        <v>41.88</v>
      </c>
      <c r="N371" s="126">
        <v>1.66</v>
      </c>
      <c r="O371" s="126">
        <v>1.17</v>
      </c>
      <c r="P371" s="126" t="s">
        <v>10850</v>
      </c>
    </row>
    <row r="372" spans="1:16" ht="15" x14ac:dyDescent="0.2">
      <c r="A372" s="129" t="s">
        <v>10859</v>
      </c>
      <c r="B372" s="127" t="s">
        <v>9351</v>
      </c>
      <c r="C372" s="127" t="s">
        <v>12360</v>
      </c>
      <c r="D372" s="126" t="s">
        <v>12263</v>
      </c>
      <c r="E372" s="126" t="s">
        <v>10855</v>
      </c>
      <c r="F372" s="126" t="s">
        <v>10854</v>
      </c>
      <c r="G372" s="128" t="s">
        <v>10850</v>
      </c>
      <c r="H372" s="127" t="s">
        <v>10887</v>
      </c>
      <c r="I372" s="127" t="s">
        <v>11547</v>
      </c>
      <c r="J372" s="127" t="s">
        <v>12359</v>
      </c>
      <c r="K372" s="126"/>
      <c r="L372" s="126"/>
      <c r="M372" s="126"/>
      <c r="N372" s="126"/>
      <c r="O372" s="126"/>
      <c r="P372" s="126" t="s">
        <v>10850</v>
      </c>
    </row>
    <row r="373" spans="1:16" ht="60" x14ac:dyDescent="0.2">
      <c r="A373" s="129" t="s">
        <v>10859</v>
      </c>
      <c r="B373" s="127" t="s">
        <v>9353</v>
      </c>
      <c r="C373" s="127" t="s">
        <v>12036</v>
      </c>
      <c r="D373" s="126" t="s">
        <v>12263</v>
      </c>
      <c r="E373" s="126" t="s">
        <v>10855</v>
      </c>
      <c r="F373" s="126" t="s">
        <v>10854</v>
      </c>
      <c r="G373" s="128" t="s">
        <v>10850</v>
      </c>
      <c r="H373" s="127" t="s">
        <v>10878</v>
      </c>
      <c r="I373" s="127" t="s">
        <v>11399</v>
      </c>
      <c r="J373" s="127" t="s">
        <v>12358</v>
      </c>
      <c r="K373" s="126">
        <v>11.23</v>
      </c>
      <c r="L373" s="126">
        <v>83.57</v>
      </c>
      <c r="M373" s="126">
        <v>12.94</v>
      </c>
      <c r="N373" s="126">
        <v>0.72</v>
      </c>
      <c r="O373" s="126">
        <v>0.51</v>
      </c>
      <c r="P373" s="126" t="s">
        <v>10850</v>
      </c>
    </row>
    <row r="374" spans="1:16" ht="45" x14ac:dyDescent="0.2">
      <c r="A374" s="129" t="s">
        <v>10859</v>
      </c>
      <c r="B374" s="127" t="s">
        <v>9355</v>
      </c>
      <c r="C374" s="127" t="s">
        <v>12357</v>
      </c>
      <c r="D374" s="126" t="s">
        <v>12263</v>
      </c>
      <c r="E374" s="126" t="s">
        <v>10855</v>
      </c>
      <c r="F374" s="126" t="s">
        <v>10854</v>
      </c>
      <c r="G374" s="128" t="s">
        <v>10850</v>
      </c>
      <c r="H374" s="127" t="s">
        <v>10878</v>
      </c>
      <c r="I374" s="127" t="s">
        <v>12356</v>
      </c>
      <c r="J374" s="127" t="s">
        <v>12355</v>
      </c>
      <c r="K374" s="126">
        <v>15.93</v>
      </c>
      <c r="L374" s="126">
        <v>89.97</v>
      </c>
      <c r="M374" s="126">
        <v>10.09</v>
      </c>
      <c r="N374" s="126">
        <v>0.77</v>
      </c>
      <c r="O374" s="126">
        <v>0.55000000000000004</v>
      </c>
      <c r="P374" s="126" t="s">
        <v>10850</v>
      </c>
    </row>
    <row r="375" spans="1:16" ht="45" x14ac:dyDescent="0.2">
      <c r="A375" s="129" t="s">
        <v>10859</v>
      </c>
      <c r="B375" s="127" t="s">
        <v>9357</v>
      </c>
      <c r="C375" s="127" t="s">
        <v>12354</v>
      </c>
      <c r="D375" s="126" t="s">
        <v>12263</v>
      </c>
      <c r="E375" s="126" t="s">
        <v>10855</v>
      </c>
      <c r="F375" s="126" t="s">
        <v>10854</v>
      </c>
      <c r="G375" s="128" t="s">
        <v>10850</v>
      </c>
      <c r="H375" s="127" t="s">
        <v>10862</v>
      </c>
      <c r="I375" s="127" t="s">
        <v>12353</v>
      </c>
      <c r="J375" s="127" t="s">
        <v>12352</v>
      </c>
      <c r="K375" s="126">
        <v>2.48</v>
      </c>
      <c r="L375" s="126">
        <v>14.04</v>
      </c>
      <c r="M375" s="126">
        <v>1.57</v>
      </c>
      <c r="N375" s="126">
        <v>0.12</v>
      </c>
      <c r="O375" s="126">
        <v>0.09</v>
      </c>
      <c r="P375" s="126" t="s">
        <v>10850</v>
      </c>
    </row>
    <row r="376" spans="1:16" ht="30" x14ac:dyDescent="0.2">
      <c r="A376" s="129" t="s">
        <v>10859</v>
      </c>
      <c r="B376" s="127" t="s">
        <v>9359</v>
      </c>
      <c r="C376" s="127" t="s">
        <v>12351</v>
      </c>
      <c r="D376" s="126" t="s">
        <v>12263</v>
      </c>
      <c r="E376" s="126" t="s">
        <v>10855</v>
      </c>
      <c r="F376" s="126" t="s">
        <v>10854</v>
      </c>
      <c r="G376" s="128" t="s">
        <v>10850</v>
      </c>
      <c r="H376" s="127" t="s">
        <v>10878</v>
      </c>
      <c r="I376" s="127" t="s">
        <v>12350</v>
      </c>
      <c r="J376" s="127" t="s">
        <v>12349</v>
      </c>
      <c r="K376" s="126"/>
      <c r="L376" s="126"/>
      <c r="M376" s="126"/>
      <c r="N376" s="126"/>
      <c r="O376" s="126"/>
      <c r="P376" s="126" t="s">
        <v>10850</v>
      </c>
    </row>
    <row r="377" spans="1:16" ht="30" x14ac:dyDescent="0.2">
      <c r="A377" s="129" t="s">
        <v>10859</v>
      </c>
      <c r="B377" s="127" t="s">
        <v>9360</v>
      </c>
      <c r="C377" s="127" t="s">
        <v>12348</v>
      </c>
      <c r="D377" s="126" t="s">
        <v>12263</v>
      </c>
      <c r="E377" s="126" t="s">
        <v>10855</v>
      </c>
      <c r="F377" s="126" t="s">
        <v>10854</v>
      </c>
      <c r="G377" s="128" t="s">
        <v>10850</v>
      </c>
      <c r="H377" s="127" t="s">
        <v>10862</v>
      </c>
      <c r="I377" s="127" t="s">
        <v>12347</v>
      </c>
      <c r="J377" s="127" t="s">
        <v>12346</v>
      </c>
      <c r="K377" s="126">
        <v>13.49</v>
      </c>
      <c r="L377" s="126">
        <v>76.209999999999994</v>
      </c>
      <c r="M377" s="126">
        <v>8.5500000000000007</v>
      </c>
      <c r="N377" s="126">
        <v>0.66</v>
      </c>
      <c r="O377" s="126">
        <v>0.46</v>
      </c>
      <c r="P377" s="126" t="s">
        <v>10850</v>
      </c>
    </row>
    <row r="378" spans="1:16" ht="30" x14ac:dyDescent="0.2">
      <c r="A378" s="129" t="s">
        <v>10859</v>
      </c>
      <c r="B378" s="127" t="s">
        <v>9362</v>
      </c>
      <c r="C378" s="127" t="s">
        <v>12345</v>
      </c>
      <c r="D378" s="126" t="s">
        <v>12263</v>
      </c>
      <c r="E378" s="126" t="s">
        <v>10855</v>
      </c>
      <c r="F378" s="126" t="s">
        <v>10854</v>
      </c>
      <c r="G378" s="130" t="s">
        <v>10884</v>
      </c>
      <c r="H378" s="127" t="s">
        <v>10862</v>
      </c>
      <c r="I378" s="127" t="s">
        <v>12344</v>
      </c>
      <c r="J378" s="127" t="s">
        <v>12343</v>
      </c>
      <c r="K378" s="126"/>
      <c r="L378" s="126"/>
      <c r="M378" s="126"/>
      <c r="N378" s="126"/>
      <c r="O378" s="126"/>
      <c r="P378" s="126" t="s">
        <v>10850</v>
      </c>
    </row>
    <row r="379" spans="1:16" ht="30" x14ac:dyDescent="0.2">
      <c r="A379" s="129" t="s">
        <v>10859</v>
      </c>
      <c r="B379" s="127" t="s">
        <v>9363</v>
      </c>
      <c r="C379" s="127" t="s">
        <v>12342</v>
      </c>
      <c r="D379" s="126" t="s">
        <v>12263</v>
      </c>
      <c r="E379" s="126" t="s">
        <v>10855</v>
      </c>
      <c r="F379" s="126" t="s">
        <v>10854</v>
      </c>
      <c r="G379" s="130" t="s">
        <v>10884</v>
      </c>
      <c r="H379" s="127" t="s">
        <v>10878</v>
      </c>
      <c r="I379" s="127" t="s">
        <v>12341</v>
      </c>
      <c r="J379" s="127" t="s">
        <v>12340</v>
      </c>
      <c r="K379" s="126"/>
      <c r="L379" s="126"/>
      <c r="M379" s="126"/>
      <c r="N379" s="126"/>
      <c r="O379" s="126"/>
      <c r="P379" s="126" t="s">
        <v>10850</v>
      </c>
    </row>
    <row r="380" spans="1:16" ht="30" x14ac:dyDescent="0.2">
      <c r="A380" s="129" t="s">
        <v>10859</v>
      </c>
      <c r="B380" s="127" t="s">
        <v>9364</v>
      </c>
      <c r="C380" s="127" t="s">
        <v>12339</v>
      </c>
      <c r="D380" s="126" t="s">
        <v>12263</v>
      </c>
      <c r="E380" s="126" t="s">
        <v>10855</v>
      </c>
      <c r="F380" s="126" t="s">
        <v>10854</v>
      </c>
      <c r="G380" s="128" t="s">
        <v>10850</v>
      </c>
      <c r="H380" s="127" t="s">
        <v>10878</v>
      </c>
      <c r="I380" s="127" t="s">
        <v>11430</v>
      </c>
      <c r="J380" s="127" t="s">
        <v>12338</v>
      </c>
      <c r="K380" s="126">
        <v>9.1</v>
      </c>
      <c r="L380" s="126">
        <v>126.05</v>
      </c>
      <c r="M380" s="126">
        <v>27.35</v>
      </c>
      <c r="N380" s="126">
        <v>1.08</v>
      </c>
      <c r="O380" s="126">
        <v>0.77</v>
      </c>
      <c r="P380" s="126" t="s">
        <v>10850</v>
      </c>
    </row>
    <row r="381" spans="1:16" ht="30" x14ac:dyDescent="0.2">
      <c r="A381" s="129" t="s">
        <v>10859</v>
      </c>
      <c r="B381" s="127" t="s">
        <v>9366</v>
      </c>
      <c r="C381" s="127" t="s">
        <v>12047</v>
      </c>
      <c r="D381" s="126" t="s">
        <v>12263</v>
      </c>
      <c r="E381" s="126" t="s">
        <v>10855</v>
      </c>
      <c r="F381" s="126" t="s">
        <v>10854</v>
      </c>
      <c r="G381" s="128" t="s">
        <v>10850</v>
      </c>
      <c r="H381" s="127" t="s">
        <v>10862</v>
      </c>
      <c r="I381" s="127" t="s">
        <v>11411</v>
      </c>
      <c r="J381" s="127" t="s">
        <v>12337</v>
      </c>
      <c r="K381" s="126">
        <v>34.79</v>
      </c>
      <c r="L381" s="126">
        <v>196.5</v>
      </c>
      <c r="M381" s="126">
        <v>22.03</v>
      </c>
      <c r="N381" s="126">
        <v>1.69</v>
      </c>
      <c r="O381" s="126">
        <v>1.19</v>
      </c>
      <c r="P381" s="126" t="s">
        <v>10850</v>
      </c>
    </row>
    <row r="382" spans="1:16" ht="30" x14ac:dyDescent="0.2">
      <c r="A382" s="129" t="s">
        <v>10859</v>
      </c>
      <c r="B382" s="127" t="s">
        <v>9368</v>
      </c>
      <c r="C382" s="127" t="s">
        <v>12336</v>
      </c>
      <c r="D382" s="126" t="s">
        <v>12263</v>
      </c>
      <c r="E382" s="126" t="s">
        <v>10855</v>
      </c>
      <c r="F382" s="126" t="s">
        <v>10854</v>
      </c>
      <c r="G382" s="130" t="s">
        <v>10884</v>
      </c>
      <c r="H382" s="127" t="s">
        <v>10878</v>
      </c>
      <c r="I382" s="127" t="s">
        <v>12335</v>
      </c>
      <c r="J382" s="127" t="s">
        <v>12334</v>
      </c>
      <c r="K382" s="126"/>
      <c r="L382" s="126"/>
      <c r="M382" s="126"/>
      <c r="N382" s="126"/>
      <c r="O382" s="126"/>
      <c r="P382" s="126" t="s">
        <v>10850</v>
      </c>
    </row>
    <row r="383" spans="1:16" ht="30" x14ac:dyDescent="0.2">
      <c r="A383" s="129" t="s">
        <v>10859</v>
      </c>
      <c r="B383" s="127" t="s">
        <v>9369</v>
      </c>
      <c r="C383" s="127" t="s">
        <v>12333</v>
      </c>
      <c r="D383" s="126" t="s">
        <v>12263</v>
      </c>
      <c r="E383" s="126" t="s">
        <v>10855</v>
      </c>
      <c r="F383" s="126" t="s">
        <v>10854</v>
      </c>
      <c r="G383" s="130" t="s">
        <v>10884</v>
      </c>
      <c r="H383" s="127" t="s">
        <v>10862</v>
      </c>
      <c r="I383" s="127" t="s">
        <v>12332</v>
      </c>
      <c r="J383" s="127" t="s">
        <v>12331</v>
      </c>
      <c r="K383" s="126"/>
      <c r="L383" s="126"/>
      <c r="M383" s="126"/>
      <c r="N383" s="126"/>
      <c r="O383" s="126"/>
      <c r="P383" s="126" t="s">
        <v>10850</v>
      </c>
    </row>
    <row r="384" spans="1:16" ht="30" x14ac:dyDescent="0.2">
      <c r="A384" s="129" t="s">
        <v>10859</v>
      </c>
      <c r="B384" s="127" t="s">
        <v>9370</v>
      </c>
      <c r="C384" s="127" t="s">
        <v>12330</v>
      </c>
      <c r="D384" s="126" t="s">
        <v>12263</v>
      </c>
      <c r="E384" s="126" t="s">
        <v>10855</v>
      </c>
      <c r="F384" s="126" t="s">
        <v>10854</v>
      </c>
      <c r="G384" s="128" t="s">
        <v>10850</v>
      </c>
      <c r="H384" s="127" t="s">
        <v>10862</v>
      </c>
      <c r="I384" s="127" t="s">
        <v>12329</v>
      </c>
      <c r="J384" s="127" t="s">
        <v>12328</v>
      </c>
      <c r="K384" s="126"/>
      <c r="L384" s="126"/>
      <c r="M384" s="126"/>
      <c r="N384" s="126"/>
      <c r="O384" s="126"/>
      <c r="P384" s="126" t="s">
        <v>10850</v>
      </c>
    </row>
    <row r="385" spans="1:16" ht="30" x14ac:dyDescent="0.2">
      <c r="A385" s="129" t="s">
        <v>10859</v>
      </c>
      <c r="B385" s="127" t="s">
        <v>9372</v>
      </c>
      <c r="C385" s="127" t="s">
        <v>12327</v>
      </c>
      <c r="D385" s="126" t="s">
        <v>12263</v>
      </c>
      <c r="E385" s="126" t="s">
        <v>10855</v>
      </c>
      <c r="F385" s="126" t="s">
        <v>10854</v>
      </c>
      <c r="G385" s="128" t="s">
        <v>10850</v>
      </c>
      <c r="H385" s="127" t="s">
        <v>11620</v>
      </c>
      <c r="I385" s="127" t="s">
        <v>12326</v>
      </c>
      <c r="J385" s="127" t="s">
        <v>12325</v>
      </c>
      <c r="K385" s="126"/>
      <c r="L385" s="126"/>
      <c r="M385" s="126"/>
      <c r="N385" s="126"/>
      <c r="O385" s="126"/>
      <c r="P385" s="126" t="s">
        <v>10850</v>
      </c>
    </row>
    <row r="386" spans="1:16" ht="30" x14ac:dyDescent="0.2">
      <c r="A386" s="129" t="s">
        <v>10859</v>
      </c>
      <c r="B386" s="127" t="s">
        <v>9374</v>
      </c>
      <c r="C386" s="127" t="s">
        <v>12324</v>
      </c>
      <c r="D386" s="126" t="s">
        <v>12263</v>
      </c>
      <c r="E386" s="126" t="s">
        <v>10855</v>
      </c>
      <c r="F386" s="126" t="s">
        <v>10854</v>
      </c>
      <c r="G386" s="128" t="s">
        <v>10850</v>
      </c>
      <c r="H386" s="127" t="s">
        <v>10862</v>
      </c>
      <c r="I386" s="127" t="s">
        <v>12323</v>
      </c>
      <c r="J386" s="127" t="s">
        <v>12322</v>
      </c>
      <c r="K386" s="126">
        <v>0.87</v>
      </c>
      <c r="L386" s="126">
        <v>4.92</v>
      </c>
      <c r="M386" s="126">
        <v>0.55000000000000004</v>
      </c>
      <c r="N386" s="126">
        <v>0.04</v>
      </c>
      <c r="O386" s="126">
        <v>0.03</v>
      </c>
      <c r="P386" s="126" t="s">
        <v>10850</v>
      </c>
    </row>
    <row r="387" spans="1:16" ht="30" x14ac:dyDescent="0.2">
      <c r="A387" s="129" t="s">
        <v>10859</v>
      </c>
      <c r="B387" s="127" t="s">
        <v>9376</v>
      </c>
      <c r="C387" s="127" t="s">
        <v>12071</v>
      </c>
      <c r="D387" s="126" t="s">
        <v>12263</v>
      </c>
      <c r="E387" s="126" t="s">
        <v>10855</v>
      </c>
      <c r="F387" s="126" t="s">
        <v>10854</v>
      </c>
      <c r="G387" s="128" t="s">
        <v>10850</v>
      </c>
      <c r="H387" s="127" t="s">
        <v>10862</v>
      </c>
      <c r="I387" s="127" t="s">
        <v>11776</v>
      </c>
      <c r="J387" s="127" t="s">
        <v>12321</v>
      </c>
      <c r="K387" s="126">
        <v>19.36</v>
      </c>
      <c r="L387" s="126">
        <v>109.34</v>
      </c>
      <c r="M387" s="126">
        <v>12.26</v>
      </c>
      <c r="N387" s="126">
        <v>0.94</v>
      </c>
      <c r="O387" s="126">
        <v>0.66</v>
      </c>
      <c r="P387" s="126" t="s">
        <v>10850</v>
      </c>
    </row>
    <row r="388" spans="1:16" ht="30" x14ac:dyDescent="0.2">
      <c r="A388" s="129" t="s">
        <v>10859</v>
      </c>
      <c r="B388" s="127" t="s">
        <v>9378</v>
      </c>
      <c r="C388" s="127" t="s">
        <v>12320</v>
      </c>
      <c r="D388" s="126" t="s">
        <v>12263</v>
      </c>
      <c r="E388" s="126" t="s">
        <v>10855</v>
      </c>
      <c r="F388" s="126" t="s">
        <v>10854</v>
      </c>
      <c r="G388" s="128" t="s">
        <v>10850</v>
      </c>
      <c r="H388" s="127" t="s">
        <v>10862</v>
      </c>
      <c r="I388" s="127" t="s">
        <v>12118</v>
      </c>
      <c r="J388" s="127" t="s">
        <v>12319</v>
      </c>
      <c r="K388" s="126">
        <v>12.81</v>
      </c>
      <c r="L388" s="126">
        <v>72.38</v>
      </c>
      <c r="M388" s="126">
        <v>8.1199999999999992</v>
      </c>
      <c r="N388" s="126">
        <v>0.62</v>
      </c>
      <c r="O388" s="126">
        <v>0.44</v>
      </c>
      <c r="P388" s="126" t="s">
        <v>10850</v>
      </c>
    </row>
    <row r="389" spans="1:16" ht="15" x14ac:dyDescent="0.2">
      <c r="A389" s="129" t="s">
        <v>10859</v>
      </c>
      <c r="B389" s="127" t="s">
        <v>9380</v>
      </c>
      <c r="C389" s="127" t="s">
        <v>12114</v>
      </c>
      <c r="D389" s="126" t="s">
        <v>12263</v>
      </c>
      <c r="E389" s="126" t="s">
        <v>10855</v>
      </c>
      <c r="F389" s="126" t="s">
        <v>10854</v>
      </c>
      <c r="G389" s="128" t="s">
        <v>10850</v>
      </c>
      <c r="H389" s="127" t="s">
        <v>11356</v>
      </c>
      <c r="I389" s="127" t="s">
        <v>11355</v>
      </c>
      <c r="J389" s="127" t="s">
        <v>12318</v>
      </c>
      <c r="K389" s="126">
        <v>4.5999999999999996</v>
      </c>
      <c r="L389" s="126">
        <v>35.549999999999997</v>
      </c>
      <c r="M389" s="126">
        <v>5.68</v>
      </c>
      <c r="N389" s="126">
        <v>0.4</v>
      </c>
      <c r="O389" s="126">
        <v>0.22</v>
      </c>
      <c r="P389" s="126" t="s">
        <v>10850</v>
      </c>
    </row>
    <row r="390" spans="1:16" ht="30" x14ac:dyDescent="0.2">
      <c r="A390" s="129" t="s">
        <v>10859</v>
      </c>
      <c r="B390" s="127" t="s">
        <v>9382</v>
      </c>
      <c r="C390" s="127" t="s">
        <v>12317</v>
      </c>
      <c r="D390" s="126" t="s">
        <v>12263</v>
      </c>
      <c r="E390" s="126" t="s">
        <v>10855</v>
      </c>
      <c r="F390" s="126" t="s">
        <v>10854</v>
      </c>
      <c r="G390" s="128" t="s">
        <v>10850</v>
      </c>
      <c r="H390" s="127" t="s">
        <v>10862</v>
      </c>
      <c r="I390" s="127" t="s">
        <v>12316</v>
      </c>
      <c r="J390" s="127" t="s">
        <v>12315</v>
      </c>
      <c r="K390" s="126">
        <v>14.91</v>
      </c>
      <c r="L390" s="126">
        <v>84.21</v>
      </c>
      <c r="M390" s="126">
        <v>9.44</v>
      </c>
      <c r="N390" s="126">
        <v>0.72</v>
      </c>
      <c r="O390" s="126">
        <v>0.51</v>
      </c>
      <c r="P390" s="126" t="s">
        <v>10850</v>
      </c>
    </row>
    <row r="391" spans="1:16" ht="30" x14ac:dyDescent="0.2">
      <c r="A391" s="129" t="s">
        <v>10859</v>
      </c>
      <c r="B391" s="127" t="s">
        <v>9384</v>
      </c>
      <c r="C391" s="127" t="s">
        <v>12314</v>
      </c>
      <c r="D391" s="126" t="s">
        <v>12263</v>
      </c>
      <c r="E391" s="126" t="s">
        <v>10855</v>
      </c>
      <c r="F391" s="126" t="s">
        <v>10854</v>
      </c>
      <c r="G391" s="130" t="s">
        <v>10884</v>
      </c>
      <c r="H391" s="127" t="s">
        <v>10862</v>
      </c>
      <c r="I391" s="127" t="s">
        <v>12313</v>
      </c>
      <c r="J391" s="127" t="s">
        <v>12312</v>
      </c>
      <c r="K391" s="126">
        <v>12.48</v>
      </c>
      <c r="L391" s="126"/>
      <c r="M391" s="126">
        <v>7.91</v>
      </c>
      <c r="N391" s="126"/>
      <c r="O391" s="126"/>
      <c r="P391" s="126" t="s">
        <v>10850</v>
      </c>
    </row>
    <row r="392" spans="1:16" ht="30" x14ac:dyDescent="0.2">
      <c r="A392" s="129" t="s">
        <v>10859</v>
      </c>
      <c r="B392" s="127" t="s">
        <v>9386</v>
      </c>
      <c r="C392" s="127" t="s">
        <v>12087</v>
      </c>
      <c r="D392" s="126" t="s">
        <v>12263</v>
      </c>
      <c r="E392" s="126" t="s">
        <v>10855</v>
      </c>
      <c r="F392" s="126" t="s">
        <v>10854</v>
      </c>
      <c r="G392" s="128" t="s">
        <v>10850</v>
      </c>
      <c r="H392" s="127" t="s">
        <v>10862</v>
      </c>
      <c r="I392" s="127" t="s">
        <v>12311</v>
      </c>
      <c r="J392" s="127" t="s">
        <v>12310</v>
      </c>
      <c r="K392" s="126">
        <v>12.1</v>
      </c>
      <c r="L392" s="126">
        <v>68.349999999999994</v>
      </c>
      <c r="M392" s="126">
        <v>7.66</v>
      </c>
      <c r="N392" s="126">
        <v>0.59</v>
      </c>
      <c r="O392" s="126">
        <v>0.41</v>
      </c>
      <c r="P392" s="126" t="s">
        <v>10850</v>
      </c>
    </row>
    <row r="393" spans="1:16" ht="30" x14ac:dyDescent="0.2">
      <c r="A393" s="129" t="s">
        <v>10859</v>
      </c>
      <c r="B393" s="127" t="s">
        <v>9388</v>
      </c>
      <c r="C393" s="127" t="s">
        <v>12065</v>
      </c>
      <c r="D393" s="126" t="s">
        <v>12263</v>
      </c>
      <c r="E393" s="126" t="s">
        <v>10855</v>
      </c>
      <c r="F393" s="126" t="s">
        <v>10854</v>
      </c>
      <c r="G393" s="128" t="s">
        <v>10850</v>
      </c>
      <c r="H393" s="127" t="s">
        <v>10862</v>
      </c>
      <c r="I393" s="127" t="s">
        <v>11567</v>
      </c>
      <c r="J393" s="127" t="s">
        <v>12309</v>
      </c>
      <c r="K393" s="126">
        <v>12.42</v>
      </c>
      <c r="L393" s="126">
        <v>70.180000000000007</v>
      </c>
      <c r="M393" s="126">
        <v>7.87</v>
      </c>
      <c r="N393" s="126">
        <v>0.6</v>
      </c>
      <c r="O393" s="126">
        <v>0.43</v>
      </c>
      <c r="P393" s="126" t="s">
        <v>10850</v>
      </c>
    </row>
    <row r="394" spans="1:16" ht="30" x14ac:dyDescent="0.2">
      <c r="A394" s="129" t="s">
        <v>10859</v>
      </c>
      <c r="B394" s="127" t="s">
        <v>9390</v>
      </c>
      <c r="C394" s="127" t="s">
        <v>12308</v>
      </c>
      <c r="D394" s="126" t="s">
        <v>12263</v>
      </c>
      <c r="E394" s="126" t="s">
        <v>10855</v>
      </c>
      <c r="F394" s="126" t="s">
        <v>10854</v>
      </c>
      <c r="G394" s="128" t="s">
        <v>10850</v>
      </c>
      <c r="H394" s="127" t="s">
        <v>10862</v>
      </c>
      <c r="I394" s="127" t="s">
        <v>11635</v>
      </c>
      <c r="J394" s="127" t="s">
        <v>12307</v>
      </c>
      <c r="K394" s="126">
        <v>19.21</v>
      </c>
      <c r="L394" s="126">
        <v>108.49</v>
      </c>
      <c r="M394" s="126">
        <v>12.17</v>
      </c>
      <c r="N394" s="126">
        <v>0.93</v>
      </c>
      <c r="O394" s="126">
        <v>0.66</v>
      </c>
      <c r="P394" s="126" t="s">
        <v>10850</v>
      </c>
    </row>
    <row r="395" spans="1:16" ht="30" x14ac:dyDescent="0.2">
      <c r="A395" s="129" t="s">
        <v>10859</v>
      </c>
      <c r="B395" s="127" t="s">
        <v>9392</v>
      </c>
      <c r="C395" s="127" t="s">
        <v>12059</v>
      </c>
      <c r="D395" s="126" t="s">
        <v>12263</v>
      </c>
      <c r="E395" s="126" t="s">
        <v>10855</v>
      </c>
      <c r="F395" s="126" t="s">
        <v>10854</v>
      </c>
      <c r="G395" s="128" t="s">
        <v>10850</v>
      </c>
      <c r="H395" s="127" t="s">
        <v>10862</v>
      </c>
      <c r="I395" s="127" t="s">
        <v>12058</v>
      </c>
      <c r="J395" s="127" t="s">
        <v>12306</v>
      </c>
      <c r="K395" s="126">
        <v>13.16</v>
      </c>
      <c r="L395" s="126">
        <v>97.92</v>
      </c>
      <c r="M395" s="126">
        <v>15.16</v>
      </c>
      <c r="N395" s="126">
        <v>0.84</v>
      </c>
      <c r="O395" s="126">
        <v>0.59</v>
      </c>
      <c r="P395" s="126" t="s">
        <v>10850</v>
      </c>
    </row>
    <row r="396" spans="1:16" ht="30" x14ac:dyDescent="0.2">
      <c r="A396" s="129" t="s">
        <v>10859</v>
      </c>
      <c r="B396" s="127" t="s">
        <v>9394</v>
      </c>
      <c r="C396" s="127" t="s">
        <v>12205</v>
      </c>
      <c r="D396" s="126" t="s">
        <v>12263</v>
      </c>
      <c r="E396" s="126" t="s">
        <v>10855</v>
      </c>
      <c r="F396" s="126" t="s">
        <v>10854</v>
      </c>
      <c r="G396" s="128" t="s">
        <v>10850</v>
      </c>
      <c r="H396" s="127" t="s">
        <v>10862</v>
      </c>
      <c r="I396" s="127" t="s">
        <v>12305</v>
      </c>
      <c r="J396" s="127" t="s">
        <v>12304</v>
      </c>
      <c r="K396" s="126"/>
      <c r="L396" s="126"/>
      <c r="M396" s="126"/>
      <c r="N396" s="126"/>
      <c r="O396" s="126"/>
      <c r="P396" s="126" t="s">
        <v>10850</v>
      </c>
    </row>
    <row r="397" spans="1:16" ht="30" x14ac:dyDescent="0.2">
      <c r="A397" s="129" t="s">
        <v>10859</v>
      </c>
      <c r="B397" s="127" t="s">
        <v>9396</v>
      </c>
      <c r="C397" s="127" t="s">
        <v>12196</v>
      </c>
      <c r="D397" s="126" t="s">
        <v>12263</v>
      </c>
      <c r="E397" s="126" t="s">
        <v>10855</v>
      </c>
      <c r="F397" s="126" t="s">
        <v>10854</v>
      </c>
      <c r="G397" s="128" t="s">
        <v>10850</v>
      </c>
      <c r="H397" s="127" t="s">
        <v>10862</v>
      </c>
      <c r="I397" s="127" t="s">
        <v>12195</v>
      </c>
      <c r="J397" s="127" t="s">
        <v>12303</v>
      </c>
      <c r="K397" s="126">
        <v>7.95</v>
      </c>
      <c r="L397" s="126">
        <v>44.91</v>
      </c>
      <c r="M397" s="126">
        <v>5.04</v>
      </c>
      <c r="N397" s="126">
        <v>0.39</v>
      </c>
      <c r="O397" s="126">
        <v>0.27</v>
      </c>
      <c r="P397" s="126" t="s">
        <v>10850</v>
      </c>
    </row>
    <row r="398" spans="1:16" ht="30" x14ac:dyDescent="0.2">
      <c r="A398" s="129" t="s">
        <v>10859</v>
      </c>
      <c r="B398" s="127" t="s">
        <v>9398</v>
      </c>
      <c r="C398" s="127" t="s">
        <v>12302</v>
      </c>
      <c r="D398" s="126" t="s">
        <v>12263</v>
      </c>
      <c r="E398" s="126" t="s">
        <v>10855</v>
      </c>
      <c r="F398" s="126" t="s">
        <v>10854</v>
      </c>
      <c r="G398" s="128" t="s">
        <v>10850</v>
      </c>
      <c r="H398" s="127" t="s">
        <v>10862</v>
      </c>
      <c r="I398" s="127" t="s">
        <v>12301</v>
      </c>
      <c r="J398" s="127" t="s">
        <v>12300</v>
      </c>
      <c r="K398" s="126">
        <v>1.3</v>
      </c>
      <c r="L398" s="126">
        <v>9.6999999999999993</v>
      </c>
      <c r="M398" s="126">
        <v>1.5</v>
      </c>
      <c r="N398" s="126">
        <v>0.08</v>
      </c>
      <c r="O398" s="126">
        <v>0.06</v>
      </c>
      <c r="P398" s="126" t="s">
        <v>10850</v>
      </c>
    </row>
    <row r="399" spans="1:16" ht="30" x14ac:dyDescent="0.2">
      <c r="A399" s="129" t="s">
        <v>10859</v>
      </c>
      <c r="B399" s="127" t="s">
        <v>9400</v>
      </c>
      <c r="C399" s="127" t="s">
        <v>12185</v>
      </c>
      <c r="D399" s="126" t="s">
        <v>12263</v>
      </c>
      <c r="E399" s="126" t="s">
        <v>10855</v>
      </c>
      <c r="F399" s="126" t="s">
        <v>10854</v>
      </c>
      <c r="G399" s="128" t="s">
        <v>10850</v>
      </c>
      <c r="H399" s="127" t="s">
        <v>10862</v>
      </c>
      <c r="I399" s="127" t="s">
        <v>12184</v>
      </c>
      <c r="J399" s="127" t="s">
        <v>12299</v>
      </c>
      <c r="K399" s="126">
        <v>4.63</v>
      </c>
      <c r="L399" s="126">
        <v>26.17</v>
      </c>
      <c r="M399" s="126">
        <v>2.93</v>
      </c>
      <c r="N399" s="126">
        <v>0.23</v>
      </c>
      <c r="O399" s="126">
        <v>0.16</v>
      </c>
      <c r="P399" s="126" t="s">
        <v>10850</v>
      </c>
    </row>
    <row r="400" spans="1:16" ht="30" x14ac:dyDescent="0.2">
      <c r="A400" s="129" t="s">
        <v>10859</v>
      </c>
      <c r="B400" s="127" t="s">
        <v>9402</v>
      </c>
      <c r="C400" s="127" t="s">
        <v>12033</v>
      </c>
      <c r="D400" s="126" t="s">
        <v>12263</v>
      </c>
      <c r="E400" s="126" t="s">
        <v>10855</v>
      </c>
      <c r="F400" s="126" t="s">
        <v>10854</v>
      </c>
      <c r="G400" s="128" t="s">
        <v>10850</v>
      </c>
      <c r="H400" s="127" t="s">
        <v>10862</v>
      </c>
      <c r="I400" s="127" t="s">
        <v>12187</v>
      </c>
      <c r="J400" s="127" t="s">
        <v>12298</v>
      </c>
      <c r="K400" s="126">
        <v>1.74</v>
      </c>
      <c r="L400" s="126">
        <v>9.81</v>
      </c>
      <c r="M400" s="126">
        <v>1.1000000000000001</v>
      </c>
      <c r="N400" s="126">
        <v>0.08</v>
      </c>
      <c r="O400" s="126">
        <v>0.06</v>
      </c>
      <c r="P400" s="126" t="s">
        <v>10850</v>
      </c>
    </row>
    <row r="401" spans="1:16" ht="30" x14ac:dyDescent="0.2">
      <c r="A401" s="129" t="s">
        <v>10859</v>
      </c>
      <c r="B401" s="127" t="s">
        <v>9404</v>
      </c>
      <c r="C401" s="127" t="s">
        <v>12297</v>
      </c>
      <c r="D401" s="126" t="s">
        <v>12263</v>
      </c>
      <c r="E401" s="126" t="s">
        <v>10855</v>
      </c>
      <c r="F401" s="126" t="s">
        <v>10854</v>
      </c>
      <c r="G401" s="128" t="s">
        <v>10850</v>
      </c>
      <c r="H401" s="127" t="s">
        <v>10862</v>
      </c>
      <c r="I401" s="127" t="s">
        <v>12296</v>
      </c>
      <c r="J401" s="127" t="s">
        <v>12295</v>
      </c>
      <c r="K401" s="126">
        <v>2.3199999999999998</v>
      </c>
      <c r="L401" s="126">
        <v>13.08</v>
      </c>
      <c r="M401" s="126">
        <v>1.47</v>
      </c>
      <c r="N401" s="126">
        <v>0.11</v>
      </c>
      <c r="O401" s="126">
        <v>0.08</v>
      </c>
      <c r="P401" s="126" t="s">
        <v>10850</v>
      </c>
    </row>
    <row r="402" spans="1:16" ht="30" x14ac:dyDescent="0.2">
      <c r="A402" s="129" t="s">
        <v>10859</v>
      </c>
      <c r="B402" s="127" t="s">
        <v>9406</v>
      </c>
      <c r="C402" s="127" t="s">
        <v>12190</v>
      </c>
      <c r="D402" s="126" t="s">
        <v>12263</v>
      </c>
      <c r="E402" s="126" t="s">
        <v>10855</v>
      </c>
      <c r="F402" s="126" t="s">
        <v>10854</v>
      </c>
      <c r="G402" s="128" t="s">
        <v>10850</v>
      </c>
      <c r="H402" s="127" t="s">
        <v>10862</v>
      </c>
      <c r="I402" s="127" t="s">
        <v>12189</v>
      </c>
      <c r="J402" s="127" t="s">
        <v>12294</v>
      </c>
      <c r="K402" s="126">
        <v>1.18</v>
      </c>
      <c r="L402" s="126">
        <v>6.65</v>
      </c>
      <c r="M402" s="126">
        <v>0.75</v>
      </c>
      <c r="N402" s="126">
        <v>0.06</v>
      </c>
      <c r="O402" s="126">
        <v>0.04</v>
      </c>
      <c r="P402" s="126" t="s">
        <v>10850</v>
      </c>
    </row>
    <row r="403" spans="1:16" ht="30" x14ac:dyDescent="0.2">
      <c r="A403" s="129" t="s">
        <v>10859</v>
      </c>
      <c r="B403" s="127" t="s">
        <v>9408</v>
      </c>
      <c r="C403" s="127" t="s">
        <v>12291</v>
      </c>
      <c r="D403" s="126" t="s">
        <v>12263</v>
      </c>
      <c r="E403" s="126" t="s">
        <v>10855</v>
      </c>
      <c r="F403" s="126" t="s">
        <v>10854</v>
      </c>
      <c r="G403" s="128" t="s">
        <v>10850</v>
      </c>
      <c r="H403" s="127" t="s">
        <v>11620</v>
      </c>
      <c r="I403" s="127" t="s">
        <v>12293</v>
      </c>
      <c r="J403" s="127" t="s">
        <v>12292</v>
      </c>
      <c r="K403" s="126"/>
      <c r="L403" s="126"/>
      <c r="M403" s="126"/>
      <c r="N403" s="126"/>
      <c r="O403" s="126"/>
      <c r="P403" s="126" t="s">
        <v>10850</v>
      </c>
    </row>
    <row r="404" spans="1:16" ht="30" x14ac:dyDescent="0.2">
      <c r="A404" s="129" t="s">
        <v>10859</v>
      </c>
      <c r="B404" s="127" t="s">
        <v>9409</v>
      </c>
      <c r="C404" s="127" t="s">
        <v>12291</v>
      </c>
      <c r="D404" s="126" t="s">
        <v>12263</v>
      </c>
      <c r="E404" s="126" t="s">
        <v>10855</v>
      </c>
      <c r="F404" s="126" t="s">
        <v>10854</v>
      </c>
      <c r="G404" s="128" t="s">
        <v>10850</v>
      </c>
      <c r="H404" s="127" t="s">
        <v>10862</v>
      </c>
      <c r="I404" s="127" t="s">
        <v>12293</v>
      </c>
      <c r="J404" s="127" t="s">
        <v>12292</v>
      </c>
      <c r="K404" s="126">
        <v>5.37</v>
      </c>
      <c r="L404" s="126">
        <v>30.32</v>
      </c>
      <c r="M404" s="126">
        <v>3.4</v>
      </c>
      <c r="N404" s="126">
        <v>0.26</v>
      </c>
      <c r="O404" s="126">
        <v>0.18</v>
      </c>
      <c r="P404" s="126" t="s">
        <v>10850</v>
      </c>
    </row>
    <row r="405" spans="1:16" ht="30" x14ac:dyDescent="0.2">
      <c r="A405" s="129" t="s">
        <v>10859</v>
      </c>
      <c r="B405" s="127" t="s">
        <v>9411</v>
      </c>
      <c r="C405" s="127" t="s">
        <v>12291</v>
      </c>
      <c r="D405" s="126" t="s">
        <v>12263</v>
      </c>
      <c r="E405" s="126" t="s">
        <v>10855</v>
      </c>
      <c r="F405" s="126" t="s">
        <v>10854</v>
      </c>
      <c r="G405" s="128" t="s">
        <v>10850</v>
      </c>
      <c r="H405" s="127" t="s">
        <v>10862</v>
      </c>
      <c r="I405" s="127" t="s">
        <v>12290</v>
      </c>
      <c r="J405" s="127" t="s">
        <v>12289</v>
      </c>
      <c r="K405" s="126">
        <v>2.48</v>
      </c>
      <c r="L405" s="126">
        <v>14.04</v>
      </c>
      <c r="M405" s="126">
        <v>1.57</v>
      </c>
      <c r="N405" s="126">
        <v>0.12</v>
      </c>
      <c r="O405" s="126">
        <v>0.09</v>
      </c>
      <c r="P405" s="126" t="s">
        <v>10850</v>
      </c>
    </row>
    <row r="406" spans="1:16" ht="30" x14ac:dyDescent="0.2">
      <c r="A406" s="129" t="s">
        <v>10859</v>
      </c>
      <c r="B406" s="127" t="s">
        <v>9413</v>
      </c>
      <c r="C406" s="127" t="s">
        <v>12287</v>
      </c>
      <c r="D406" s="126" t="s">
        <v>12263</v>
      </c>
      <c r="E406" s="126" t="s">
        <v>10855</v>
      </c>
      <c r="F406" s="126" t="s">
        <v>10854</v>
      </c>
      <c r="G406" s="128" t="s">
        <v>10850</v>
      </c>
      <c r="H406" s="127" t="s">
        <v>11620</v>
      </c>
      <c r="I406" s="127" t="s">
        <v>12288</v>
      </c>
      <c r="J406" s="127" t="s">
        <v>12286</v>
      </c>
      <c r="K406" s="126"/>
      <c r="L406" s="126"/>
      <c r="M406" s="126"/>
      <c r="N406" s="126"/>
      <c r="O406" s="126"/>
      <c r="P406" s="126" t="s">
        <v>10850</v>
      </c>
    </row>
    <row r="407" spans="1:16" ht="30" x14ac:dyDescent="0.2">
      <c r="A407" s="129" t="s">
        <v>10859</v>
      </c>
      <c r="B407" s="127" t="s">
        <v>9414</v>
      </c>
      <c r="C407" s="127" t="s">
        <v>12287</v>
      </c>
      <c r="D407" s="126" t="s">
        <v>12263</v>
      </c>
      <c r="E407" s="126" t="s">
        <v>10855</v>
      </c>
      <c r="F407" s="126" t="s">
        <v>10854</v>
      </c>
      <c r="G407" s="128" t="s">
        <v>10850</v>
      </c>
      <c r="H407" s="127" t="s">
        <v>10853</v>
      </c>
      <c r="I407" s="127" t="s">
        <v>12284</v>
      </c>
      <c r="J407" s="127" t="s">
        <v>12286</v>
      </c>
      <c r="K407" s="126">
        <v>9.32</v>
      </c>
      <c r="L407" s="126">
        <v>69.38</v>
      </c>
      <c r="M407" s="126">
        <v>10.74</v>
      </c>
      <c r="N407" s="126">
        <v>0.6</v>
      </c>
      <c r="O407" s="126">
        <v>0.42</v>
      </c>
      <c r="P407" s="126" t="s">
        <v>10850</v>
      </c>
    </row>
    <row r="408" spans="1:16" ht="30" x14ac:dyDescent="0.2">
      <c r="A408" s="129" t="s">
        <v>10859</v>
      </c>
      <c r="B408" s="127" t="s">
        <v>9416</v>
      </c>
      <c r="C408" s="127" t="s">
        <v>12285</v>
      </c>
      <c r="D408" s="126" t="s">
        <v>12263</v>
      </c>
      <c r="E408" s="126" t="s">
        <v>10855</v>
      </c>
      <c r="F408" s="126" t="s">
        <v>10854</v>
      </c>
      <c r="G408" s="128" t="s">
        <v>10850</v>
      </c>
      <c r="H408" s="127" t="s">
        <v>11620</v>
      </c>
      <c r="I408" s="127" t="s">
        <v>12284</v>
      </c>
      <c r="J408" s="127" t="s">
        <v>12283</v>
      </c>
      <c r="K408" s="126">
        <v>9.32</v>
      </c>
      <c r="L408" s="126">
        <v>69.38</v>
      </c>
      <c r="M408" s="126">
        <v>10.74</v>
      </c>
      <c r="N408" s="126">
        <v>0.6</v>
      </c>
      <c r="O408" s="126">
        <v>0.42</v>
      </c>
      <c r="P408" s="126" t="s">
        <v>10850</v>
      </c>
    </row>
    <row r="409" spans="1:16" ht="30" x14ac:dyDescent="0.2">
      <c r="A409" s="129" t="s">
        <v>10859</v>
      </c>
      <c r="B409" s="127" t="s">
        <v>9417</v>
      </c>
      <c r="C409" s="127" t="s">
        <v>12282</v>
      </c>
      <c r="D409" s="126" t="s">
        <v>12263</v>
      </c>
      <c r="E409" s="126" t="s">
        <v>10855</v>
      </c>
      <c r="F409" s="126" t="s">
        <v>10854</v>
      </c>
      <c r="G409" s="128" t="s">
        <v>10850</v>
      </c>
      <c r="H409" s="127" t="s">
        <v>10853</v>
      </c>
      <c r="I409" s="127" t="s">
        <v>12099</v>
      </c>
      <c r="J409" s="127" t="s">
        <v>12281</v>
      </c>
      <c r="K409" s="126">
        <v>5.79</v>
      </c>
      <c r="L409" s="126">
        <v>37.17</v>
      </c>
      <c r="M409" s="126">
        <v>4.96</v>
      </c>
      <c r="N409" s="126">
        <v>0.32</v>
      </c>
      <c r="O409" s="126">
        <v>0.23</v>
      </c>
      <c r="P409" s="126" t="s">
        <v>10850</v>
      </c>
    </row>
    <row r="410" spans="1:16" ht="30" x14ac:dyDescent="0.2">
      <c r="A410" s="129" t="s">
        <v>10859</v>
      </c>
      <c r="B410" s="127" t="s">
        <v>9419</v>
      </c>
      <c r="C410" s="127" t="s">
        <v>12280</v>
      </c>
      <c r="D410" s="126" t="s">
        <v>12263</v>
      </c>
      <c r="E410" s="126" t="s">
        <v>10855</v>
      </c>
      <c r="F410" s="126" t="s">
        <v>10854</v>
      </c>
      <c r="G410" s="128" t="s">
        <v>10850</v>
      </c>
      <c r="H410" s="127" t="s">
        <v>10878</v>
      </c>
      <c r="I410" s="127" t="s">
        <v>11492</v>
      </c>
      <c r="J410" s="127" t="s">
        <v>12279</v>
      </c>
      <c r="K410" s="126"/>
      <c r="L410" s="126"/>
      <c r="M410" s="126"/>
      <c r="N410" s="126"/>
      <c r="O410" s="126"/>
      <c r="P410" s="126" t="s">
        <v>10850</v>
      </c>
    </row>
    <row r="411" spans="1:16" ht="30" x14ac:dyDescent="0.2">
      <c r="A411" s="129" t="s">
        <v>10859</v>
      </c>
      <c r="B411" s="127" t="s">
        <v>9420</v>
      </c>
      <c r="C411" s="127" t="s">
        <v>12278</v>
      </c>
      <c r="D411" s="126" t="s">
        <v>12263</v>
      </c>
      <c r="E411" s="126" t="s">
        <v>10855</v>
      </c>
      <c r="F411" s="126" t="s">
        <v>10854</v>
      </c>
      <c r="G411" s="128" t="s">
        <v>10850</v>
      </c>
      <c r="H411" s="127" t="s">
        <v>10853</v>
      </c>
      <c r="I411" s="127" t="s">
        <v>12005</v>
      </c>
      <c r="J411" s="127" t="s">
        <v>12277</v>
      </c>
      <c r="K411" s="126">
        <v>3.36</v>
      </c>
      <c r="L411" s="126">
        <v>21.57</v>
      </c>
      <c r="M411" s="126">
        <v>2.88</v>
      </c>
      <c r="N411" s="126">
        <v>0.19</v>
      </c>
      <c r="O411" s="126">
        <v>0.13</v>
      </c>
      <c r="P411" s="126" t="s">
        <v>10850</v>
      </c>
    </row>
    <row r="412" spans="1:16" ht="30" x14ac:dyDescent="0.2">
      <c r="A412" s="129" t="s">
        <v>10859</v>
      </c>
      <c r="B412" s="127" t="s">
        <v>9422</v>
      </c>
      <c r="C412" s="127" t="s">
        <v>12276</v>
      </c>
      <c r="D412" s="126" t="s">
        <v>12263</v>
      </c>
      <c r="E412" s="126" t="s">
        <v>10855</v>
      </c>
      <c r="F412" s="126" t="s">
        <v>10854</v>
      </c>
      <c r="G412" s="128" t="s">
        <v>10850</v>
      </c>
      <c r="H412" s="127" t="s">
        <v>10887</v>
      </c>
      <c r="I412" s="127" t="s">
        <v>11705</v>
      </c>
      <c r="J412" s="127" t="s">
        <v>12275</v>
      </c>
      <c r="K412" s="126">
        <v>16.43</v>
      </c>
      <c r="L412" s="126">
        <v>122.29</v>
      </c>
      <c r="M412" s="126">
        <v>18.93</v>
      </c>
      <c r="N412" s="126">
        <v>1.05</v>
      </c>
      <c r="O412" s="126">
        <v>0.74</v>
      </c>
      <c r="P412" s="126" t="s">
        <v>10850</v>
      </c>
    </row>
    <row r="413" spans="1:16" ht="30" x14ac:dyDescent="0.2">
      <c r="A413" s="129" t="s">
        <v>10859</v>
      </c>
      <c r="B413" s="127" t="s">
        <v>9424</v>
      </c>
      <c r="C413" s="127" t="s">
        <v>12274</v>
      </c>
      <c r="D413" s="126" t="s">
        <v>12263</v>
      </c>
      <c r="E413" s="126" t="s">
        <v>10855</v>
      </c>
      <c r="F413" s="126" t="s">
        <v>10854</v>
      </c>
      <c r="G413" s="128" t="s">
        <v>10850</v>
      </c>
      <c r="H413" s="127" t="s">
        <v>10862</v>
      </c>
      <c r="I413" s="127" t="s">
        <v>11658</v>
      </c>
      <c r="J413" s="127" t="s">
        <v>12273</v>
      </c>
      <c r="K413" s="126">
        <v>30.66</v>
      </c>
      <c r="L413" s="126">
        <v>173.2</v>
      </c>
      <c r="M413" s="126">
        <v>19.420000000000002</v>
      </c>
      <c r="N413" s="126">
        <v>1.49</v>
      </c>
      <c r="O413" s="126">
        <v>1.05</v>
      </c>
      <c r="P413" s="126" t="s">
        <v>10850</v>
      </c>
    </row>
    <row r="414" spans="1:16" ht="15" x14ac:dyDescent="0.2">
      <c r="A414" s="129" t="s">
        <v>10859</v>
      </c>
      <c r="B414" s="127" t="s">
        <v>9426</v>
      </c>
      <c r="C414" s="127" t="s">
        <v>12272</v>
      </c>
      <c r="D414" s="126" t="s">
        <v>12263</v>
      </c>
      <c r="E414" s="126" t="s">
        <v>10855</v>
      </c>
      <c r="F414" s="126" t="s">
        <v>10854</v>
      </c>
      <c r="G414" s="128" t="s">
        <v>10850</v>
      </c>
      <c r="H414" s="127" t="s">
        <v>10853</v>
      </c>
      <c r="I414" s="127" t="s">
        <v>11064</v>
      </c>
      <c r="J414" s="127" t="s">
        <v>12271</v>
      </c>
      <c r="K414" s="126">
        <v>5.79</v>
      </c>
      <c r="L414" s="126">
        <v>37.17</v>
      </c>
      <c r="M414" s="126">
        <v>4.96</v>
      </c>
      <c r="N414" s="126">
        <v>0.32</v>
      </c>
      <c r="O414" s="126">
        <v>0.23</v>
      </c>
      <c r="P414" s="126" t="s">
        <v>10850</v>
      </c>
    </row>
    <row r="415" spans="1:16" ht="30" x14ac:dyDescent="0.2">
      <c r="A415" s="129" t="s">
        <v>10859</v>
      </c>
      <c r="B415" s="127" t="s">
        <v>9428</v>
      </c>
      <c r="C415" s="127" t="s">
        <v>12267</v>
      </c>
      <c r="D415" s="126" t="s">
        <v>12263</v>
      </c>
      <c r="E415" s="126" t="s">
        <v>10855</v>
      </c>
      <c r="F415" s="126" t="s">
        <v>10854</v>
      </c>
      <c r="G415" s="128" t="s">
        <v>10850</v>
      </c>
      <c r="H415" s="127" t="s">
        <v>11620</v>
      </c>
      <c r="I415" s="127" t="s">
        <v>12266</v>
      </c>
      <c r="J415" s="127" t="s">
        <v>12270</v>
      </c>
      <c r="K415" s="126">
        <v>2.12</v>
      </c>
      <c r="L415" s="126">
        <v>13.59</v>
      </c>
      <c r="M415" s="126">
        <v>1.81</v>
      </c>
      <c r="N415" s="126">
        <v>0.12</v>
      </c>
      <c r="O415" s="126">
        <v>0.08</v>
      </c>
      <c r="P415" s="126" t="s">
        <v>10850</v>
      </c>
    </row>
    <row r="416" spans="1:16" ht="30" x14ac:dyDescent="0.2">
      <c r="A416" s="129" t="s">
        <v>10859</v>
      </c>
      <c r="B416" s="127" t="s">
        <v>9430</v>
      </c>
      <c r="C416" s="127" t="s">
        <v>12267</v>
      </c>
      <c r="D416" s="126" t="s">
        <v>12263</v>
      </c>
      <c r="E416" s="126" t="s">
        <v>10855</v>
      </c>
      <c r="F416" s="126" t="s">
        <v>10854</v>
      </c>
      <c r="G416" s="128" t="s">
        <v>10850</v>
      </c>
      <c r="H416" s="127" t="s">
        <v>10853</v>
      </c>
      <c r="I416" s="127" t="s">
        <v>12269</v>
      </c>
      <c r="J416" s="127" t="s">
        <v>12268</v>
      </c>
      <c r="K416" s="126">
        <v>2.12</v>
      </c>
      <c r="L416" s="126">
        <v>13.59</v>
      </c>
      <c r="M416" s="126">
        <v>1.81</v>
      </c>
      <c r="N416" s="126">
        <v>0.12</v>
      </c>
      <c r="O416" s="126">
        <v>0.08</v>
      </c>
      <c r="P416" s="126" t="s">
        <v>10850</v>
      </c>
    </row>
    <row r="417" spans="1:16" ht="30" x14ac:dyDescent="0.2">
      <c r="A417" s="129" t="s">
        <v>10859</v>
      </c>
      <c r="B417" s="127" t="s">
        <v>9431</v>
      </c>
      <c r="C417" s="127" t="s">
        <v>12267</v>
      </c>
      <c r="D417" s="126" t="s">
        <v>12263</v>
      </c>
      <c r="E417" s="126" t="s">
        <v>10855</v>
      </c>
      <c r="F417" s="126" t="s">
        <v>10854</v>
      </c>
      <c r="G417" s="128" t="s">
        <v>10850</v>
      </c>
      <c r="H417" s="127" t="s">
        <v>10853</v>
      </c>
      <c r="I417" s="127" t="s">
        <v>12266</v>
      </c>
      <c r="J417" s="127" t="s">
        <v>12265</v>
      </c>
      <c r="K417" s="126">
        <v>10.95</v>
      </c>
      <c r="L417" s="126">
        <v>81.53</v>
      </c>
      <c r="M417" s="126">
        <v>12.62</v>
      </c>
      <c r="N417" s="126">
        <v>0.7</v>
      </c>
      <c r="O417" s="126">
        <v>0.49</v>
      </c>
      <c r="P417" s="126" t="s">
        <v>10850</v>
      </c>
    </row>
    <row r="418" spans="1:16" ht="30" x14ac:dyDescent="0.2">
      <c r="A418" s="129" t="s">
        <v>10859</v>
      </c>
      <c r="B418" s="127" t="s">
        <v>9432</v>
      </c>
      <c r="C418" s="127" t="s">
        <v>12264</v>
      </c>
      <c r="D418" s="126" t="s">
        <v>12263</v>
      </c>
      <c r="E418" s="126" t="s">
        <v>10855</v>
      </c>
      <c r="F418" s="126" t="s">
        <v>10854</v>
      </c>
      <c r="G418" s="128" t="s">
        <v>10850</v>
      </c>
      <c r="H418" s="127" t="s">
        <v>10853</v>
      </c>
      <c r="I418" s="127" t="s">
        <v>12262</v>
      </c>
      <c r="J418" s="127" t="s">
        <v>12261</v>
      </c>
      <c r="K418" s="126">
        <v>21.12</v>
      </c>
      <c r="L418" s="126">
        <v>119.3</v>
      </c>
      <c r="M418" s="126">
        <v>13.38</v>
      </c>
      <c r="N418" s="126">
        <v>1.03</v>
      </c>
      <c r="O418" s="126">
        <v>0.72</v>
      </c>
      <c r="P418" s="126" t="s">
        <v>10850</v>
      </c>
    </row>
    <row r="419" spans="1:16" ht="30" x14ac:dyDescent="0.2">
      <c r="A419" s="129" t="s">
        <v>10859</v>
      </c>
      <c r="B419" s="127" t="s">
        <v>9434</v>
      </c>
      <c r="C419" s="127" t="s">
        <v>12042</v>
      </c>
      <c r="D419" s="126" t="s">
        <v>12090</v>
      </c>
      <c r="E419" s="126" t="s">
        <v>10855</v>
      </c>
      <c r="F419" s="126" t="s">
        <v>10854</v>
      </c>
      <c r="G419" s="128" t="s">
        <v>10850</v>
      </c>
      <c r="H419" s="127" t="s">
        <v>10862</v>
      </c>
      <c r="I419" s="127" t="s">
        <v>12260</v>
      </c>
      <c r="J419" s="127" t="s">
        <v>12259</v>
      </c>
      <c r="K419" s="126">
        <v>15.57</v>
      </c>
      <c r="L419" s="126">
        <v>115.86</v>
      </c>
      <c r="M419" s="126">
        <v>17.940000000000001</v>
      </c>
      <c r="N419" s="126">
        <v>1</v>
      </c>
      <c r="O419" s="126">
        <v>0.7</v>
      </c>
      <c r="P419" s="126" t="s">
        <v>10850</v>
      </c>
    </row>
    <row r="420" spans="1:16" ht="30" x14ac:dyDescent="0.2">
      <c r="A420" s="129" t="s">
        <v>10859</v>
      </c>
      <c r="B420" s="127" t="s">
        <v>9436</v>
      </c>
      <c r="C420" s="127" t="s">
        <v>12255</v>
      </c>
      <c r="D420" s="126" t="s">
        <v>12090</v>
      </c>
      <c r="E420" s="126" t="s">
        <v>10855</v>
      </c>
      <c r="F420" s="126" t="s">
        <v>10854</v>
      </c>
      <c r="G420" s="128" t="s">
        <v>10850</v>
      </c>
      <c r="H420" s="127" t="s">
        <v>10878</v>
      </c>
      <c r="I420" s="127" t="s">
        <v>12258</v>
      </c>
      <c r="J420" s="127" t="s">
        <v>12254</v>
      </c>
      <c r="K420" s="126">
        <v>31.08</v>
      </c>
      <c r="L420" s="126">
        <v>235.69</v>
      </c>
      <c r="M420" s="126">
        <v>37.08</v>
      </c>
      <c r="N420" s="126">
        <v>2.0299999999999998</v>
      </c>
      <c r="O420" s="126">
        <v>1.43</v>
      </c>
      <c r="P420" s="126" t="s">
        <v>10850</v>
      </c>
    </row>
    <row r="421" spans="1:16" ht="30" x14ac:dyDescent="0.2">
      <c r="A421" s="129" t="s">
        <v>10859</v>
      </c>
      <c r="B421" s="127" t="s">
        <v>9438</v>
      </c>
      <c r="C421" s="127" t="s">
        <v>12253</v>
      </c>
      <c r="D421" s="126" t="s">
        <v>12090</v>
      </c>
      <c r="E421" s="126" t="s">
        <v>10855</v>
      </c>
      <c r="F421" s="126" t="s">
        <v>10854</v>
      </c>
      <c r="G421" s="128" t="s">
        <v>10850</v>
      </c>
      <c r="H421" s="127" t="s">
        <v>10878</v>
      </c>
      <c r="I421" s="127" t="s">
        <v>12252</v>
      </c>
      <c r="J421" s="127" t="s">
        <v>12251</v>
      </c>
      <c r="K421" s="126">
        <v>31.08</v>
      </c>
      <c r="L421" s="126">
        <v>235.69</v>
      </c>
      <c r="M421" s="126">
        <v>37.08</v>
      </c>
      <c r="N421" s="126">
        <v>2.0299999999999998</v>
      </c>
      <c r="O421" s="126">
        <v>1.43</v>
      </c>
      <c r="P421" s="126" t="s">
        <v>10850</v>
      </c>
    </row>
    <row r="422" spans="1:16" ht="30" x14ac:dyDescent="0.2">
      <c r="A422" s="129" t="s">
        <v>10859</v>
      </c>
      <c r="B422" s="127" t="s">
        <v>9439</v>
      </c>
      <c r="C422" s="127" t="s">
        <v>11998</v>
      </c>
      <c r="D422" s="126" t="s">
        <v>12090</v>
      </c>
      <c r="E422" s="126" t="s">
        <v>10855</v>
      </c>
      <c r="F422" s="126" t="s">
        <v>10854</v>
      </c>
      <c r="G422" s="128" t="s">
        <v>10850</v>
      </c>
      <c r="H422" s="127" t="s">
        <v>10878</v>
      </c>
      <c r="I422" s="127" t="s">
        <v>12257</v>
      </c>
      <c r="J422" s="127" t="s">
        <v>12256</v>
      </c>
      <c r="K422" s="126">
        <v>0.63</v>
      </c>
      <c r="L422" s="126">
        <v>8.68</v>
      </c>
      <c r="M422" s="126">
        <v>1.88</v>
      </c>
      <c r="N422" s="126">
        <v>7.0000000000000007E-2</v>
      </c>
      <c r="O422" s="126">
        <v>0.05</v>
      </c>
      <c r="P422" s="126" t="s">
        <v>10850</v>
      </c>
    </row>
    <row r="423" spans="1:16" ht="30" x14ac:dyDescent="0.2">
      <c r="A423" s="129" t="s">
        <v>10859</v>
      </c>
      <c r="B423" s="127" t="s">
        <v>9441</v>
      </c>
      <c r="C423" s="127" t="s">
        <v>12255</v>
      </c>
      <c r="D423" s="126" t="s">
        <v>12090</v>
      </c>
      <c r="E423" s="126" t="s">
        <v>10855</v>
      </c>
      <c r="F423" s="126" t="s">
        <v>10854</v>
      </c>
      <c r="G423" s="130" t="s">
        <v>10884</v>
      </c>
      <c r="H423" s="127" t="s">
        <v>10878</v>
      </c>
      <c r="I423" s="127" t="s">
        <v>12252</v>
      </c>
      <c r="J423" s="127" t="s">
        <v>12254</v>
      </c>
      <c r="K423" s="126"/>
      <c r="L423" s="126"/>
      <c r="M423" s="126"/>
      <c r="N423" s="126"/>
      <c r="O423" s="126"/>
      <c r="P423" s="126" t="s">
        <v>10850</v>
      </c>
    </row>
    <row r="424" spans="1:16" ht="30" x14ac:dyDescent="0.2">
      <c r="A424" s="129" t="s">
        <v>10859</v>
      </c>
      <c r="B424" s="127" t="s">
        <v>9442</v>
      </c>
      <c r="C424" s="127" t="s">
        <v>12253</v>
      </c>
      <c r="D424" s="126" t="s">
        <v>12090</v>
      </c>
      <c r="E424" s="126" t="s">
        <v>10855</v>
      </c>
      <c r="F424" s="126" t="s">
        <v>10854</v>
      </c>
      <c r="G424" s="130" t="s">
        <v>10884</v>
      </c>
      <c r="H424" s="127" t="s">
        <v>10878</v>
      </c>
      <c r="I424" s="127" t="s">
        <v>12252</v>
      </c>
      <c r="J424" s="127" t="s">
        <v>12251</v>
      </c>
      <c r="K424" s="126"/>
      <c r="L424" s="126"/>
      <c r="M424" s="126"/>
      <c r="N424" s="126"/>
      <c r="O424" s="126"/>
      <c r="P424" s="126" t="s">
        <v>10850</v>
      </c>
    </row>
    <row r="425" spans="1:16" ht="30" x14ac:dyDescent="0.2">
      <c r="A425" s="129" t="s">
        <v>10859</v>
      </c>
      <c r="B425" s="127" t="s">
        <v>9443</v>
      </c>
      <c r="C425" s="127" t="s">
        <v>12255</v>
      </c>
      <c r="D425" s="126" t="s">
        <v>11241</v>
      </c>
      <c r="E425" s="126" t="s">
        <v>10923</v>
      </c>
      <c r="F425" s="126"/>
      <c r="G425" s="128" t="s">
        <v>10850</v>
      </c>
      <c r="H425" s="127" t="s">
        <v>10878</v>
      </c>
      <c r="I425" s="127" t="s">
        <v>12252</v>
      </c>
      <c r="J425" s="127" t="s">
        <v>12254</v>
      </c>
      <c r="K425" s="126"/>
      <c r="L425" s="126"/>
      <c r="M425" s="126"/>
      <c r="N425" s="126"/>
      <c r="O425" s="126"/>
      <c r="P425" s="126" t="s">
        <v>10850</v>
      </c>
    </row>
    <row r="426" spans="1:16" ht="30" x14ac:dyDescent="0.2">
      <c r="A426" s="129" t="s">
        <v>10859</v>
      </c>
      <c r="B426" s="127" t="s">
        <v>9443</v>
      </c>
      <c r="C426" s="127" t="s">
        <v>12255</v>
      </c>
      <c r="D426" s="126" t="s">
        <v>12090</v>
      </c>
      <c r="E426" s="126" t="s">
        <v>10855</v>
      </c>
      <c r="F426" s="126" t="s">
        <v>10854</v>
      </c>
      <c r="G426" s="128" t="s">
        <v>10850</v>
      </c>
      <c r="H426" s="127" t="s">
        <v>10878</v>
      </c>
      <c r="I426" s="127" t="s">
        <v>12252</v>
      </c>
      <c r="J426" s="127" t="s">
        <v>12254</v>
      </c>
      <c r="K426" s="126">
        <v>31.08</v>
      </c>
      <c r="L426" s="126">
        <v>235.69</v>
      </c>
      <c r="M426" s="126">
        <v>37.08</v>
      </c>
      <c r="N426" s="126">
        <v>2.0299999999999998</v>
      </c>
      <c r="O426" s="126">
        <v>1.43</v>
      </c>
      <c r="P426" s="126" t="s">
        <v>10850</v>
      </c>
    </row>
    <row r="427" spans="1:16" ht="30" x14ac:dyDescent="0.2">
      <c r="A427" s="129" t="s">
        <v>10859</v>
      </c>
      <c r="B427" s="127" t="s">
        <v>9444</v>
      </c>
      <c r="C427" s="127" t="s">
        <v>12253</v>
      </c>
      <c r="D427" s="126" t="s">
        <v>12090</v>
      </c>
      <c r="E427" s="126" t="s">
        <v>10855</v>
      </c>
      <c r="F427" s="126" t="s">
        <v>10854</v>
      </c>
      <c r="G427" s="128" t="s">
        <v>10850</v>
      </c>
      <c r="H427" s="127" t="s">
        <v>10878</v>
      </c>
      <c r="I427" s="127" t="s">
        <v>12252</v>
      </c>
      <c r="J427" s="127" t="s">
        <v>12251</v>
      </c>
      <c r="K427" s="126">
        <v>31.08</v>
      </c>
      <c r="L427" s="126">
        <v>235.69</v>
      </c>
      <c r="M427" s="126">
        <v>37.08</v>
      </c>
      <c r="N427" s="126">
        <v>2.0299999999999998</v>
      </c>
      <c r="O427" s="126">
        <v>1.43</v>
      </c>
      <c r="P427" s="126" t="s">
        <v>10850</v>
      </c>
    </row>
    <row r="428" spans="1:16" ht="45" x14ac:dyDescent="0.2">
      <c r="A428" s="129" t="s">
        <v>10859</v>
      </c>
      <c r="B428" s="127" t="s">
        <v>9445</v>
      </c>
      <c r="C428" s="127" t="s">
        <v>12001</v>
      </c>
      <c r="D428" s="126" t="s">
        <v>12090</v>
      </c>
      <c r="E428" s="126" t="s">
        <v>10855</v>
      </c>
      <c r="F428" s="126" t="s">
        <v>10854</v>
      </c>
      <c r="G428" s="128" t="s">
        <v>10850</v>
      </c>
      <c r="H428" s="127" t="s">
        <v>10862</v>
      </c>
      <c r="I428" s="127" t="s">
        <v>12247</v>
      </c>
      <c r="J428" s="127" t="s">
        <v>12250</v>
      </c>
      <c r="K428" s="126">
        <v>6.88</v>
      </c>
      <c r="L428" s="126">
        <v>51.24</v>
      </c>
      <c r="M428" s="126">
        <v>7.93</v>
      </c>
      <c r="N428" s="126">
        <v>0.44</v>
      </c>
      <c r="O428" s="126">
        <v>0.31</v>
      </c>
      <c r="P428" s="126" t="s">
        <v>10850</v>
      </c>
    </row>
    <row r="429" spans="1:16" ht="30" x14ac:dyDescent="0.2">
      <c r="A429" s="129" t="s">
        <v>10859</v>
      </c>
      <c r="B429" s="127" t="s">
        <v>9447</v>
      </c>
      <c r="C429" s="127" t="s">
        <v>12248</v>
      </c>
      <c r="D429" s="126" t="s">
        <v>12090</v>
      </c>
      <c r="E429" s="126" t="s">
        <v>10855</v>
      </c>
      <c r="F429" s="126" t="s">
        <v>10854</v>
      </c>
      <c r="G429" s="128" t="s">
        <v>10850</v>
      </c>
      <c r="H429" s="127" t="s">
        <v>10862</v>
      </c>
      <c r="I429" s="127" t="s">
        <v>11623</v>
      </c>
      <c r="J429" s="127" t="s">
        <v>12249</v>
      </c>
      <c r="K429" s="126">
        <v>8.41</v>
      </c>
      <c r="L429" s="126">
        <v>62.57</v>
      </c>
      <c r="M429" s="126">
        <v>9.69</v>
      </c>
      <c r="N429" s="126">
        <v>0.54</v>
      </c>
      <c r="O429" s="126">
        <v>0.38</v>
      </c>
      <c r="P429" s="126" t="s">
        <v>10850</v>
      </c>
    </row>
    <row r="430" spans="1:16" ht="45" x14ac:dyDescent="0.2">
      <c r="A430" s="129" t="s">
        <v>10859</v>
      </c>
      <c r="B430" s="127" t="s">
        <v>9448</v>
      </c>
      <c r="C430" s="127" t="s">
        <v>12248</v>
      </c>
      <c r="D430" s="126" t="s">
        <v>12090</v>
      </c>
      <c r="E430" s="126" t="s">
        <v>10855</v>
      </c>
      <c r="F430" s="126" t="s">
        <v>10854</v>
      </c>
      <c r="G430" s="128" t="s">
        <v>10850</v>
      </c>
      <c r="H430" s="127" t="s">
        <v>10862</v>
      </c>
      <c r="I430" s="127" t="s">
        <v>12247</v>
      </c>
      <c r="J430" s="127" t="s">
        <v>12246</v>
      </c>
      <c r="K430" s="126">
        <v>6.88</v>
      </c>
      <c r="L430" s="126">
        <v>51.24</v>
      </c>
      <c r="M430" s="126">
        <v>7.93</v>
      </c>
      <c r="N430" s="126">
        <v>0.44</v>
      </c>
      <c r="O430" s="126">
        <v>0.31</v>
      </c>
      <c r="P430" s="126" t="s">
        <v>10850</v>
      </c>
    </row>
    <row r="431" spans="1:16" ht="45" x14ac:dyDescent="0.2">
      <c r="A431" s="129" t="s">
        <v>10859</v>
      </c>
      <c r="B431" s="127" t="s">
        <v>9449</v>
      </c>
      <c r="C431" s="127" t="s">
        <v>12245</v>
      </c>
      <c r="D431" s="126" t="s">
        <v>12090</v>
      </c>
      <c r="E431" s="126" t="s">
        <v>10855</v>
      </c>
      <c r="F431" s="126" t="s">
        <v>10854</v>
      </c>
      <c r="G431" s="128" t="s">
        <v>10850</v>
      </c>
      <c r="H431" s="127" t="s">
        <v>10862</v>
      </c>
      <c r="I431" s="127" t="s">
        <v>12244</v>
      </c>
      <c r="J431" s="127" t="s">
        <v>12243</v>
      </c>
      <c r="K431" s="126">
        <v>8.6</v>
      </c>
      <c r="L431" s="126">
        <v>64</v>
      </c>
      <c r="M431" s="126">
        <v>9.91</v>
      </c>
      <c r="N431" s="126">
        <v>0.55000000000000004</v>
      </c>
      <c r="O431" s="126">
        <v>0.39</v>
      </c>
      <c r="P431" s="126" t="s">
        <v>10850</v>
      </c>
    </row>
    <row r="432" spans="1:16" ht="30" x14ac:dyDescent="0.2">
      <c r="A432" s="129" t="s">
        <v>10859</v>
      </c>
      <c r="B432" s="127" t="s">
        <v>9451</v>
      </c>
      <c r="C432" s="127" t="s">
        <v>12077</v>
      </c>
      <c r="D432" s="126" t="s">
        <v>12090</v>
      </c>
      <c r="E432" s="126" t="s">
        <v>10855</v>
      </c>
      <c r="F432" s="126" t="s">
        <v>10854</v>
      </c>
      <c r="G432" s="128" t="s">
        <v>10850</v>
      </c>
      <c r="H432" s="127" t="s">
        <v>10862</v>
      </c>
      <c r="I432" s="127" t="s">
        <v>11782</v>
      </c>
      <c r="J432" s="127" t="s">
        <v>12242</v>
      </c>
      <c r="K432" s="126">
        <v>6.57</v>
      </c>
      <c r="L432" s="126">
        <v>48.92</v>
      </c>
      <c r="M432" s="126">
        <v>7.57</v>
      </c>
      <c r="N432" s="126">
        <v>0.42</v>
      </c>
      <c r="O432" s="126">
        <v>0.3</v>
      </c>
      <c r="P432" s="126" t="s">
        <v>10850</v>
      </c>
    </row>
    <row r="433" spans="1:16" ht="30" x14ac:dyDescent="0.2">
      <c r="A433" s="129" t="s">
        <v>10859</v>
      </c>
      <c r="B433" s="127" t="s">
        <v>9453</v>
      </c>
      <c r="C433" s="127" t="s">
        <v>12241</v>
      </c>
      <c r="D433" s="126" t="s">
        <v>12090</v>
      </c>
      <c r="E433" s="126" t="s">
        <v>10855</v>
      </c>
      <c r="F433" s="126" t="s">
        <v>10854</v>
      </c>
      <c r="G433" s="128" t="s">
        <v>10850</v>
      </c>
      <c r="H433" s="127" t="s">
        <v>10862</v>
      </c>
      <c r="I433" s="127" t="s">
        <v>11780</v>
      </c>
      <c r="J433" s="127" t="s">
        <v>12240</v>
      </c>
      <c r="K433" s="126">
        <v>19.899999999999999</v>
      </c>
      <c r="L433" s="126">
        <v>112.4</v>
      </c>
      <c r="M433" s="126">
        <v>12.6</v>
      </c>
      <c r="N433" s="126">
        <v>0.97</v>
      </c>
      <c r="O433" s="126">
        <v>0.68</v>
      </c>
      <c r="P433" s="126" t="s">
        <v>10850</v>
      </c>
    </row>
    <row r="434" spans="1:16" ht="30" x14ac:dyDescent="0.2">
      <c r="A434" s="129" t="s">
        <v>10859</v>
      </c>
      <c r="B434" s="127" t="s">
        <v>9455</v>
      </c>
      <c r="C434" s="127" t="s">
        <v>12236</v>
      </c>
      <c r="D434" s="126" t="s">
        <v>12090</v>
      </c>
      <c r="E434" s="126" t="s">
        <v>10855</v>
      </c>
      <c r="F434" s="126" t="s">
        <v>10854</v>
      </c>
      <c r="G434" s="128" t="s">
        <v>10850</v>
      </c>
      <c r="H434" s="127" t="s">
        <v>10862</v>
      </c>
      <c r="I434" s="127" t="s">
        <v>12235</v>
      </c>
      <c r="J434" s="127" t="s">
        <v>12234</v>
      </c>
      <c r="K434" s="126">
        <v>47.21</v>
      </c>
      <c r="L434" s="126">
        <v>266.67</v>
      </c>
      <c r="M434" s="126">
        <v>29.9</v>
      </c>
      <c r="N434" s="126">
        <v>2.29</v>
      </c>
      <c r="O434" s="126">
        <v>1.62</v>
      </c>
      <c r="P434" s="126" t="s">
        <v>10850</v>
      </c>
    </row>
    <row r="435" spans="1:16" ht="30" x14ac:dyDescent="0.2">
      <c r="A435" s="129" t="s">
        <v>10859</v>
      </c>
      <c r="B435" s="127" t="s">
        <v>9457</v>
      </c>
      <c r="C435" s="127" t="s">
        <v>12233</v>
      </c>
      <c r="D435" s="126" t="s">
        <v>12090</v>
      </c>
      <c r="E435" s="126" t="s">
        <v>10855</v>
      </c>
      <c r="F435" s="126" t="s">
        <v>10854</v>
      </c>
      <c r="G435" s="128" t="s">
        <v>10850</v>
      </c>
      <c r="H435" s="127" t="s">
        <v>10862</v>
      </c>
      <c r="I435" s="127" t="s">
        <v>12232</v>
      </c>
      <c r="J435" s="127" t="s">
        <v>12231</v>
      </c>
      <c r="K435" s="126">
        <v>49.7</v>
      </c>
      <c r="L435" s="126">
        <v>280.70999999999998</v>
      </c>
      <c r="M435" s="126">
        <v>31.48</v>
      </c>
      <c r="N435" s="126">
        <v>2.42</v>
      </c>
      <c r="O435" s="126">
        <v>1.7</v>
      </c>
      <c r="P435" s="126" t="s">
        <v>10850</v>
      </c>
    </row>
    <row r="436" spans="1:16" ht="30" x14ac:dyDescent="0.2">
      <c r="A436" s="129" t="s">
        <v>10859</v>
      </c>
      <c r="B436" s="127" t="s">
        <v>9459</v>
      </c>
      <c r="C436" s="127" t="s">
        <v>12239</v>
      </c>
      <c r="D436" s="126" t="s">
        <v>12090</v>
      </c>
      <c r="E436" s="126" t="s">
        <v>10855</v>
      </c>
      <c r="F436" s="126" t="s">
        <v>10854</v>
      </c>
      <c r="G436" s="128" t="s">
        <v>10850</v>
      </c>
      <c r="H436" s="127" t="s">
        <v>10862</v>
      </c>
      <c r="I436" s="127" t="s">
        <v>12238</v>
      </c>
      <c r="J436" s="127" t="s">
        <v>12237</v>
      </c>
      <c r="K436" s="126">
        <v>2.9</v>
      </c>
      <c r="L436" s="126">
        <v>21.61</v>
      </c>
      <c r="M436" s="126">
        <v>3.34</v>
      </c>
      <c r="N436" s="126">
        <v>0.19</v>
      </c>
      <c r="O436" s="126">
        <v>0.13</v>
      </c>
      <c r="P436" s="126" t="s">
        <v>10850</v>
      </c>
    </row>
    <row r="437" spans="1:16" ht="30" x14ac:dyDescent="0.2">
      <c r="A437" s="129" t="s">
        <v>10859</v>
      </c>
      <c r="B437" s="127" t="s">
        <v>9461</v>
      </c>
      <c r="C437" s="127" t="s">
        <v>12236</v>
      </c>
      <c r="D437" s="126" t="s">
        <v>12090</v>
      </c>
      <c r="E437" s="126" t="s">
        <v>10855</v>
      </c>
      <c r="F437" s="126" t="s">
        <v>10854</v>
      </c>
      <c r="G437" s="130" t="s">
        <v>10884</v>
      </c>
      <c r="H437" s="127" t="s">
        <v>10862</v>
      </c>
      <c r="I437" s="127" t="s">
        <v>12235</v>
      </c>
      <c r="J437" s="127" t="s">
        <v>12234</v>
      </c>
      <c r="K437" s="126"/>
      <c r="L437" s="126"/>
      <c r="M437" s="126"/>
      <c r="N437" s="126"/>
      <c r="O437" s="126"/>
      <c r="P437" s="126" t="s">
        <v>10850</v>
      </c>
    </row>
    <row r="438" spans="1:16" ht="30" x14ac:dyDescent="0.2">
      <c r="A438" s="129" t="s">
        <v>10859</v>
      </c>
      <c r="B438" s="127" t="s">
        <v>9462</v>
      </c>
      <c r="C438" s="127" t="s">
        <v>12233</v>
      </c>
      <c r="D438" s="126" t="s">
        <v>12090</v>
      </c>
      <c r="E438" s="126" t="s">
        <v>10855</v>
      </c>
      <c r="F438" s="126" t="s">
        <v>10854</v>
      </c>
      <c r="G438" s="128" t="s">
        <v>10850</v>
      </c>
      <c r="H438" s="127" t="s">
        <v>10862</v>
      </c>
      <c r="I438" s="127" t="s">
        <v>12232</v>
      </c>
      <c r="J438" s="127" t="s">
        <v>12231</v>
      </c>
      <c r="K438" s="126">
        <v>49.7</v>
      </c>
      <c r="L438" s="126">
        <v>280.70999999999998</v>
      </c>
      <c r="M438" s="126">
        <v>31.48</v>
      </c>
      <c r="N438" s="126">
        <v>2.42</v>
      </c>
      <c r="O438" s="126">
        <v>1.7</v>
      </c>
      <c r="P438" s="126" t="s">
        <v>10850</v>
      </c>
    </row>
    <row r="439" spans="1:16" ht="30" x14ac:dyDescent="0.2">
      <c r="A439" s="129" t="s">
        <v>10859</v>
      </c>
      <c r="B439" s="127" t="s">
        <v>9463</v>
      </c>
      <c r="C439" s="127" t="s">
        <v>12230</v>
      </c>
      <c r="D439" s="126" t="s">
        <v>11103</v>
      </c>
      <c r="E439" s="126" t="s">
        <v>10923</v>
      </c>
      <c r="F439" s="126" t="s">
        <v>10854</v>
      </c>
      <c r="G439" s="128" t="s">
        <v>10850</v>
      </c>
      <c r="H439" s="127" t="s">
        <v>10862</v>
      </c>
      <c r="I439" s="127" t="s">
        <v>11473</v>
      </c>
      <c r="J439" s="127" t="s">
        <v>12229</v>
      </c>
      <c r="K439" s="126"/>
      <c r="L439" s="126"/>
      <c r="M439" s="126"/>
      <c r="N439" s="126"/>
      <c r="O439" s="126"/>
      <c r="P439" s="126" t="s">
        <v>10850</v>
      </c>
    </row>
    <row r="440" spans="1:16" ht="30" x14ac:dyDescent="0.2">
      <c r="A440" s="129" t="s">
        <v>10859</v>
      </c>
      <c r="B440" s="127" t="s">
        <v>9463</v>
      </c>
      <c r="C440" s="127" t="s">
        <v>12230</v>
      </c>
      <c r="D440" s="126" t="s">
        <v>12090</v>
      </c>
      <c r="E440" s="126" t="s">
        <v>10855</v>
      </c>
      <c r="F440" s="126" t="s">
        <v>10854</v>
      </c>
      <c r="G440" s="128" t="s">
        <v>10850</v>
      </c>
      <c r="H440" s="127" t="s">
        <v>10862</v>
      </c>
      <c r="I440" s="127" t="s">
        <v>11473</v>
      </c>
      <c r="J440" s="127" t="s">
        <v>12229</v>
      </c>
      <c r="K440" s="126">
        <v>19.88</v>
      </c>
      <c r="L440" s="126">
        <v>112.28</v>
      </c>
      <c r="M440" s="126">
        <v>12.59</v>
      </c>
      <c r="N440" s="126">
        <v>0.97</v>
      </c>
      <c r="O440" s="126">
        <v>0.68</v>
      </c>
      <c r="P440" s="126" t="s">
        <v>10850</v>
      </c>
    </row>
    <row r="441" spans="1:16" ht="30" x14ac:dyDescent="0.2">
      <c r="A441" s="129" t="s">
        <v>10859</v>
      </c>
      <c r="B441" s="127" t="s">
        <v>9465</v>
      </c>
      <c r="C441" s="127" t="s">
        <v>12056</v>
      </c>
      <c r="D441" s="126" t="s">
        <v>12090</v>
      </c>
      <c r="E441" s="126" t="s">
        <v>10855</v>
      </c>
      <c r="F441" s="126" t="s">
        <v>10854</v>
      </c>
      <c r="G441" s="128" t="s">
        <v>10850</v>
      </c>
      <c r="H441" s="127" t="s">
        <v>10862</v>
      </c>
      <c r="I441" s="127" t="s">
        <v>11519</v>
      </c>
      <c r="J441" s="127" t="s">
        <v>12228</v>
      </c>
      <c r="K441" s="126">
        <v>12.63</v>
      </c>
      <c r="L441" s="126">
        <v>94</v>
      </c>
      <c r="M441" s="126">
        <v>14.55</v>
      </c>
      <c r="N441" s="126">
        <v>0.81</v>
      </c>
      <c r="O441" s="126">
        <v>0.56999999999999995</v>
      </c>
      <c r="P441" s="126" t="s">
        <v>10850</v>
      </c>
    </row>
    <row r="442" spans="1:16" ht="30" x14ac:dyDescent="0.2">
      <c r="A442" s="129" t="s">
        <v>10859</v>
      </c>
      <c r="B442" s="127" t="s">
        <v>9467</v>
      </c>
      <c r="C442" s="127" t="s">
        <v>12227</v>
      </c>
      <c r="D442" s="126" t="s">
        <v>12090</v>
      </c>
      <c r="E442" s="126" t="s">
        <v>10855</v>
      </c>
      <c r="F442" s="126" t="s">
        <v>10854</v>
      </c>
      <c r="G442" s="128" t="s">
        <v>10850</v>
      </c>
      <c r="H442" s="127" t="s">
        <v>10862</v>
      </c>
      <c r="I442" s="127" t="s">
        <v>12226</v>
      </c>
      <c r="J442" s="127" t="s">
        <v>12225</v>
      </c>
      <c r="K442" s="126">
        <v>25.63</v>
      </c>
      <c r="L442" s="126">
        <v>144.76</v>
      </c>
      <c r="M442" s="126">
        <v>16.23</v>
      </c>
      <c r="N442" s="126">
        <v>1.25</v>
      </c>
      <c r="O442" s="126">
        <v>0.88</v>
      </c>
      <c r="P442" s="126" t="s">
        <v>10850</v>
      </c>
    </row>
    <row r="443" spans="1:16" ht="30" x14ac:dyDescent="0.2">
      <c r="A443" s="129" t="s">
        <v>10859</v>
      </c>
      <c r="B443" s="127" t="s">
        <v>9468</v>
      </c>
      <c r="C443" s="127" t="s">
        <v>12224</v>
      </c>
      <c r="D443" s="126" t="s">
        <v>12090</v>
      </c>
      <c r="E443" s="126" t="s">
        <v>10855</v>
      </c>
      <c r="F443" s="126" t="s">
        <v>10854</v>
      </c>
      <c r="G443" s="128" t="s">
        <v>10850</v>
      </c>
      <c r="H443" s="127" t="s">
        <v>10862</v>
      </c>
      <c r="I443" s="127" t="s">
        <v>12223</v>
      </c>
      <c r="J443" s="127" t="s">
        <v>12222</v>
      </c>
      <c r="K443" s="126">
        <v>6.02</v>
      </c>
      <c r="L443" s="126">
        <v>44.84</v>
      </c>
      <c r="M443" s="126">
        <v>6.94</v>
      </c>
      <c r="N443" s="126">
        <v>0.39</v>
      </c>
      <c r="O443" s="126">
        <v>0.27</v>
      </c>
      <c r="P443" s="126" t="s">
        <v>10850</v>
      </c>
    </row>
    <row r="444" spans="1:16" ht="30" x14ac:dyDescent="0.2">
      <c r="A444" s="129" t="s">
        <v>10859</v>
      </c>
      <c r="B444" s="127" t="s">
        <v>9470</v>
      </c>
      <c r="C444" s="127" t="s">
        <v>12221</v>
      </c>
      <c r="D444" s="126" t="s">
        <v>12090</v>
      </c>
      <c r="E444" s="126" t="s">
        <v>10855</v>
      </c>
      <c r="F444" s="126" t="s">
        <v>10854</v>
      </c>
      <c r="G444" s="128" t="s">
        <v>10850</v>
      </c>
      <c r="H444" s="127" t="s">
        <v>10862</v>
      </c>
      <c r="I444" s="127" t="s">
        <v>12220</v>
      </c>
      <c r="J444" s="127" t="s">
        <v>12219</v>
      </c>
      <c r="K444" s="126">
        <v>15.91</v>
      </c>
      <c r="L444" s="126">
        <v>89.88</v>
      </c>
      <c r="M444" s="126">
        <v>10.08</v>
      </c>
      <c r="N444" s="126">
        <v>0.77</v>
      </c>
      <c r="O444" s="126">
        <v>0.55000000000000004</v>
      </c>
      <c r="P444" s="126" t="s">
        <v>10850</v>
      </c>
    </row>
    <row r="445" spans="1:16" ht="30" x14ac:dyDescent="0.2">
      <c r="A445" s="129" t="s">
        <v>10859</v>
      </c>
      <c r="B445" s="127" t="s">
        <v>9472</v>
      </c>
      <c r="C445" s="127" t="s">
        <v>12218</v>
      </c>
      <c r="D445" s="126" t="s">
        <v>12090</v>
      </c>
      <c r="E445" s="126" t="s">
        <v>10855</v>
      </c>
      <c r="F445" s="126" t="s">
        <v>10854</v>
      </c>
      <c r="G445" s="130" t="s">
        <v>10884</v>
      </c>
      <c r="H445" s="127" t="s">
        <v>10878</v>
      </c>
      <c r="I445" s="127" t="s">
        <v>12217</v>
      </c>
      <c r="J445" s="127" t="s">
        <v>12216</v>
      </c>
      <c r="K445" s="126"/>
      <c r="L445" s="126"/>
      <c r="M445" s="126"/>
      <c r="N445" s="126"/>
      <c r="O445" s="126"/>
      <c r="P445" s="126" t="s">
        <v>10850</v>
      </c>
    </row>
    <row r="446" spans="1:16" ht="30" x14ac:dyDescent="0.2">
      <c r="A446" s="129" t="s">
        <v>10859</v>
      </c>
      <c r="B446" s="127" t="s">
        <v>9473</v>
      </c>
      <c r="C446" s="127" t="s">
        <v>12218</v>
      </c>
      <c r="D446" s="126" t="s">
        <v>12090</v>
      </c>
      <c r="E446" s="126" t="s">
        <v>10855</v>
      </c>
      <c r="F446" s="126" t="s">
        <v>10854</v>
      </c>
      <c r="G446" s="128" t="s">
        <v>10850</v>
      </c>
      <c r="H446" s="127" t="s">
        <v>10878</v>
      </c>
      <c r="I446" s="127" t="s">
        <v>12217</v>
      </c>
      <c r="J446" s="127" t="s">
        <v>12216</v>
      </c>
      <c r="K446" s="126">
        <v>4.68</v>
      </c>
      <c r="L446" s="126">
        <v>35.520000000000003</v>
      </c>
      <c r="M446" s="126">
        <v>5.59</v>
      </c>
      <c r="N446" s="126">
        <v>0.31</v>
      </c>
      <c r="O446" s="126">
        <v>0.22</v>
      </c>
      <c r="P446" s="126" t="s">
        <v>10850</v>
      </c>
    </row>
    <row r="447" spans="1:16" ht="30" x14ac:dyDescent="0.2">
      <c r="A447" s="129" t="s">
        <v>10859</v>
      </c>
      <c r="B447" s="127" t="s">
        <v>9474</v>
      </c>
      <c r="C447" s="127" t="s">
        <v>12215</v>
      </c>
      <c r="D447" s="126" t="s">
        <v>12090</v>
      </c>
      <c r="E447" s="126" t="s">
        <v>10855</v>
      </c>
      <c r="F447" s="126" t="s">
        <v>10854</v>
      </c>
      <c r="G447" s="128" t="s">
        <v>10850</v>
      </c>
      <c r="H447" s="127" t="s">
        <v>10862</v>
      </c>
      <c r="I447" s="127" t="s">
        <v>12214</v>
      </c>
      <c r="J447" s="127" t="s">
        <v>12213</v>
      </c>
      <c r="K447" s="126">
        <v>5.96</v>
      </c>
      <c r="L447" s="126">
        <v>33.68</v>
      </c>
      <c r="M447" s="126">
        <v>3.78</v>
      </c>
      <c r="N447" s="126">
        <v>0.28999999999999998</v>
      </c>
      <c r="O447" s="126">
        <v>0.2</v>
      </c>
      <c r="P447" s="126" t="s">
        <v>10850</v>
      </c>
    </row>
    <row r="448" spans="1:16" ht="30" x14ac:dyDescent="0.2">
      <c r="A448" s="129" t="s">
        <v>10859</v>
      </c>
      <c r="B448" s="127" t="s">
        <v>9476</v>
      </c>
      <c r="C448" s="127" t="s">
        <v>12212</v>
      </c>
      <c r="D448" s="126" t="s">
        <v>12090</v>
      </c>
      <c r="E448" s="126" t="s">
        <v>10855</v>
      </c>
      <c r="F448" s="126" t="s">
        <v>10854</v>
      </c>
      <c r="G448" s="128" t="s">
        <v>10850</v>
      </c>
      <c r="H448" s="127" t="s">
        <v>10878</v>
      </c>
      <c r="I448" s="127" t="s">
        <v>11856</v>
      </c>
      <c r="J448" s="127" t="s">
        <v>12211</v>
      </c>
      <c r="K448" s="126">
        <v>34.9</v>
      </c>
      <c r="L448" s="126">
        <v>740.23</v>
      </c>
      <c r="M448" s="126">
        <v>179.16</v>
      </c>
      <c r="N448" s="126">
        <v>6.37</v>
      </c>
      <c r="O448" s="126">
        <v>4.49</v>
      </c>
      <c r="P448" s="126" t="s">
        <v>10850</v>
      </c>
    </row>
    <row r="449" spans="1:16" ht="30" x14ac:dyDescent="0.2">
      <c r="A449" s="129" t="s">
        <v>10859</v>
      </c>
      <c r="B449" s="127" t="s">
        <v>9477</v>
      </c>
      <c r="C449" s="127" t="s">
        <v>12210</v>
      </c>
      <c r="D449" s="126" t="s">
        <v>12090</v>
      </c>
      <c r="E449" s="126" t="s">
        <v>10855</v>
      </c>
      <c r="F449" s="126" t="s">
        <v>10854</v>
      </c>
      <c r="G449" s="128" t="s">
        <v>10850</v>
      </c>
      <c r="H449" s="127" t="s">
        <v>10887</v>
      </c>
      <c r="I449" s="127" t="s">
        <v>11588</v>
      </c>
      <c r="J449" s="127" t="s">
        <v>12209</v>
      </c>
      <c r="K449" s="126">
        <v>4.82</v>
      </c>
      <c r="L449" s="126">
        <v>66.67</v>
      </c>
      <c r="M449" s="126">
        <v>14.46</v>
      </c>
      <c r="N449" s="126">
        <v>14.46</v>
      </c>
      <c r="O449" s="126">
        <v>0.4</v>
      </c>
      <c r="P449" s="126" t="s">
        <v>10850</v>
      </c>
    </row>
    <row r="450" spans="1:16" ht="45" x14ac:dyDescent="0.2">
      <c r="A450" s="129" t="s">
        <v>10859</v>
      </c>
      <c r="B450" s="127" t="s">
        <v>9479</v>
      </c>
      <c r="C450" s="127" t="s">
        <v>12038</v>
      </c>
      <c r="D450" s="126" t="s">
        <v>12090</v>
      </c>
      <c r="E450" s="126" t="s">
        <v>10855</v>
      </c>
      <c r="F450" s="126" t="s">
        <v>10854</v>
      </c>
      <c r="G450" s="128" t="s">
        <v>10850</v>
      </c>
      <c r="H450" s="127" t="s">
        <v>10862</v>
      </c>
      <c r="I450" s="127" t="s">
        <v>11585</v>
      </c>
      <c r="J450" s="127" t="s">
        <v>12208</v>
      </c>
      <c r="K450" s="126">
        <v>14.24</v>
      </c>
      <c r="L450" s="126">
        <v>105.99</v>
      </c>
      <c r="M450" s="126">
        <v>16.41</v>
      </c>
      <c r="N450" s="126">
        <v>0.91</v>
      </c>
      <c r="O450" s="126">
        <v>0.64</v>
      </c>
      <c r="P450" s="126" t="s">
        <v>10850</v>
      </c>
    </row>
    <row r="451" spans="1:16" ht="45" x14ac:dyDescent="0.2">
      <c r="A451" s="129" t="s">
        <v>10859</v>
      </c>
      <c r="B451" s="127" t="s">
        <v>9481</v>
      </c>
      <c r="C451" s="127" t="s">
        <v>12036</v>
      </c>
      <c r="D451" s="126" t="s">
        <v>12090</v>
      </c>
      <c r="E451" s="126" t="s">
        <v>10855</v>
      </c>
      <c r="F451" s="126" t="s">
        <v>10854</v>
      </c>
      <c r="G451" s="128" t="s">
        <v>10850</v>
      </c>
      <c r="H451" s="127" t="s">
        <v>10862</v>
      </c>
      <c r="I451" s="127" t="s">
        <v>11399</v>
      </c>
      <c r="J451" s="127" t="s">
        <v>12207</v>
      </c>
      <c r="K451" s="126">
        <v>11.23</v>
      </c>
      <c r="L451" s="126">
        <v>83.57</v>
      </c>
      <c r="M451" s="126">
        <v>12.94</v>
      </c>
      <c r="N451" s="126">
        <v>0.72</v>
      </c>
      <c r="O451" s="126">
        <v>0.51</v>
      </c>
      <c r="P451" s="126" t="s">
        <v>10850</v>
      </c>
    </row>
    <row r="452" spans="1:16" ht="45" x14ac:dyDescent="0.2">
      <c r="A452" s="129" t="s">
        <v>10859</v>
      </c>
      <c r="B452" s="127" t="s">
        <v>9483</v>
      </c>
      <c r="C452" s="127" t="s">
        <v>12035</v>
      </c>
      <c r="D452" s="126" t="s">
        <v>12090</v>
      </c>
      <c r="E452" s="126" t="s">
        <v>10855</v>
      </c>
      <c r="F452" s="126" t="s">
        <v>10854</v>
      </c>
      <c r="G452" s="128" t="s">
        <v>10850</v>
      </c>
      <c r="H452" s="127" t="s">
        <v>10862</v>
      </c>
      <c r="I452" s="127" t="s">
        <v>11705</v>
      </c>
      <c r="J452" s="127" t="s">
        <v>12206</v>
      </c>
      <c r="K452" s="126">
        <v>16.43</v>
      </c>
      <c r="L452" s="126">
        <v>122.29</v>
      </c>
      <c r="M452" s="126">
        <v>18.93</v>
      </c>
      <c r="N452" s="126">
        <v>1.05</v>
      </c>
      <c r="O452" s="126">
        <v>0.74</v>
      </c>
      <c r="P452" s="126" t="s">
        <v>10850</v>
      </c>
    </row>
    <row r="453" spans="1:16" ht="30" x14ac:dyDescent="0.2">
      <c r="A453" s="129" t="s">
        <v>10859</v>
      </c>
      <c r="B453" s="127" t="s">
        <v>9485</v>
      </c>
      <c r="C453" s="127" t="s">
        <v>12205</v>
      </c>
      <c r="D453" s="126" t="s">
        <v>12090</v>
      </c>
      <c r="E453" s="126" t="s">
        <v>10855</v>
      </c>
      <c r="F453" s="126" t="s">
        <v>10854</v>
      </c>
      <c r="G453" s="128" t="s">
        <v>10850</v>
      </c>
      <c r="H453" s="127" t="s">
        <v>10862</v>
      </c>
      <c r="I453" s="127" t="s">
        <v>12204</v>
      </c>
      <c r="J453" s="127" t="s">
        <v>12203</v>
      </c>
      <c r="K453" s="126">
        <v>0.68</v>
      </c>
      <c r="L453" s="126">
        <v>5.05</v>
      </c>
      <c r="M453" s="126">
        <v>0.78</v>
      </c>
      <c r="N453" s="126">
        <v>0.04</v>
      </c>
      <c r="O453" s="126">
        <v>0.03</v>
      </c>
      <c r="P453" s="126" t="s">
        <v>10850</v>
      </c>
    </row>
    <row r="454" spans="1:16" ht="30" x14ac:dyDescent="0.2">
      <c r="A454" s="129" t="s">
        <v>10859</v>
      </c>
      <c r="B454" s="127" t="s">
        <v>9486</v>
      </c>
      <c r="C454" s="127" t="s">
        <v>12045</v>
      </c>
      <c r="D454" s="126" t="s">
        <v>12090</v>
      </c>
      <c r="E454" s="126" t="s">
        <v>10855</v>
      </c>
      <c r="F454" s="126" t="s">
        <v>10854</v>
      </c>
      <c r="G454" s="128" t="s">
        <v>10850</v>
      </c>
      <c r="H454" s="127" t="s">
        <v>10862</v>
      </c>
      <c r="I454" s="127" t="s">
        <v>11597</v>
      </c>
      <c r="J454" s="127" t="s">
        <v>12202</v>
      </c>
      <c r="K454" s="126">
        <v>24.85</v>
      </c>
      <c r="L454" s="126">
        <v>140.35</v>
      </c>
      <c r="M454" s="126">
        <v>15.74</v>
      </c>
      <c r="N454" s="126">
        <v>1.21</v>
      </c>
      <c r="O454" s="126">
        <v>0.85</v>
      </c>
      <c r="P454" s="126" t="s">
        <v>10850</v>
      </c>
    </row>
    <row r="455" spans="1:16" ht="30" x14ac:dyDescent="0.2">
      <c r="A455" s="129" t="s">
        <v>10859</v>
      </c>
      <c r="B455" s="127" t="s">
        <v>9488</v>
      </c>
      <c r="C455" s="127" t="s">
        <v>12045</v>
      </c>
      <c r="D455" s="126" t="s">
        <v>12090</v>
      </c>
      <c r="E455" s="126" t="s">
        <v>10855</v>
      </c>
      <c r="F455" s="126" t="s">
        <v>10854</v>
      </c>
      <c r="G455" s="128" t="s">
        <v>10850</v>
      </c>
      <c r="H455" s="127" t="s">
        <v>10862</v>
      </c>
      <c r="I455" s="127" t="s">
        <v>11597</v>
      </c>
      <c r="J455" s="127" t="s">
        <v>12202</v>
      </c>
      <c r="K455" s="126">
        <v>24.85</v>
      </c>
      <c r="L455" s="126">
        <v>140.35</v>
      </c>
      <c r="M455" s="126">
        <v>15.74</v>
      </c>
      <c r="N455" s="126">
        <v>1.21</v>
      </c>
      <c r="O455" s="126">
        <v>0.85</v>
      </c>
      <c r="P455" s="126" t="s">
        <v>10850</v>
      </c>
    </row>
    <row r="456" spans="1:16" ht="30" x14ac:dyDescent="0.2">
      <c r="A456" s="129" t="s">
        <v>10859</v>
      </c>
      <c r="B456" s="127" t="s">
        <v>9489</v>
      </c>
      <c r="C456" s="127" t="s">
        <v>12201</v>
      </c>
      <c r="D456" s="126" t="s">
        <v>12090</v>
      </c>
      <c r="E456" s="126" t="s">
        <v>10855</v>
      </c>
      <c r="F456" s="126" t="s">
        <v>10854</v>
      </c>
      <c r="G456" s="128" t="s">
        <v>10850</v>
      </c>
      <c r="H456" s="127" t="s">
        <v>10862</v>
      </c>
      <c r="I456" s="127" t="s">
        <v>12198</v>
      </c>
      <c r="J456" s="127" t="s">
        <v>12200</v>
      </c>
      <c r="K456" s="126">
        <v>9.64</v>
      </c>
      <c r="L456" s="126">
        <v>54.46</v>
      </c>
      <c r="M456" s="126">
        <v>6.11</v>
      </c>
      <c r="N456" s="126">
        <v>0.47</v>
      </c>
      <c r="O456" s="126">
        <v>0.33</v>
      </c>
      <c r="P456" s="126" t="s">
        <v>10850</v>
      </c>
    </row>
    <row r="457" spans="1:16" ht="30" x14ac:dyDescent="0.2">
      <c r="A457" s="129" t="s">
        <v>10859</v>
      </c>
      <c r="B457" s="127" t="s">
        <v>9491</v>
      </c>
      <c r="C457" s="127" t="s">
        <v>12201</v>
      </c>
      <c r="D457" s="126" t="s">
        <v>12090</v>
      </c>
      <c r="E457" s="126" t="s">
        <v>10855</v>
      </c>
      <c r="F457" s="126" t="s">
        <v>10854</v>
      </c>
      <c r="G457" s="130" t="s">
        <v>10884</v>
      </c>
      <c r="H457" s="127" t="s">
        <v>10862</v>
      </c>
      <c r="I457" s="127" t="s">
        <v>12198</v>
      </c>
      <c r="J457" s="127" t="s">
        <v>12200</v>
      </c>
      <c r="K457" s="126"/>
      <c r="L457" s="126"/>
      <c r="M457" s="126"/>
      <c r="N457" s="126"/>
      <c r="O457" s="126"/>
      <c r="P457" s="126" t="s">
        <v>10850</v>
      </c>
    </row>
    <row r="458" spans="1:16" ht="45" x14ac:dyDescent="0.2">
      <c r="A458" s="129" t="s">
        <v>10859</v>
      </c>
      <c r="B458" s="127" t="s">
        <v>9492</v>
      </c>
      <c r="C458" s="127" t="s">
        <v>12199</v>
      </c>
      <c r="D458" s="126" t="s">
        <v>12090</v>
      </c>
      <c r="E458" s="126" t="s">
        <v>10855</v>
      </c>
      <c r="F458" s="126" t="s">
        <v>10854</v>
      </c>
      <c r="G458" s="128" t="s">
        <v>10850</v>
      </c>
      <c r="H458" s="127" t="s">
        <v>10862</v>
      </c>
      <c r="I458" s="127" t="s">
        <v>12198</v>
      </c>
      <c r="J458" s="127" t="s">
        <v>12197</v>
      </c>
      <c r="K458" s="126">
        <v>9.64</v>
      </c>
      <c r="L458" s="126">
        <v>54.46</v>
      </c>
      <c r="M458" s="126">
        <v>6.11</v>
      </c>
      <c r="N458" s="126">
        <v>0.47</v>
      </c>
      <c r="O458" s="126">
        <v>0.33</v>
      </c>
      <c r="P458" s="126" t="s">
        <v>10850</v>
      </c>
    </row>
    <row r="459" spans="1:16" ht="30" x14ac:dyDescent="0.2">
      <c r="A459" s="129" t="s">
        <v>10859</v>
      </c>
      <c r="B459" s="127" t="s">
        <v>9493</v>
      </c>
      <c r="C459" s="127" t="s">
        <v>12196</v>
      </c>
      <c r="D459" s="126" t="s">
        <v>12090</v>
      </c>
      <c r="E459" s="126" t="s">
        <v>10855</v>
      </c>
      <c r="F459" s="126" t="s">
        <v>10854</v>
      </c>
      <c r="G459" s="128" t="s">
        <v>10850</v>
      </c>
      <c r="H459" s="127" t="s">
        <v>10862</v>
      </c>
      <c r="I459" s="127" t="s">
        <v>12195</v>
      </c>
      <c r="J459" s="127" t="s">
        <v>12194</v>
      </c>
      <c r="K459" s="126">
        <v>7.95</v>
      </c>
      <c r="L459" s="126">
        <v>44.91</v>
      </c>
      <c r="M459" s="126">
        <v>5.04</v>
      </c>
      <c r="N459" s="126">
        <v>0.39</v>
      </c>
      <c r="O459" s="126">
        <v>0.27</v>
      </c>
      <c r="P459" s="126" t="s">
        <v>10850</v>
      </c>
    </row>
    <row r="460" spans="1:16" ht="45" x14ac:dyDescent="0.2">
      <c r="A460" s="129" t="s">
        <v>10859</v>
      </c>
      <c r="B460" s="127" t="s">
        <v>9495</v>
      </c>
      <c r="C460" s="127" t="s">
        <v>12193</v>
      </c>
      <c r="D460" s="126" t="s">
        <v>12090</v>
      </c>
      <c r="E460" s="126" t="s">
        <v>10855</v>
      </c>
      <c r="F460" s="126" t="s">
        <v>10854</v>
      </c>
      <c r="G460" s="128" t="s">
        <v>10850</v>
      </c>
      <c r="H460" s="127" t="s">
        <v>10878</v>
      </c>
      <c r="I460" s="127" t="s">
        <v>12192</v>
      </c>
      <c r="J460" s="127" t="s">
        <v>12191</v>
      </c>
      <c r="K460" s="126">
        <v>0.75</v>
      </c>
      <c r="L460" s="126">
        <v>10.33</v>
      </c>
      <c r="M460" s="126">
        <v>2.2400000000000002</v>
      </c>
      <c r="N460" s="126">
        <v>0.09</v>
      </c>
      <c r="O460" s="126">
        <v>0.06</v>
      </c>
      <c r="P460" s="126" t="s">
        <v>10850</v>
      </c>
    </row>
    <row r="461" spans="1:16" ht="30" x14ac:dyDescent="0.2">
      <c r="A461" s="129" t="s">
        <v>10859</v>
      </c>
      <c r="B461" s="127" t="s">
        <v>9497</v>
      </c>
      <c r="C461" s="127" t="s">
        <v>12190</v>
      </c>
      <c r="D461" s="126" t="s">
        <v>12090</v>
      </c>
      <c r="E461" s="126" t="s">
        <v>10855</v>
      </c>
      <c r="F461" s="126" t="s">
        <v>10854</v>
      </c>
      <c r="G461" s="128" t="s">
        <v>10850</v>
      </c>
      <c r="H461" s="127" t="s">
        <v>10862</v>
      </c>
      <c r="I461" s="127" t="s">
        <v>12189</v>
      </c>
      <c r="J461" s="127" t="s">
        <v>12188</v>
      </c>
      <c r="K461" s="126">
        <v>1.18</v>
      </c>
      <c r="L461" s="126">
        <v>6.65</v>
      </c>
      <c r="M461" s="126">
        <v>0.75</v>
      </c>
      <c r="N461" s="126">
        <v>0.06</v>
      </c>
      <c r="O461" s="126">
        <v>0.04</v>
      </c>
      <c r="P461" s="126" t="s">
        <v>10850</v>
      </c>
    </row>
    <row r="462" spans="1:16" ht="30" x14ac:dyDescent="0.2">
      <c r="A462" s="129" t="s">
        <v>10859</v>
      </c>
      <c r="B462" s="127" t="s">
        <v>9499</v>
      </c>
      <c r="C462" s="127" t="s">
        <v>12033</v>
      </c>
      <c r="D462" s="126" t="s">
        <v>12090</v>
      </c>
      <c r="E462" s="126" t="s">
        <v>10855</v>
      </c>
      <c r="F462" s="126" t="s">
        <v>10854</v>
      </c>
      <c r="G462" s="128" t="s">
        <v>10850</v>
      </c>
      <c r="H462" s="127" t="s">
        <v>10862</v>
      </c>
      <c r="I462" s="127" t="s">
        <v>12187</v>
      </c>
      <c r="J462" s="127" t="s">
        <v>12186</v>
      </c>
      <c r="K462" s="126">
        <v>1.74</v>
      </c>
      <c r="L462" s="126">
        <v>9.81</v>
      </c>
      <c r="M462" s="126">
        <v>1.1000000000000001</v>
      </c>
      <c r="N462" s="126">
        <v>0.08</v>
      </c>
      <c r="O462" s="126">
        <v>0.06</v>
      </c>
      <c r="P462" s="126" t="s">
        <v>10850</v>
      </c>
    </row>
    <row r="463" spans="1:16" ht="30" x14ac:dyDescent="0.2">
      <c r="A463" s="129" t="s">
        <v>10859</v>
      </c>
      <c r="B463" s="127" t="s">
        <v>9501</v>
      </c>
      <c r="C463" s="127" t="s">
        <v>12185</v>
      </c>
      <c r="D463" s="126" t="s">
        <v>12090</v>
      </c>
      <c r="E463" s="126" t="s">
        <v>10855</v>
      </c>
      <c r="F463" s="126" t="s">
        <v>10854</v>
      </c>
      <c r="G463" s="128" t="s">
        <v>10850</v>
      </c>
      <c r="H463" s="127" t="s">
        <v>10862</v>
      </c>
      <c r="I463" s="127" t="s">
        <v>12184</v>
      </c>
      <c r="J463" s="127" t="s">
        <v>12183</v>
      </c>
      <c r="K463" s="126">
        <v>4.63</v>
      </c>
      <c r="L463" s="126">
        <v>26.17</v>
      </c>
      <c r="M463" s="126">
        <v>2.93</v>
      </c>
      <c r="N463" s="126">
        <v>0.23</v>
      </c>
      <c r="O463" s="126">
        <v>0.16</v>
      </c>
      <c r="P463" s="126" t="s">
        <v>10850</v>
      </c>
    </row>
    <row r="464" spans="1:16" ht="30" x14ac:dyDescent="0.2">
      <c r="A464" s="129" t="s">
        <v>10859</v>
      </c>
      <c r="B464" s="127" t="s">
        <v>9503</v>
      </c>
      <c r="C464" s="127" t="s">
        <v>12182</v>
      </c>
      <c r="D464" s="126" t="s">
        <v>12090</v>
      </c>
      <c r="E464" s="126" t="s">
        <v>10855</v>
      </c>
      <c r="F464" s="126" t="s">
        <v>10854</v>
      </c>
      <c r="G464" s="128" t="s">
        <v>10850</v>
      </c>
      <c r="H464" s="127" t="s">
        <v>10862</v>
      </c>
      <c r="I464" s="127" t="s">
        <v>11616</v>
      </c>
      <c r="J464" s="127" t="s">
        <v>12181</v>
      </c>
      <c r="K464" s="126">
        <v>4.5</v>
      </c>
      <c r="L464" s="126">
        <v>25.4</v>
      </c>
      <c r="M464" s="126">
        <v>2.85</v>
      </c>
      <c r="N464" s="126">
        <v>0.22</v>
      </c>
      <c r="O464" s="126">
        <v>0.15</v>
      </c>
      <c r="P464" s="126" t="s">
        <v>10850</v>
      </c>
    </row>
    <row r="465" spans="1:16" ht="30" x14ac:dyDescent="0.2">
      <c r="A465" s="129" t="s">
        <v>10859</v>
      </c>
      <c r="B465" s="127" t="s">
        <v>9505</v>
      </c>
      <c r="C465" s="127" t="s">
        <v>12054</v>
      </c>
      <c r="D465" s="126" t="s">
        <v>12090</v>
      </c>
      <c r="E465" s="126" t="s">
        <v>10855</v>
      </c>
      <c r="F465" s="126" t="s">
        <v>10854</v>
      </c>
      <c r="G465" s="128" t="s">
        <v>10850</v>
      </c>
      <c r="H465" s="127" t="s">
        <v>10862</v>
      </c>
      <c r="I465" s="127" t="s">
        <v>12179</v>
      </c>
      <c r="J465" s="127" t="s">
        <v>12180</v>
      </c>
      <c r="K465" s="126">
        <v>5.89</v>
      </c>
      <c r="L465" s="126">
        <v>33.25</v>
      </c>
      <c r="M465" s="126">
        <v>3.73</v>
      </c>
      <c r="N465" s="126">
        <v>0.28999999999999998</v>
      </c>
      <c r="O465" s="126">
        <v>0.2</v>
      </c>
      <c r="P465" s="126" t="s">
        <v>10850</v>
      </c>
    </row>
    <row r="466" spans="1:16" ht="30" x14ac:dyDescent="0.2">
      <c r="A466" s="129" t="s">
        <v>10859</v>
      </c>
      <c r="B466" s="127" t="s">
        <v>9507</v>
      </c>
      <c r="C466" s="127" t="s">
        <v>12054</v>
      </c>
      <c r="D466" s="126" t="s">
        <v>12090</v>
      </c>
      <c r="E466" s="126" t="s">
        <v>10855</v>
      </c>
      <c r="F466" s="126" t="s">
        <v>10854</v>
      </c>
      <c r="G466" s="130" t="s">
        <v>10884</v>
      </c>
      <c r="H466" s="127" t="s">
        <v>10862</v>
      </c>
      <c r="I466" s="127" t="s">
        <v>12179</v>
      </c>
      <c r="J466" s="127" t="s">
        <v>12178</v>
      </c>
      <c r="K466" s="126"/>
      <c r="L466" s="126"/>
      <c r="M466" s="126"/>
      <c r="N466" s="126"/>
      <c r="O466" s="126"/>
      <c r="P466" s="126" t="s">
        <v>10850</v>
      </c>
    </row>
    <row r="467" spans="1:16" ht="30" x14ac:dyDescent="0.2">
      <c r="A467" s="129" t="s">
        <v>10859</v>
      </c>
      <c r="B467" s="127" t="s">
        <v>9508</v>
      </c>
      <c r="C467" s="127" t="s">
        <v>12177</v>
      </c>
      <c r="D467" s="126" t="s">
        <v>12090</v>
      </c>
      <c r="E467" s="126" t="s">
        <v>10855</v>
      </c>
      <c r="F467" s="126" t="s">
        <v>10854</v>
      </c>
      <c r="G467" s="128" t="s">
        <v>10850</v>
      </c>
      <c r="H467" s="127" t="s">
        <v>10862</v>
      </c>
      <c r="I467" s="127" t="s">
        <v>11791</v>
      </c>
      <c r="J467" s="127" t="s">
        <v>12176</v>
      </c>
      <c r="K467" s="126">
        <v>8.0299999999999994</v>
      </c>
      <c r="L467" s="126">
        <v>45.33</v>
      </c>
      <c r="M467" s="126">
        <v>5.08</v>
      </c>
      <c r="N467" s="126">
        <v>0.39</v>
      </c>
      <c r="O467" s="126">
        <v>0.28000000000000003</v>
      </c>
      <c r="P467" s="126" t="s">
        <v>10850</v>
      </c>
    </row>
    <row r="468" spans="1:16" ht="30" x14ac:dyDescent="0.2">
      <c r="A468" s="129" t="s">
        <v>10859</v>
      </c>
      <c r="B468" s="127" t="s">
        <v>9510</v>
      </c>
      <c r="C468" s="127" t="s">
        <v>12081</v>
      </c>
      <c r="D468" s="126" t="s">
        <v>12090</v>
      </c>
      <c r="E468" s="126" t="s">
        <v>10855</v>
      </c>
      <c r="F468" s="126" t="s">
        <v>10854</v>
      </c>
      <c r="G468" s="128" t="s">
        <v>10850</v>
      </c>
      <c r="H468" s="127" t="s">
        <v>10862</v>
      </c>
      <c r="I468" s="127" t="s">
        <v>11582</v>
      </c>
      <c r="J468" s="127" t="s">
        <v>12175</v>
      </c>
      <c r="K468" s="126">
        <v>2.38</v>
      </c>
      <c r="L468" s="126">
        <v>17.73</v>
      </c>
      <c r="M468" s="126">
        <v>2.75</v>
      </c>
      <c r="N468" s="126">
        <v>0.15</v>
      </c>
      <c r="O468" s="126">
        <v>0.11</v>
      </c>
      <c r="P468" s="126" t="s">
        <v>10850</v>
      </c>
    </row>
    <row r="469" spans="1:16" ht="30" x14ac:dyDescent="0.2">
      <c r="A469" s="129" t="s">
        <v>10859</v>
      </c>
      <c r="B469" s="127" t="s">
        <v>9512</v>
      </c>
      <c r="C469" s="127" t="s">
        <v>12081</v>
      </c>
      <c r="D469" s="126" t="s">
        <v>12090</v>
      </c>
      <c r="E469" s="126" t="s">
        <v>10855</v>
      </c>
      <c r="F469" s="126" t="s">
        <v>10854</v>
      </c>
      <c r="G469" s="128" t="s">
        <v>10850</v>
      </c>
      <c r="H469" s="127" t="s">
        <v>10862</v>
      </c>
      <c r="I469" s="127" t="s">
        <v>11582</v>
      </c>
      <c r="J469" s="127" t="s">
        <v>12175</v>
      </c>
      <c r="K469" s="126">
        <v>2.38</v>
      </c>
      <c r="L469" s="126">
        <v>17.73</v>
      </c>
      <c r="M469" s="126">
        <v>2.75</v>
      </c>
      <c r="N469" s="126">
        <v>0.15</v>
      </c>
      <c r="O469" s="126">
        <v>0.11</v>
      </c>
      <c r="P469" s="126" t="s">
        <v>10850</v>
      </c>
    </row>
    <row r="470" spans="1:16" ht="30" x14ac:dyDescent="0.2">
      <c r="A470" s="129" t="s">
        <v>10859</v>
      </c>
      <c r="B470" s="127" t="s">
        <v>9513</v>
      </c>
      <c r="C470" s="127" t="s">
        <v>12174</v>
      </c>
      <c r="D470" s="126" t="s">
        <v>12090</v>
      </c>
      <c r="E470" s="126" t="s">
        <v>10855</v>
      </c>
      <c r="F470" s="126" t="s">
        <v>10854</v>
      </c>
      <c r="G470" s="128" t="s">
        <v>10850</v>
      </c>
      <c r="H470" s="127" t="s">
        <v>10862</v>
      </c>
      <c r="I470" s="127" t="s">
        <v>12173</v>
      </c>
      <c r="J470" s="127" t="s">
        <v>12172</v>
      </c>
      <c r="K470" s="126">
        <v>4.41</v>
      </c>
      <c r="L470" s="126">
        <v>32.840000000000003</v>
      </c>
      <c r="M470" s="126">
        <v>5.08</v>
      </c>
      <c r="N470" s="126">
        <v>0.28000000000000003</v>
      </c>
      <c r="O470" s="126"/>
      <c r="P470" s="126" t="s">
        <v>10850</v>
      </c>
    </row>
    <row r="471" spans="1:16" ht="30" x14ac:dyDescent="0.2">
      <c r="A471" s="129" t="s">
        <v>10859</v>
      </c>
      <c r="B471" s="127" t="s">
        <v>9515</v>
      </c>
      <c r="C471" s="127" t="s">
        <v>12171</v>
      </c>
      <c r="D471" s="126" t="s">
        <v>12090</v>
      </c>
      <c r="E471" s="126" t="s">
        <v>10855</v>
      </c>
      <c r="F471" s="126" t="s">
        <v>10854</v>
      </c>
      <c r="G471" s="128" t="s">
        <v>10850</v>
      </c>
      <c r="H471" s="127" t="s">
        <v>10862</v>
      </c>
      <c r="I471" s="127" t="s">
        <v>11760</v>
      </c>
      <c r="J471" s="127" t="s">
        <v>12170</v>
      </c>
      <c r="K471" s="126">
        <v>9.31</v>
      </c>
      <c r="L471" s="126">
        <v>69.3</v>
      </c>
      <c r="M471" s="126">
        <v>10.73</v>
      </c>
      <c r="N471" s="126">
        <v>0.6</v>
      </c>
      <c r="O471" s="126">
        <v>0.42</v>
      </c>
      <c r="P471" s="126" t="s">
        <v>10850</v>
      </c>
    </row>
    <row r="472" spans="1:16" ht="30" x14ac:dyDescent="0.2">
      <c r="A472" s="129" t="s">
        <v>10859</v>
      </c>
      <c r="B472" s="127" t="s">
        <v>9516</v>
      </c>
      <c r="C472" s="127" t="s">
        <v>12169</v>
      </c>
      <c r="D472" s="126" t="s">
        <v>12090</v>
      </c>
      <c r="E472" s="126" t="s">
        <v>10855</v>
      </c>
      <c r="F472" s="126" t="s">
        <v>10854</v>
      </c>
      <c r="G472" s="128" t="s">
        <v>10850</v>
      </c>
      <c r="H472" s="127" t="s">
        <v>10862</v>
      </c>
      <c r="I472" s="127" t="s">
        <v>12168</v>
      </c>
      <c r="J472" s="127" t="s">
        <v>12167</v>
      </c>
      <c r="K472" s="126">
        <v>8.52</v>
      </c>
      <c r="L472" s="126">
        <v>63.39</v>
      </c>
      <c r="M472" s="126">
        <v>9.81</v>
      </c>
      <c r="N472" s="126">
        <v>0.55000000000000004</v>
      </c>
      <c r="O472" s="126">
        <v>0.38</v>
      </c>
      <c r="P472" s="126" t="s">
        <v>10850</v>
      </c>
    </row>
    <row r="473" spans="1:16" ht="30" x14ac:dyDescent="0.2">
      <c r="A473" s="129" t="s">
        <v>10859</v>
      </c>
      <c r="B473" s="127" t="s">
        <v>9518</v>
      </c>
      <c r="C473" s="127" t="s">
        <v>12166</v>
      </c>
      <c r="D473" s="126" t="s">
        <v>12090</v>
      </c>
      <c r="E473" s="126" t="s">
        <v>10855</v>
      </c>
      <c r="F473" s="126" t="s">
        <v>10854</v>
      </c>
      <c r="G473" s="128" t="s">
        <v>10850</v>
      </c>
      <c r="H473" s="127" t="s">
        <v>10862</v>
      </c>
      <c r="I473" s="127" t="s">
        <v>12165</v>
      </c>
      <c r="J473" s="127" t="s">
        <v>12164</v>
      </c>
      <c r="K473" s="126">
        <v>32.43</v>
      </c>
      <c r="L473" s="126">
        <v>183.16</v>
      </c>
      <c r="M473" s="126">
        <v>20.54</v>
      </c>
      <c r="N473" s="126">
        <v>1.58</v>
      </c>
      <c r="O473" s="126">
        <v>1.1100000000000001</v>
      </c>
      <c r="P473" s="126" t="s">
        <v>10850</v>
      </c>
    </row>
    <row r="474" spans="1:16" ht="30" x14ac:dyDescent="0.2">
      <c r="A474" s="129" t="s">
        <v>10859</v>
      </c>
      <c r="B474" s="127" t="s">
        <v>9520</v>
      </c>
      <c r="C474" s="127" t="s">
        <v>12163</v>
      </c>
      <c r="D474" s="126" t="s">
        <v>12090</v>
      </c>
      <c r="E474" s="126" t="s">
        <v>10855</v>
      </c>
      <c r="F474" s="126" t="s">
        <v>10854</v>
      </c>
      <c r="G474" s="128" t="s">
        <v>10850</v>
      </c>
      <c r="H474" s="127" t="s">
        <v>10862</v>
      </c>
      <c r="I474" s="127" t="s">
        <v>11660</v>
      </c>
      <c r="J474" s="127" t="s">
        <v>12162</v>
      </c>
      <c r="K474" s="126">
        <v>30.61</v>
      </c>
      <c r="L474" s="126">
        <v>172.92</v>
      </c>
      <c r="M474" s="126">
        <v>19.39</v>
      </c>
      <c r="N474" s="126">
        <v>1.49</v>
      </c>
      <c r="O474" s="126">
        <v>1.05</v>
      </c>
      <c r="P474" s="126" t="s">
        <v>10850</v>
      </c>
    </row>
    <row r="475" spans="1:16" ht="30" x14ac:dyDescent="0.2">
      <c r="A475" s="129" t="s">
        <v>10859</v>
      </c>
      <c r="B475" s="127" t="s">
        <v>9522</v>
      </c>
      <c r="C475" s="127" t="s">
        <v>12161</v>
      </c>
      <c r="D475" s="126" t="s">
        <v>12090</v>
      </c>
      <c r="E475" s="126" t="s">
        <v>10855</v>
      </c>
      <c r="F475" s="126" t="s">
        <v>10854</v>
      </c>
      <c r="G475" s="128" t="s">
        <v>10850</v>
      </c>
      <c r="H475" s="127" t="s">
        <v>10862</v>
      </c>
      <c r="I475" s="127" t="s">
        <v>12160</v>
      </c>
      <c r="J475" s="127" t="s">
        <v>12159</v>
      </c>
      <c r="K475" s="126">
        <v>10.88</v>
      </c>
      <c r="L475" s="126">
        <v>61.45</v>
      </c>
      <c r="M475" s="126">
        <v>6.89</v>
      </c>
      <c r="N475" s="126">
        <v>0.53</v>
      </c>
      <c r="O475" s="126">
        <v>0.37</v>
      </c>
      <c r="P475" s="126" t="s">
        <v>10850</v>
      </c>
    </row>
    <row r="476" spans="1:16" ht="30" x14ac:dyDescent="0.2">
      <c r="A476" s="129" t="s">
        <v>10859</v>
      </c>
      <c r="B476" s="127" t="s">
        <v>9524</v>
      </c>
      <c r="C476" s="127" t="s">
        <v>12158</v>
      </c>
      <c r="D476" s="126" t="s">
        <v>10888</v>
      </c>
      <c r="E476" s="126" t="s">
        <v>10923</v>
      </c>
      <c r="F476" s="126" t="s">
        <v>10854</v>
      </c>
      <c r="G476" s="128" t="s">
        <v>10850</v>
      </c>
      <c r="H476" s="127" t="s">
        <v>10862</v>
      </c>
      <c r="I476" s="127" t="s">
        <v>11409</v>
      </c>
      <c r="J476" s="127" t="s">
        <v>12157</v>
      </c>
      <c r="K476" s="126"/>
      <c r="L476" s="126"/>
      <c r="M476" s="126"/>
      <c r="N476" s="126"/>
      <c r="O476" s="126"/>
      <c r="P476" s="126" t="s">
        <v>10850</v>
      </c>
    </row>
    <row r="477" spans="1:16" ht="30" x14ac:dyDescent="0.2">
      <c r="A477" s="129" t="s">
        <v>10859</v>
      </c>
      <c r="B477" s="127" t="s">
        <v>9524</v>
      </c>
      <c r="C477" s="127" t="s">
        <v>12158</v>
      </c>
      <c r="D477" s="126" t="s">
        <v>10963</v>
      </c>
      <c r="E477" s="126" t="s">
        <v>10923</v>
      </c>
      <c r="F477" s="126" t="s">
        <v>10854</v>
      </c>
      <c r="G477" s="128" t="s">
        <v>10850</v>
      </c>
      <c r="H477" s="127" t="s">
        <v>10862</v>
      </c>
      <c r="I477" s="127" t="s">
        <v>11409</v>
      </c>
      <c r="J477" s="127" t="s">
        <v>12157</v>
      </c>
      <c r="K477" s="126"/>
      <c r="L477" s="126"/>
      <c r="M477" s="126"/>
      <c r="N477" s="126"/>
      <c r="O477" s="126"/>
      <c r="P477" s="126" t="s">
        <v>10850</v>
      </c>
    </row>
    <row r="478" spans="1:16" ht="30" x14ac:dyDescent="0.2">
      <c r="A478" s="129" t="s">
        <v>10859</v>
      </c>
      <c r="B478" s="127" t="s">
        <v>9524</v>
      </c>
      <c r="C478" s="127" t="s">
        <v>12158</v>
      </c>
      <c r="D478" s="126" t="s">
        <v>12090</v>
      </c>
      <c r="E478" s="126" t="s">
        <v>10855</v>
      </c>
      <c r="F478" s="126" t="s">
        <v>10854</v>
      </c>
      <c r="G478" s="128" t="s">
        <v>10850</v>
      </c>
      <c r="H478" s="127" t="s">
        <v>10862</v>
      </c>
      <c r="I478" s="127" t="s">
        <v>11409</v>
      </c>
      <c r="J478" s="127" t="s">
        <v>12157</v>
      </c>
      <c r="K478" s="126">
        <v>10.01</v>
      </c>
      <c r="L478" s="126">
        <v>56.53</v>
      </c>
      <c r="M478" s="126">
        <v>6.34</v>
      </c>
      <c r="N478" s="126">
        <v>0.49</v>
      </c>
      <c r="O478" s="126">
        <v>0.34</v>
      </c>
      <c r="P478" s="126" t="s">
        <v>10850</v>
      </c>
    </row>
    <row r="479" spans="1:16" ht="30" x14ac:dyDescent="0.2">
      <c r="A479" s="129" t="s">
        <v>10859</v>
      </c>
      <c r="B479" s="127" t="s">
        <v>9526</v>
      </c>
      <c r="C479" s="127" t="s">
        <v>12156</v>
      </c>
      <c r="D479" s="126" t="s">
        <v>12090</v>
      </c>
      <c r="E479" s="126" t="s">
        <v>10855</v>
      </c>
      <c r="F479" s="126" t="s">
        <v>10854</v>
      </c>
      <c r="G479" s="128" t="s">
        <v>10850</v>
      </c>
      <c r="H479" s="127" t="s">
        <v>10862</v>
      </c>
      <c r="I479" s="127" t="s">
        <v>12155</v>
      </c>
      <c r="J479" s="127" t="s">
        <v>12154</v>
      </c>
      <c r="K479" s="126">
        <v>7.12</v>
      </c>
      <c r="L479" s="126">
        <v>52.99</v>
      </c>
      <c r="M479" s="126">
        <v>8.1999999999999993</v>
      </c>
      <c r="N479" s="126">
        <v>0.46</v>
      </c>
      <c r="O479" s="126">
        <v>0.32</v>
      </c>
      <c r="P479" s="126" t="s">
        <v>10850</v>
      </c>
    </row>
    <row r="480" spans="1:16" ht="30" x14ac:dyDescent="0.2">
      <c r="A480" s="129" t="s">
        <v>10859</v>
      </c>
      <c r="B480" s="127" t="s">
        <v>9528</v>
      </c>
      <c r="C480" s="127" t="s">
        <v>12153</v>
      </c>
      <c r="D480" s="126" t="s">
        <v>12090</v>
      </c>
      <c r="E480" s="126" t="s">
        <v>10855</v>
      </c>
      <c r="F480" s="126" t="s">
        <v>10854</v>
      </c>
      <c r="G480" s="128" t="s">
        <v>10850</v>
      </c>
      <c r="H480" s="127" t="s">
        <v>10862</v>
      </c>
      <c r="I480" s="127" t="s">
        <v>12152</v>
      </c>
      <c r="J480" s="127" t="s">
        <v>12151</v>
      </c>
      <c r="K480" s="126">
        <v>5.89</v>
      </c>
      <c r="L480" s="126">
        <v>33.25</v>
      </c>
      <c r="M480" s="126">
        <v>3.73</v>
      </c>
      <c r="N480" s="126">
        <v>0.28999999999999998</v>
      </c>
      <c r="O480" s="126">
        <v>0.2</v>
      </c>
      <c r="P480" s="126" t="s">
        <v>10850</v>
      </c>
    </row>
    <row r="481" spans="1:16" ht="30" x14ac:dyDescent="0.2">
      <c r="A481" s="129" t="s">
        <v>10859</v>
      </c>
      <c r="B481" s="127" t="s">
        <v>9530</v>
      </c>
      <c r="C481" s="127" t="s">
        <v>12150</v>
      </c>
      <c r="D481" s="126" t="s">
        <v>12090</v>
      </c>
      <c r="E481" s="126" t="s">
        <v>10855</v>
      </c>
      <c r="F481" s="126" t="s">
        <v>10854</v>
      </c>
      <c r="G481" s="128" t="s">
        <v>10850</v>
      </c>
      <c r="H481" s="127" t="s">
        <v>10862</v>
      </c>
      <c r="I481" s="127" t="s">
        <v>12149</v>
      </c>
      <c r="J481" s="127" t="s">
        <v>12148</v>
      </c>
      <c r="K481" s="126">
        <v>7.54</v>
      </c>
      <c r="L481" s="126">
        <v>42.56</v>
      </c>
      <c r="M481" s="126">
        <v>4.7699999999999996</v>
      </c>
      <c r="N481" s="126">
        <v>0.37</v>
      </c>
      <c r="O481" s="126">
        <v>0.26</v>
      </c>
      <c r="P481" s="126" t="s">
        <v>10850</v>
      </c>
    </row>
    <row r="482" spans="1:16" ht="30" x14ac:dyDescent="0.2">
      <c r="A482" s="129" t="s">
        <v>10859</v>
      </c>
      <c r="B482" s="127" t="s">
        <v>9532</v>
      </c>
      <c r="C482" s="127" t="s">
        <v>12147</v>
      </c>
      <c r="D482" s="126" t="s">
        <v>12090</v>
      </c>
      <c r="E482" s="126" t="s">
        <v>10855</v>
      </c>
      <c r="F482" s="126" t="s">
        <v>10854</v>
      </c>
      <c r="G482" s="130" t="s">
        <v>10884</v>
      </c>
      <c r="H482" s="127" t="s">
        <v>10862</v>
      </c>
      <c r="I482" s="127" t="s">
        <v>12146</v>
      </c>
      <c r="J482" s="127" t="s">
        <v>12145</v>
      </c>
      <c r="K482" s="126"/>
      <c r="L482" s="126"/>
      <c r="M482" s="126"/>
      <c r="N482" s="126"/>
      <c r="O482" s="126"/>
      <c r="P482" s="126" t="s">
        <v>10850</v>
      </c>
    </row>
    <row r="483" spans="1:16" ht="30" x14ac:dyDescent="0.2">
      <c r="A483" s="129" t="s">
        <v>10859</v>
      </c>
      <c r="B483" s="127" t="s">
        <v>9533</v>
      </c>
      <c r="C483" s="127" t="s">
        <v>12144</v>
      </c>
      <c r="D483" s="126" t="s">
        <v>12090</v>
      </c>
      <c r="E483" s="126" t="s">
        <v>10855</v>
      </c>
      <c r="F483" s="126" t="s">
        <v>10854</v>
      </c>
      <c r="G483" s="128" t="s">
        <v>10850</v>
      </c>
      <c r="H483" s="127" t="s">
        <v>10862</v>
      </c>
      <c r="I483" s="127" t="s">
        <v>12143</v>
      </c>
      <c r="J483" s="127" t="s">
        <v>12142</v>
      </c>
      <c r="K483" s="126">
        <v>10.93</v>
      </c>
      <c r="L483" s="126">
        <v>61.76</v>
      </c>
      <c r="M483" s="126">
        <v>6.92</v>
      </c>
      <c r="N483" s="126">
        <v>0.53</v>
      </c>
      <c r="O483" s="126">
        <v>0.37</v>
      </c>
      <c r="P483" s="126" t="s">
        <v>10850</v>
      </c>
    </row>
    <row r="484" spans="1:16" ht="30" x14ac:dyDescent="0.2">
      <c r="A484" s="129" t="s">
        <v>10859</v>
      </c>
      <c r="B484" s="127" t="s">
        <v>9535</v>
      </c>
      <c r="C484" s="127" t="s">
        <v>12141</v>
      </c>
      <c r="D484" s="126" t="s">
        <v>12090</v>
      </c>
      <c r="E484" s="126" t="s">
        <v>10855</v>
      </c>
      <c r="F484" s="126" t="s">
        <v>10854</v>
      </c>
      <c r="G484" s="130" t="s">
        <v>10884</v>
      </c>
      <c r="H484" s="127" t="s">
        <v>10862</v>
      </c>
      <c r="I484" s="127" t="s">
        <v>12140</v>
      </c>
      <c r="J484" s="127" t="s">
        <v>12139</v>
      </c>
      <c r="K484" s="126"/>
      <c r="L484" s="126"/>
      <c r="M484" s="126"/>
      <c r="N484" s="126"/>
      <c r="O484" s="126"/>
      <c r="P484" s="126" t="s">
        <v>10850</v>
      </c>
    </row>
    <row r="485" spans="1:16" ht="45" x14ac:dyDescent="0.2">
      <c r="A485" s="129" t="s">
        <v>10859</v>
      </c>
      <c r="B485" s="127" t="s">
        <v>9536</v>
      </c>
      <c r="C485" s="127" t="s">
        <v>12138</v>
      </c>
      <c r="D485" s="126" t="s">
        <v>12090</v>
      </c>
      <c r="E485" s="126" t="s">
        <v>10855</v>
      </c>
      <c r="F485" s="126" t="s">
        <v>10854</v>
      </c>
      <c r="G485" s="128" t="s">
        <v>10850</v>
      </c>
      <c r="H485" s="127" t="s">
        <v>10862</v>
      </c>
      <c r="I485" s="127" t="s">
        <v>12137</v>
      </c>
      <c r="J485" s="127" t="s">
        <v>12136</v>
      </c>
      <c r="K485" s="126">
        <v>16.739999999999998</v>
      </c>
      <c r="L485" s="126">
        <v>94.57</v>
      </c>
      <c r="M485" s="126">
        <v>10.6</v>
      </c>
      <c r="N485" s="126">
        <v>0.81</v>
      </c>
      <c r="O485" s="126">
        <v>0.56999999999999995</v>
      </c>
      <c r="P485" s="126" t="s">
        <v>10850</v>
      </c>
    </row>
    <row r="486" spans="1:16" ht="30" x14ac:dyDescent="0.2">
      <c r="A486" s="129" t="s">
        <v>10859</v>
      </c>
      <c r="B486" s="127" t="s">
        <v>9538</v>
      </c>
      <c r="C486" s="127" t="s">
        <v>12135</v>
      </c>
      <c r="D486" s="126" t="s">
        <v>12090</v>
      </c>
      <c r="E486" s="126" t="s">
        <v>10855</v>
      </c>
      <c r="F486" s="126" t="s">
        <v>10854</v>
      </c>
      <c r="G486" s="128" t="s">
        <v>10850</v>
      </c>
      <c r="H486" s="127" t="s">
        <v>10862</v>
      </c>
      <c r="I486" s="127" t="s">
        <v>11611</v>
      </c>
      <c r="J486" s="127" t="s">
        <v>12134</v>
      </c>
      <c r="K486" s="126">
        <v>2.12</v>
      </c>
      <c r="L486" s="126">
        <v>11.97</v>
      </c>
      <c r="M486" s="126">
        <v>1.34</v>
      </c>
      <c r="N486" s="126">
        <v>0.1</v>
      </c>
      <c r="O486" s="126">
        <v>7.0000000000000007E-2</v>
      </c>
      <c r="P486" s="126" t="s">
        <v>10850</v>
      </c>
    </row>
    <row r="487" spans="1:16" ht="30" x14ac:dyDescent="0.2">
      <c r="A487" s="129" t="s">
        <v>10859</v>
      </c>
      <c r="B487" s="127" t="s">
        <v>9540</v>
      </c>
      <c r="C487" s="127" t="s">
        <v>12071</v>
      </c>
      <c r="D487" s="126" t="s">
        <v>12090</v>
      </c>
      <c r="E487" s="126" t="s">
        <v>10855</v>
      </c>
      <c r="F487" s="126" t="s">
        <v>10854</v>
      </c>
      <c r="G487" s="128" t="s">
        <v>10850</v>
      </c>
      <c r="H487" s="127" t="s">
        <v>10862</v>
      </c>
      <c r="I487" s="127" t="s">
        <v>11776</v>
      </c>
      <c r="J487" s="127" t="s">
        <v>12128</v>
      </c>
      <c r="K487" s="126">
        <v>19.36</v>
      </c>
      <c r="L487" s="126">
        <v>109.34</v>
      </c>
      <c r="M487" s="126">
        <v>12.26</v>
      </c>
      <c r="N487" s="126">
        <v>0.94</v>
      </c>
      <c r="O487" s="126">
        <v>0.66</v>
      </c>
      <c r="P487" s="126" t="s">
        <v>10850</v>
      </c>
    </row>
    <row r="488" spans="1:16" ht="30" x14ac:dyDescent="0.2">
      <c r="A488" s="129" t="s">
        <v>10859</v>
      </c>
      <c r="B488" s="127" t="s">
        <v>9542</v>
      </c>
      <c r="C488" s="127" t="s">
        <v>12133</v>
      </c>
      <c r="D488" s="126" t="s">
        <v>12090</v>
      </c>
      <c r="E488" s="126" t="s">
        <v>10855</v>
      </c>
      <c r="F488" s="126" t="s">
        <v>10854</v>
      </c>
      <c r="G488" s="130" t="s">
        <v>10884</v>
      </c>
      <c r="H488" s="127" t="s">
        <v>10862</v>
      </c>
      <c r="I488" s="127" t="s">
        <v>12132</v>
      </c>
      <c r="J488" s="127" t="s">
        <v>12131</v>
      </c>
      <c r="K488" s="126"/>
      <c r="L488" s="126"/>
      <c r="M488" s="126"/>
      <c r="N488" s="126"/>
      <c r="O488" s="126"/>
      <c r="P488" s="126" t="s">
        <v>10850</v>
      </c>
    </row>
    <row r="489" spans="1:16" ht="30" x14ac:dyDescent="0.2">
      <c r="A489" s="129" t="s">
        <v>10859</v>
      </c>
      <c r="B489" s="127" t="s">
        <v>9543</v>
      </c>
      <c r="C489" s="127" t="s">
        <v>12130</v>
      </c>
      <c r="D489" s="126" t="s">
        <v>12090</v>
      </c>
      <c r="E489" s="126" t="s">
        <v>10855</v>
      </c>
      <c r="F489" s="126" t="s">
        <v>10854</v>
      </c>
      <c r="G489" s="128" t="s">
        <v>10850</v>
      </c>
      <c r="H489" s="127" t="s">
        <v>10862</v>
      </c>
      <c r="I489" s="127" t="s">
        <v>11774</v>
      </c>
      <c r="J489" s="127" t="s">
        <v>12129</v>
      </c>
      <c r="K489" s="126">
        <v>3.98</v>
      </c>
      <c r="L489" s="126">
        <v>22.48</v>
      </c>
      <c r="M489" s="126">
        <v>2.52</v>
      </c>
      <c r="N489" s="126">
        <v>0.19</v>
      </c>
      <c r="O489" s="126">
        <v>0.14000000000000001</v>
      </c>
      <c r="P489" s="126" t="s">
        <v>10850</v>
      </c>
    </row>
    <row r="490" spans="1:16" ht="30" x14ac:dyDescent="0.2">
      <c r="A490" s="129" t="s">
        <v>10859</v>
      </c>
      <c r="B490" s="127" t="s">
        <v>9545</v>
      </c>
      <c r="C490" s="127" t="s">
        <v>12071</v>
      </c>
      <c r="D490" s="126" t="s">
        <v>12090</v>
      </c>
      <c r="E490" s="126" t="s">
        <v>10855</v>
      </c>
      <c r="F490" s="126" t="s">
        <v>10854</v>
      </c>
      <c r="G490" s="128" t="s">
        <v>10850</v>
      </c>
      <c r="H490" s="127" t="s">
        <v>10862</v>
      </c>
      <c r="I490" s="127" t="s">
        <v>11776</v>
      </c>
      <c r="J490" s="127" t="s">
        <v>12128</v>
      </c>
      <c r="K490" s="126">
        <v>19.36</v>
      </c>
      <c r="L490" s="126">
        <v>109.34</v>
      </c>
      <c r="M490" s="126">
        <v>12.26</v>
      </c>
      <c r="N490" s="126">
        <v>0.94</v>
      </c>
      <c r="O490" s="126">
        <v>0.66</v>
      </c>
      <c r="P490" s="126" t="s">
        <v>10850</v>
      </c>
    </row>
    <row r="491" spans="1:16" ht="30" x14ac:dyDescent="0.2">
      <c r="A491" s="129" t="s">
        <v>10859</v>
      </c>
      <c r="B491" s="127" t="s">
        <v>9546</v>
      </c>
      <c r="C491" s="127" t="s">
        <v>12125</v>
      </c>
      <c r="D491" s="126" t="s">
        <v>12090</v>
      </c>
      <c r="E491" s="126" t="s">
        <v>10855</v>
      </c>
      <c r="F491" s="126" t="s">
        <v>10854</v>
      </c>
      <c r="G491" s="128" t="s">
        <v>10850</v>
      </c>
      <c r="H491" s="127" t="s">
        <v>10862</v>
      </c>
      <c r="I491" s="127" t="s">
        <v>12127</v>
      </c>
      <c r="J491" s="127" t="s">
        <v>12126</v>
      </c>
      <c r="K491" s="126">
        <v>3.53</v>
      </c>
      <c r="L491" s="126">
        <v>19.95</v>
      </c>
      <c r="M491" s="126">
        <v>2.2400000000000002</v>
      </c>
      <c r="N491" s="126">
        <v>0.17</v>
      </c>
      <c r="O491" s="126">
        <v>0.12</v>
      </c>
      <c r="P491" s="126" t="s">
        <v>10850</v>
      </c>
    </row>
    <row r="492" spans="1:16" ht="30" x14ac:dyDescent="0.2">
      <c r="A492" s="129" t="s">
        <v>10859</v>
      </c>
      <c r="B492" s="127" t="s">
        <v>9548</v>
      </c>
      <c r="C492" s="127" t="s">
        <v>12125</v>
      </c>
      <c r="D492" s="126" t="s">
        <v>12090</v>
      </c>
      <c r="E492" s="126" t="s">
        <v>10855</v>
      </c>
      <c r="F492" s="126" t="s">
        <v>10854</v>
      </c>
      <c r="G492" s="128" t="s">
        <v>10850</v>
      </c>
      <c r="H492" s="127" t="s">
        <v>10853</v>
      </c>
      <c r="I492" s="127" t="s">
        <v>12124</v>
      </c>
      <c r="J492" s="127" t="s">
        <v>12123</v>
      </c>
      <c r="K492" s="126">
        <v>4.38</v>
      </c>
      <c r="L492" s="126">
        <v>28.14</v>
      </c>
      <c r="M492" s="126">
        <v>3.75</v>
      </c>
      <c r="N492" s="126">
        <v>0.24</v>
      </c>
      <c r="O492" s="126">
        <v>0.17</v>
      </c>
      <c r="P492" s="126" t="s">
        <v>10850</v>
      </c>
    </row>
    <row r="493" spans="1:16" ht="45" x14ac:dyDescent="0.2">
      <c r="A493" s="129" t="s">
        <v>10859</v>
      </c>
      <c r="B493" s="127" t="s">
        <v>9550</v>
      </c>
      <c r="C493" s="127" t="s">
        <v>12122</v>
      </c>
      <c r="D493" s="126" t="s">
        <v>12090</v>
      </c>
      <c r="E493" s="126" t="s">
        <v>10855</v>
      </c>
      <c r="F493" s="126" t="s">
        <v>10854</v>
      </c>
      <c r="G493" s="128" t="s">
        <v>10850</v>
      </c>
      <c r="H493" s="127" t="s">
        <v>10862</v>
      </c>
      <c r="I493" s="127" t="s">
        <v>12121</v>
      </c>
      <c r="J493" s="127" t="s">
        <v>12120</v>
      </c>
      <c r="K493" s="126">
        <v>14.41</v>
      </c>
      <c r="L493" s="126">
        <v>81.41</v>
      </c>
      <c r="M493" s="126">
        <v>9.1300000000000008</v>
      </c>
      <c r="N493" s="126">
        <v>0.7</v>
      </c>
      <c r="O493" s="126">
        <v>0.49</v>
      </c>
      <c r="P493" s="126" t="s">
        <v>10850</v>
      </c>
    </row>
    <row r="494" spans="1:16" ht="30" x14ac:dyDescent="0.2">
      <c r="A494" s="129" t="s">
        <v>10859</v>
      </c>
      <c r="B494" s="127" t="s">
        <v>9552</v>
      </c>
      <c r="C494" s="127" t="s">
        <v>12119</v>
      </c>
      <c r="D494" s="126" t="s">
        <v>12090</v>
      </c>
      <c r="E494" s="126" t="s">
        <v>10855</v>
      </c>
      <c r="F494" s="126" t="s">
        <v>10854</v>
      </c>
      <c r="G494" s="128" t="s">
        <v>10850</v>
      </c>
      <c r="H494" s="127" t="s">
        <v>10862</v>
      </c>
      <c r="I494" s="127" t="s">
        <v>12118</v>
      </c>
      <c r="J494" s="127" t="s">
        <v>12117</v>
      </c>
      <c r="K494" s="126">
        <v>12.81</v>
      </c>
      <c r="L494" s="126">
        <v>72.38</v>
      </c>
      <c r="M494" s="126">
        <v>8.1199999999999992</v>
      </c>
      <c r="N494" s="126">
        <v>0.62</v>
      </c>
      <c r="O494" s="126">
        <v>0.44</v>
      </c>
      <c r="P494" s="126" t="s">
        <v>10850</v>
      </c>
    </row>
    <row r="495" spans="1:16" ht="30" x14ac:dyDescent="0.2">
      <c r="A495" s="129" t="s">
        <v>10859</v>
      </c>
      <c r="B495" s="127" t="s">
        <v>9553</v>
      </c>
      <c r="C495" s="127" t="s">
        <v>12116</v>
      </c>
      <c r="D495" s="126" t="s">
        <v>12090</v>
      </c>
      <c r="E495" s="126" t="s">
        <v>10855</v>
      </c>
      <c r="F495" s="126" t="s">
        <v>10854</v>
      </c>
      <c r="G495" s="128" t="s">
        <v>10850</v>
      </c>
      <c r="H495" s="127" t="s">
        <v>10862</v>
      </c>
      <c r="I495" s="127" t="s">
        <v>11360</v>
      </c>
      <c r="J495" s="127" t="s">
        <v>12115</v>
      </c>
      <c r="K495" s="126">
        <v>11.77</v>
      </c>
      <c r="L495" s="126">
        <v>66.510000000000005</v>
      </c>
      <c r="M495" s="126">
        <v>7.46</v>
      </c>
      <c r="N495" s="126">
        <v>0.56999999999999995</v>
      </c>
      <c r="O495" s="126">
        <v>0.4</v>
      </c>
      <c r="P495" s="126" t="s">
        <v>10850</v>
      </c>
    </row>
    <row r="496" spans="1:16" ht="30" x14ac:dyDescent="0.2">
      <c r="A496" s="129" t="s">
        <v>10859</v>
      </c>
      <c r="B496" s="127" t="s">
        <v>9555</v>
      </c>
      <c r="C496" s="127" t="s">
        <v>12114</v>
      </c>
      <c r="D496" s="126" t="s">
        <v>12090</v>
      </c>
      <c r="E496" s="126" t="s">
        <v>10855</v>
      </c>
      <c r="F496" s="126" t="s">
        <v>10854</v>
      </c>
      <c r="G496" s="128" t="s">
        <v>10850</v>
      </c>
      <c r="H496" s="127" t="s">
        <v>10862</v>
      </c>
      <c r="I496" s="127" t="s">
        <v>12113</v>
      </c>
      <c r="J496" s="127" t="s">
        <v>12112</v>
      </c>
      <c r="K496" s="126">
        <v>4.5999999999999996</v>
      </c>
      <c r="L496" s="126">
        <v>35.549999999999997</v>
      </c>
      <c r="M496" s="126">
        <v>5.68</v>
      </c>
      <c r="N496" s="126">
        <v>0.4</v>
      </c>
      <c r="O496" s="126">
        <v>0.22</v>
      </c>
      <c r="P496" s="126" t="s">
        <v>10850</v>
      </c>
    </row>
    <row r="497" spans="1:16" ht="30" x14ac:dyDescent="0.2">
      <c r="A497" s="129" t="s">
        <v>10859</v>
      </c>
      <c r="B497" s="127" t="s">
        <v>9556</v>
      </c>
      <c r="C497" s="127" t="s">
        <v>12111</v>
      </c>
      <c r="D497" s="126" t="s">
        <v>11031</v>
      </c>
      <c r="E497" s="126" t="s">
        <v>10923</v>
      </c>
      <c r="F497" s="126" t="s">
        <v>10854</v>
      </c>
      <c r="G497" s="128" t="s">
        <v>10850</v>
      </c>
      <c r="H497" s="127" t="s">
        <v>10862</v>
      </c>
      <c r="I497" s="127" t="s">
        <v>12110</v>
      </c>
      <c r="J497" s="127" t="s">
        <v>12109</v>
      </c>
      <c r="K497" s="126"/>
      <c r="L497" s="126"/>
      <c r="M497" s="126"/>
      <c r="N497" s="126"/>
      <c r="O497" s="126"/>
      <c r="P497" s="126" t="s">
        <v>10850</v>
      </c>
    </row>
    <row r="498" spans="1:16" ht="30" x14ac:dyDescent="0.2">
      <c r="A498" s="129" t="s">
        <v>10859</v>
      </c>
      <c r="B498" s="127" t="s">
        <v>9556</v>
      </c>
      <c r="C498" s="127" t="s">
        <v>12111</v>
      </c>
      <c r="D498" s="126" t="s">
        <v>12090</v>
      </c>
      <c r="E498" s="126" t="s">
        <v>10855</v>
      </c>
      <c r="F498" s="126" t="s">
        <v>10854</v>
      </c>
      <c r="G498" s="128" t="s">
        <v>10850</v>
      </c>
      <c r="H498" s="127" t="s">
        <v>10862</v>
      </c>
      <c r="I498" s="127" t="s">
        <v>12110</v>
      </c>
      <c r="J498" s="127" t="s">
        <v>12109</v>
      </c>
      <c r="K498" s="126">
        <v>4.57</v>
      </c>
      <c r="L498" s="126">
        <v>25.8</v>
      </c>
      <c r="M498" s="126">
        <v>2.89</v>
      </c>
      <c r="N498" s="126">
        <v>0.22</v>
      </c>
      <c r="O498" s="126">
        <v>0.16</v>
      </c>
      <c r="P498" s="126" t="s">
        <v>10850</v>
      </c>
    </row>
    <row r="499" spans="1:16" ht="30" x14ac:dyDescent="0.2">
      <c r="A499" s="129" t="s">
        <v>10859</v>
      </c>
      <c r="B499" s="127" t="s">
        <v>9558</v>
      </c>
      <c r="C499" s="127" t="s">
        <v>12108</v>
      </c>
      <c r="D499" s="126" t="s">
        <v>12090</v>
      </c>
      <c r="E499" s="126" t="s">
        <v>10855</v>
      </c>
      <c r="F499" s="126" t="s">
        <v>10854</v>
      </c>
      <c r="G499" s="128" t="s">
        <v>10850</v>
      </c>
      <c r="H499" s="127" t="s">
        <v>10862</v>
      </c>
      <c r="I499" s="127" t="s">
        <v>11677</v>
      </c>
      <c r="J499" s="127" t="s">
        <v>12107</v>
      </c>
      <c r="K499" s="126">
        <v>2.25</v>
      </c>
      <c r="L499" s="126">
        <v>16.77</v>
      </c>
      <c r="M499" s="126">
        <v>2.6</v>
      </c>
      <c r="N499" s="126">
        <v>0.14000000000000001</v>
      </c>
      <c r="O499" s="126">
        <v>0.1</v>
      </c>
      <c r="P499" s="126" t="s">
        <v>10850</v>
      </c>
    </row>
    <row r="500" spans="1:16" ht="30" x14ac:dyDescent="0.2">
      <c r="A500" s="129" t="s">
        <v>10859</v>
      </c>
      <c r="B500" s="127" t="s">
        <v>9560</v>
      </c>
      <c r="C500" s="127" t="s">
        <v>12106</v>
      </c>
      <c r="D500" s="126" t="s">
        <v>12090</v>
      </c>
      <c r="E500" s="126" t="s">
        <v>10855</v>
      </c>
      <c r="F500" s="126" t="s">
        <v>10854</v>
      </c>
      <c r="G500" s="128" t="s">
        <v>10850</v>
      </c>
      <c r="H500" s="127" t="s">
        <v>10862</v>
      </c>
      <c r="I500" s="127" t="s">
        <v>11799</v>
      </c>
      <c r="J500" s="127" t="s">
        <v>12105</v>
      </c>
      <c r="K500" s="126">
        <v>5.53</v>
      </c>
      <c r="L500" s="126">
        <v>31.26</v>
      </c>
      <c r="M500" s="126">
        <v>3.5</v>
      </c>
      <c r="N500" s="126">
        <v>0.27</v>
      </c>
      <c r="O500" s="126">
        <v>0.19</v>
      </c>
      <c r="P500" s="126" t="s">
        <v>10850</v>
      </c>
    </row>
    <row r="501" spans="1:16" ht="30" x14ac:dyDescent="0.2">
      <c r="A501" s="129" t="s">
        <v>10859</v>
      </c>
      <c r="B501" s="127" t="s">
        <v>9562</v>
      </c>
      <c r="C501" s="127" t="s">
        <v>12106</v>
      </c>
      <c r="D501" s="126" t="s">
        <v>12090</v>
      </c>
      <c r="E501" s="126" t="s">
        <v>10855</v>
      </c>
      <c r="F501" s="126" t="s">
        <v>10854</v>
      </c>
      <c r="G501" s="128" t="s">
        <v>10850</v>
      </c>
      <c r="H501" s="127" t="s">
        <v>10862</v>
      </c>
      <c r="I501" s="127" t="s">
        <v>11799</v>
      </c>
      <c r="J501" s="127" t="s">
        <v>12105</v>
      </c>
      <c r="K501" s="126">
        <v>5.53</v>
      </c>
      <c r="L501" s="126">
        <v>31.26</v>
      </c>
      <c r="M501" s="126">
        <v>3.5</v>
      </c>
      <c r="N501" s="126">
        <v>0.27</v>
      </c>
      <c r="O501" s="126">
        <v>0.19</v>
      </c>
      <c r="P501" s="126" t="s">
        <v>10850</v>
      </c>
    </row>
    <row r="502" spans="1:16" ht="45" x14ac:dyDescent="0.2">
      <c r="A502" s="129" t="s">
        <v>10859</v>
      </c>
      <c r="B502" s="127" t="s">
        <v>9563</v>
      </c>
      <c r="C502" s="127" t="s">
        <v>12065</v>
      </c>
      <c r="D502" s="126" t="s">
        <v>12090</v>
      </c>
      <c r="E502" s="126" t="s">
        <v>10855</v>
      </c>
      <c r="F502" s="126" t="s">
        <v>10854</v>
      </c>
      <c r="G502" s="128" t="s">
        <v>10850</v>
      </c>
      <c r="H502" s="127" t="s">
        <v>10862</v>
      </c>
      <c r="I502" s="127" t="s">
        <v>11567</v>
      </c>
      <c r="J502" s="127" t="s">
        <v>12104</v>
      </c>
      <c r="K502" s="126">
        <v>12.42</v>
      </c>
      <c r="L502" s="126">
        <v>70.180000000000007</v>
      </c>
      <c r="M502" s="126">
        <v>7.87</v>
      </c>
      <c r="N502" s="126">
        <v>0.6</v>
      </c>
      <c r="O502" s="126">
        <v>0.43</v>
      </c>
      <c r="P502" s="126" t="s">
        <v>10850</v>
      </c>
    </row>
    <row r="503" spans="1:16" ht="45" x14ac:dyDescent="0.2">
      <c r="A503" s="129" t="s">
        <v>10859</v>
      </c>
      <c r="B503" s="127" t="s">
        <v>9565</v>
      </c>
      <c r="C503" s="127" t="s">
        <v>12065</v>
      </c>
      <c r="D503" s="126" t="s">
        <v>12090</v>
      </c>
      <c r="E503" s="126" t="s">
        <v>10855</v>
      </c>
      <c r="F503" s="126" t="s">
        <v>10854</v>
      </c>
      <c r="G503" s="128" t="s">
        <v>10850</v>
      </c>
      <c r="H503" s="127" t="s">
        <v>10862</v>
      </c>
      <c r="I503" s="127" t="s">
        <v>11567</v>
      </c>
      <c r="J503" s="127" t="s">
        <v>12104</v>
      </c>
      <c r="K503" s="126">
        <v>12.42</v>
      </c>
      <c r="L503" s="126">
        <v>70.180000000000007</v>
      </c>
      <c r="M503" s="126">
        <v>7.87</v>
      </c>
      <c r="N503" s="126">
        <v>0.6</v>
      </c>
      <c r="O503" s="126">
        <v>0.43</v>
      </c>
      <c r="P503" s="126" t="s">
        <v>10850</v>
      </c>
    </row>
    <row r="504" spans="1:16" ht="30" x14ac:dyDescent="0.2">
      <c r="A504" s="129" t="s">
        <v>10859</v>
      </c>
      <c r="B504" s="127" t="s">
        <v>9566</v>
      </c>
      <c r="C504" s="127" t="s">
        <v>12103</v>
      </c>
      <c r="D504" s="126" t="s">
        <v>12090</v>
      </c>
      <c r="E504" s="126" t="s">
        <v>10855</v>
      </c>
      <c r="F504" s="126" t="s">
        <v>10854</v>
      </c>
      <c r="G504" s="128" t="s">
        <v>10850</v>
      </c>
      <c r="H504" s="127" t="s">
        <v>10862</v>
      </c>
      <c r="I504" s="127" t="s">
        <v>12102</v>
      </c>
      <c r="J504" s="127" t="s">
        <v>12101</v>
      </c>
      <c r="K504" s="126">
        <v>10.1</v>
      </c>
      <c r="L504" s="126">
        <v>57.06</v>
      </c>
      <c r="M504" s="126">
        <v>6.4</v>
      </c>
      <c r="N504" s="126">
        <v>0.49</v>
      </c>
      <c r="O504" s="126">
        <v>0.35</v>
      </c>
      <c r="P504" s="126" t="s">
        <v>10850</v>
      </c>
    </row>
    <row r="505" spans="1:16" ht="30" x14ac:dyDescent="0.2">
      <c r="A505" s="129" t="s">
        <v>10859</v>
      </c>
      <c r="B505" s="127" t="s">
        <v>9568</v>
      </c>
      <c r="C505" s="127" t="s">
        <v>12103</v>
      </c>
      <c r="D505" s="126" t="s">
        <v>12090</v>
      </c>
      <c r="E505" s="126" t="s">
        <v>10855</v>
      </c>
      <c r="F505" s="126" t="s">
        <v>10854</v>
      </c>
      <c r="G505" s="128" t="s">
        <v>10850</v>
      </c>
      <c r="H505" s="127" t="s">
        <v>10862</v>
      </c>
      <c r="I505" s="127" t="s">
        <v>12102</v>
      </c>
      <c r="J505" s="127" t="s">
        <v>12101</v>
      </c>
      <c r="K505" s="126">
        <v>10.1</v>
      </c>
      <c r="L505" s="126">
        <v>57.06</v>
      </c>
      <c r="M505" s="126">
        <v>6.4</v>
      </c>
      <c r="N505" s="126">
        <v>0.49</v>
      </c>
      <c r="O505" s="126">
        <v>0.35</v>
      </c>
      <c r="P505" s="126" t="s">
        <v>10850</v>
      </c>
    </row>
    <row r="506" spans="1:16" ht="45" x14ac:dyDescent="0.2">
      <c r="A506" s="129" t="s">
        <v>10859</v>
      </c>
      <c r="B506" s="127" t="s">
        <v>9569</v>
      </c>
      <c r="C506" s="127" t="s">
        <v>12100</v>
      </c>
      <c r="D506" s="126" t="s">
        <v>12090</v>
      </c>
      <c r="E506" s="126" t="s">
        <v>10855</v>
      </c>
      <c r="F506" s="126" t="s">
        <v>10854</v>
      </c>
      <c r="G506" s="128" t="s">
        <v>10850</v>
      </c>
      <c r="H506" s="127" t="s">
        <v>10853</v>
      </c>
      <c r="I506" s="127" t="s">
        <v>12099</v>
      </c>
      <c r="J506" s="127" t="s">
        <v>12098</v>
      </c>
      <c r="K506" s="126">
        <v>5.79</v>
      </c>
      <c r="L506" s="126">
        <v>37.17</v>
      </c>
      <c r="M506" s="126">
        <v>4.96</v>
      </c>
      <c r="N506" s="126">
        <v>0.32</v>
      </c>
      <c r="O506" s="126">
        <v>0.23</v>
      </c>
      <c r="P506" s="126" t="s">
        <v>10850</v>
      </c>
    </row>
    <row r="507" spans="1:16" ht="30" x14ac:dyDescent="0.2">
      <c r="A507" s="129" t="s">
        <v>10859</v>
      </c>
      <c r="B507" s="127" t="s">
        <v>9571</v>
      </c>
      <c r="C507" s="127" t="s">
        <v>12097</v>
      </c>
      <c r="D507" s="126" t="s">
        <v>12090</v>
      </c>
      <c r="E507" s="126" t="s">
        <v>10855</v>
      </c>
      <c r="F507" s="126" t="s">
        <v>10854</v>
      </c>
      <c r="G507" s="128" t="s">
        <v>10850</v>
      </c>
      <c r="H507" s="127" t="s">
        <v>10862</v>
      </c>
      <c r="I507" s="127" t="s">
        <v>12096</v>
      </c>
      <c r="J507" s="127" t="s">
        <v>12095</v>
      </c>
      <c r="K507" s="126">
        <v>28.69</v>
      </c>
      <c r="L507" s="126">
        <v>162.04</v>
      </c>
      <c r="M507" s="126">
        <v>18.170000000000002</v>
      </c>
      <c r="N507" s="126">
        <v>1.39</v>
      </c>
      <c r="O507" s="126">
        <v>0.98</v>
      </c>
      <c r="P507" s="126" t="s">
        <v>10850</v>
      </c>
    </row>
    <row r="508" spans="1:16" ht="30" x14ac:dyDescent="0.2">
      <c r="A508" s="129" t="s">
        <v>10859</v>
      </c>
      <c r="B508" s="127" t="s">
        <v>9573</v>
      </c>
      <c r="C508" s="127" t="s">
        <v>12094</v>
      </c>
      <c r="D508" s="126" t="s">
        <v>12090</v>
      </c>
      <c r="E508" s="126" t="s">
        <v>10855</v>
      </c>
      <c r="F508" s="126" t="s">
        <v>10854</v>
      </c>
      <c r="G508" s="128" t="s">
        <v>10850</v>
      </c>
      <c r="H508" s="127" t="s">
        <v>10862</v>
      </c>
      <c r="I508" s="127" t="s">
        <v>12093</v>
      </c>
      <c r="J508" s="127" t="s">
        <v>12092</v>
      </c>
      <c r="K508" s="126">
        <v>3.23</v>
      </c>
      <c r="L508" s="126">
        <v>18.25</v>
      </c>
      <c r="M508" s="126">
        <v>2.0499999999999998</v>
      </c>
      <c r="N508" s="126">
        <v>0.16</v>
      </c>
      <c r="O508" s="126">
        <v>0.11</v>
      </c>
      <c r="P508" s="126" t="s">
        <v>10850</v>
      </c>
    </row>
    <row r="509" spans="1:16" ht="45" x14ac:dyDescent="0.2">
      <c r="A509" s="129" t="s">
        <v>10859</v>
      </c>
      <c r="B509" s="127" t="s">
        <v>9575</v>
      </c>
      <c r="C509" s="127" t="s">
        <v>12091</v>
      </c>
      <c r="D509" s="126" t="s">
        <v>12090</v>
      </c>
      <c r="E509" s="126" t="s">
        <v>10855</v>
      </c>
      <c r="F509" s="126" t="s">
        <v>10854</v>
      </c>
      <c r="G509" s="128" t="s">
        <v>10850</v>
      </c>
      <c r="H509" s="127" t="s">
        <v>10853</v>
      </c>
      <c r="I509" s="127" t="s">
        <v>12089</v>
      </c>
      <c r="J509" s="127" t="s">
        <v>12088</v>
      </c>
      <c r="K509" s="126">
        <v>50.99</v>
      </c>
      <c r="L509" s="126">
        <v>327.44</v>
      </c>
      <c r="M509" s="126">
        <v>43.69</v>
      </c>
      <c r="N509" s="126">
        <v>2.82</v>
      </c>
      <c r="O509" s="126">
        <v>1.99</v>
      </c>
      <c r="P509" s="126" t="s">
        <v>10850</v>
      </c>
    </row>
    <row r="510" spans="1:16" ht="30" x14ac:dyDescent="0.2">
      <c r="A510" s="129" t="s">
        <v>10859</v>
      </c>
      <c r="B510" s="127" t="s">
        <v>9577</v>
      </c>
      <c r="C510" s="127" t="s">
        <v>12087</v>
      </c>
      <c r="D510" s="126" t="s">
        <v>11994</v>
      </c>
      <c r="E510" s="126" t="s">
        <v>10855</v>
      </c>
      <c r="F510" s="126" t="s">
        <v>10854</v>
      </c>
      <c r="G510" s="130" t="s">
        <v>10884</v>
      </c>
      <c r="H510" s="127" t="s">
        <v>10878</v>
      </c>
      <c r="I510" s="127" t="s">
        <v>11997</v>
      </c>
      <c r="J510" s="127" t="s">
        <v>12086</v>
      </c>
      <c r="K510" s="126"/>
      <c r="L510" s="126"/>
      <c r="M510" s="126"/>
      <c r="N510" s="126"/>
      <c r="O510" s="126"/>
      <c r="P510" s="126" t="s">
        <v>10850</v>
      </c>
    </row>
    <row r="511" spans="1:16" ht="30" x14ac:dyDescent="0.2">
      <c r="A511" s="129" t="s">
        <v>10859</v>
      </c>
      <c r="B511" s="127" t="s">
        <v>9578</v>
      </c>
      <c r="C511" s="127" t="s">
        <v>12085</v>
      </c>
      <c r="D511" s="126" t="s">
        <v>11994</v>
      </c>
      <c r="E511" s="126" t="s">
        <v>10855</v>
      </c>
      <c r="F511" s="126" t="s">
        <v>10854</v>
      </c>
      <c r="G511" s="130" t="s">
        <v>10884</v>
      </c>
      <c r="H511" s="127" t="s">
        <v>10878</v>
      </c>
      <c r="I511" s="127" t="s">
        <v>11997</v>
      </c>
      <c r="J511" s="127" t="s">
        <v>12084</v>
      </c>
      <c r="K511" s="126"/>
      <c r="L511" s="126"/>
      <c r="M511" s="126"/>
      <c r="N511" s="126"/>
      <c r="O511" s="126"/>
      <c r="P511" s="126" t="s">
        <v>10850</v>
      </c>
    </row>
    <row r="512" spans="1:16" ht="30" x14ac:dyDescent="0.2">
      <c r="A512" s="129" t="s">
        <v>10859</v>
      </c>
      <c r="B512" s="127" t="s">
        <v>9579</v>
      </c>
      <c r="C512" s="127" t="s">
        <v>12083</v>
      </c>
      <c r="D512" s="126" t="s">
        <v>11994</v>
      </c>
      <c r="E512" s="126" t="s">
        <v>10855</v>
      </c>
      <c r="F512" s="126" t="s">
        <v>10854</v>
      </c>
      <c r="G512" s="130" t="s">
        <v>10884</v>
      </c>
      <c r="H512" s="127" t="s">
        <v>10862</v>
      </c>
      <c r="I512" s="127" t="s">
        <v>11997</v>
      </c>
      <c r="J512" s="127" t="s">
        <v>12082</v>
      </c>
      <c r="K512" s="126"/>
      <c r="L512" s="126"/>
      <c r="M512" s="126"/>
      <c r="N512" s="126"/>
      <c r="O512" s="126"/>
      <c r="P512" s="126" t="s">
        <v>10850</v>
      </c>
    </row>
    <row r="513" spans="1:16" ht="30" x14ac:dyDescent="0.2">
      <c r="A513" s="129" t="s">
        <v>10859</v>
      </c>
      <c r="B513" s="127" t="s">
        <v>9580</v>
      </c>
      <c r="C513" s="127" t="s">
        <v>12081</v>
      </c>
      <c r="D513" s="126" t="s">
        <v>11994</v>
      </c>
      <c r="E513" s="126" t="s">
        <v>10855</v>
      </c>
      <c r="F513" s="126" t="s">
        <v>10854</v>
      </c>
      <c r="G513" s="128" t="s">
        <v>10850</v>
      </c>
      <c r="H513" s="127" t="s">
        <v>10862</v>
      </c>
      <c r="I513" s="127" t="s">
        <v>11582</v>
      </c>
      <c r="J513" s="127" t="s">
        <v>12080</v>
      </c>
      <c r="K513" s="126">
        <v>2.38</v>
      </c>
      <c r="L513" s="126">
        <v>17.73</v>
      </c>
      <c r="M513" s="126">
        <v>2.75</v>
      </c>
      <c r="N513" s="126">
        <v>0.15</v>
      </c>
      <c r="O513" s="126">
        <v>0.11</v>
      </c>
      <c r="P513" s="126" t="s">
        <v>10850</v>
      </c>
    </row>
    <row r="514" spans="1:16" ht="30" x14ac:dyDescent="0.2">
      <c r="A514" s="129" t="s">
        <v>10859</v>
      </c>
      <c r="B514" s="127" t="s">
        <v>9581</v>
      </c>
      <c r="C514" s="127" t="s">
        <v>12079</v>
      </c>
      <c r="D514" s="126" t="s">
        <v>11994</v>
      </c>
      <c r="E514" s="126" t="s">
        <v>10855</v>
      </c>
      <c r="F514" s="126" t="s">
        <v>10854</v>
      </c>
      <c r="G514" s="130" t="s">
        <v>10884</v>
      </c>
      <c r="H514" s="127" t="s">
        <v>10878</v>
      </c>
      <c r="I514" s="127" t="s">
        <v>11997</v>
      </c>
      <c r="J514" s="127" t="s">
        <v>12078</v>
      </c>
      <c r="K514" s="126"/>
      <c r="L514" s="126"/>
      <c r="M514" s="126"/>
      <c r="N514" s="126"/>
      <c r="O514" s="126"/>
      <c r="P514" s="126" t="s">
        <v>10850</v>
      </c>
    </row>
    <row r="515" spans="1:16" ht="30" x14ac:dyDescent="0.2">
      <c r="A515" s="129" t="s">
        <v>10859</v>
      </c>
      <c r="B515" s="127" t="s">
        <v>9582</v>
      </c>
      <c r="C515" s="127" t="s">
        <v>12077</v>
      </c>
      <c r="D515" s="126" t="s">
        <v>11994</v>
      </c>
      <c r="E515" s="126" t="s">
        <v>10855</v>
      </c>
      <c r="F515" s="126" t="s">
        <v>10854</v>
      </c>
      <c r="G515" s="130" t="s">
        <v>10884</v>
      </c>
      <c r="H515" s="127" t="s">
        <v>10862</v>
      </c>
      <c r="I515" s="127" t="s">
        <v>11997</v>
      </c>
      <c r="J515" s="127" t="s">
        <v>12076</v>
      </c>
      <c r="K515" s="126"/>
      <c r="L515" s="126"/>
      <c r="M515" s="126"/>
      <c r="N515" s="126"/>
      <c r="O515" s="126"/>
      <c r="P515" s="126" t="s">
        <v>10850</v>
      </c>
    </row>
    <row r="516" spans="1:16" ht="30" x14ac:dyDescent="0.2">
      <c r="A516" s="129" t="s">
        <v>10859</v>
      </c>
      <c r="B516" s="127" t="s">
        <v>9583</v>
      </c>
      <c r="C516" s="127" t="s">
        <v>12075</v>
      </c>
      <c r="D516" s="126" t="s">
        <v>11994</v>
      </c>
      <c r="E516" s="126" t="s">
        <v>10855</v>
      </c>
      <c r="F516" s="126" t="s">
        <v>10854</v>
      </c>
      <c r="G516" s="130" t="s">
        <v>10884</v>
      </c>
      <c r="H516" s="127" t="s">
        <v>10862</v>
      </c>
      <c r="I516" s="127" t="s">
        <v>11997</v>
      </c>
      <c r="J516" s="127" t="s">
        <v>12074</v>
      </c>
      <c r="K516" s="126"/>
      <c r="L516" s="126"/>
      <c r="M516" s="126"/>
      <c r="N516" s="126"/>
      <c r="O516" s="126"/>
      <c r="P516" s="126" t="s">
        <v>10850</v>
      </c>
    </row>
    <row r="517" spans="1:16" ht="30" x14ac:dyDescent="0.2">
      <c r="A517" s="129" t="s">
        <v>10859</v>
      </c>
      <c r="B517" s="127" t="s">
        <v>9584</v>
      </c>
      <c r="C517" s="127" t="s">
        <v>12073</v>
      </c>
      <c r="D517" s="126" t="s">
        <v>11994</v>
      </c>
      <c r="E517" s="126" t="s">
        <v>10855</v>
      </c>
      <c r="F517" s="126" t="s">
        <v>10854</v>
      </c>
      <c r="G517" s="130" t="s">
        <v>10884</v>
      </c>
      <c r="H517" s="127" t="s">
        <v>10862</v>
      </c>
      <c r="I517" s="127" t="s">
        <v>11997</v>
      </c>
      <c r="J517" s="127" t="s">
        <v>12072</v>
      </c>
      <c r="K517" s="126"/>
      <c r="L517" s="126"/>
      <c r="M517" s="126"/>
      <c r="N517" s="126"/>
      <c r="O517" s="126"/>
      <c r="P517" s="126" t="s">
        <v>10850</v>
      </c>
    </row>
    <row r="518" spans="1:16" ht="30" x14ac:dyDescent="0.2">
      <c r="A518" s="129" t="s">
        <v>10859</v>
      </c>
      <c r="B518" s="127" t="s">
        <v>9585</v>
      </c>
      <c r="C518" s="127" t="s">
        <v>12071</v>
      </c>
      <c r="D518" s="126" t="s">
        <v>11994</v>
      </c>
      <c r="E518" s="126" t="s">
        <v>10855</v>
      </c>
      <c r="F518" s="126" t="s">
        <v>10854</v>
      </c>
      <c r="G518" s="130" t="s">
        <v>10884</v>
      </c>
      <c r="H518" s="127" t="s">
        <v>10862</v>
      </c>
      <c r="I518" s="127" t="s">
        <v>11997</v>
      </c>
      <c r="J518" s="127" t="s">
        <v>12070</v>
      </c>
      <c r="K518" s="126"/>
      <c r="L518" s="126"/>
      <c r="M518" s="126"/>
      <c r="N518" s="126"/>
      <c r="O518" s="126"/>
      <c r="P518" s="126" t="s">
        <v>10850</v>
      </c>
    </row>
    <row r="519" spans="1:16" ht="30" x14ac:dyDescent="0.2">
      <c r="A519" s="129" t="s">
        <v>10859</v>
      </c>
      <c r="B519" s="127" t="s">
        <v>9586</v>
      </c>
      <c r="C519" s="127" t="s">
        <v>12069</v>
      </c>
      <c r="D519" s="126" t="s">
        <v>11994</v>
      </c>
      <c r="E519" s="126" t="s">
        <v>10855</v>
      </c>
      <c r="F519" s="126" t="s">
        <v>10854</v>
      </c>
      <c r="G519" s="130" t="s">
        <v>10884</v>
      </c>
      <c r="H519" s="127" t="s">
        <v>10878</v>
      </c>
      <c r="I519" s="127" t="s">
        <v>11997</v>
      </c>
      <c r="J519" s="127" t="s">
        <v>12068</v>
      </c>
      <c r="K519" s="126"/>
      <c r="L519" s="126"/>
      <c r="M519" s="126"/>
      <c r="N519" s="126"/>
      <c r="O519" s="126"/>
      <c r="P519" s="126" t="s">
        <v>10850</v>
      </c>
    </row>
    <row r="520" spans="1:16" ht="30" x14ac:dyDescent="0.2">
      <c r="A520" s="129" t="s">
        <v>10859</v>
      </c>
      <c r="B520" s="127" t="s">
        <v>9587</v>
      </c>
      <c r="C520" s="127" t="s">
        <v>12067</v>
      </c>
      <c r="D520" s="126" t="s">
        <v>11994</v>
      </c>
      <c r="E520" s="126" t="s">
        <v>10855</v>
      </c>
      <c r="F520" s="126" t="s">
        <v>10854</v>
      </c>
      <c r="G520" s="130" t="s">
        <v>10884</v>
      </c>
      <c r="H520" s="127" t="s">
        <v>10878</v>
      </c>
      <c r="I520" s="127" t="s">
        <v>11997</v>
      </c>
      <c r="J520" s="127" t="s">
        <v>12066</v>
      </c>
      <c r="K520" s="126"/>
      <c r="L520" s="126"/>
      <c r="M520" s="126"/>
      <c r="N520" s="126"/>
      <c r="O520" s="126"/>
      <c r="P520" s="126" t="s">
        <v>10850</v>
      </c>
    </row>
    <row r="521" spans="1:16" ht="30" x14ac:dyDescent="0.2">
      <c r="A521" s="129" t="s">
        <v>10859</v>
      </c>
      <c r="B521" s="127" t="s">
        <v>9588</v>
      </c>
      <c r="C521" s="127" t="s">
        <v>12065</v>
      </c>
      <c r="D521" s="126" t="s">
        <v>11994</v>
      </c>
      <c r="E521" s="126" t="s">
        <v>10855</v>
      </c>
      <c r="F521" s="126" t="s">
        <v>10854</v>
      </c>
      <c r="G521" s="130" t="s">
        <v>10884</v>
      </c>
      <c r="H521" s="127" t="s">
        <v>10862</v>
      </c>
      <c r="I521" s="127" t="s">
        <v>11997</v>
      </c>
      <c r="J521" s="127" t="s">
        <v>12064</v>
      </c>
      <c r="K521" s="126"/>
      <c r="L521" s="126"/>
      <c r="M521" s="126"/>
      <c r="N521" s="126"/>
      <c r="O521" s="126"/>
      <c r="P521" s="126" t="s">
        <v>10850</v>
      </c>
    </row>
    <row r="522" spans="1:16" ht="30" x14ac:dyDescent="0.2">
      <c r="A522" s="129" t="s">
        <v>10859</v>
      </c>
      <c r="B522" s="127" t="s">
        <v>9589</v>
      </c>
      <c r="C522" s="127" t="s">
        <v>12063</v>
      </c>
      <c r="D522" s="126" t="s">
        <v>11994</v>
      </c>
      <c r="E522" s="126" t="s">
        <v>10855</v>
      </c>
      <c r="F522" s="126" t="s">
        <v>10854</v>
      </c>
      <c r="G522" s="130" t="s">
        <v>10884</v>
      </c>
      <c r="H522" s="127" t="s">
        <v>10862</v>
      </c>
      <c r="I522" s="127" t="s">
        <v>11997</v>
      </c>
      <c r="J522" s="127" t="s">
        <v>12062</v>
      </c>
      <c r="K522" s="126"/>
      <c r="L522" s="126"/>
      <c r="M522" s="126"/>
      <c r="N522" s="126"/>
      <c r="O522" s="126"/>
      <c r="P522" s="126" t="s">
        <v>10850</v>
      </c>
    </row>
    <row r="523" spans="1:16" ht="30" x14ac:dyDescent="0.2">
      <c r="A523" s="129" t="s">
        <v>10859</v>
      </c>
      <c r="B523" s="127" t="s">
        <v>9590</v>
      </c>
      <c r="C523" s="127" t="s">
        <v>12061</v>
      </c>
      <c r="D523" s="126" t="s">
        <v>11994</v>
      </c>
      <c r="E523" s="126" t="s">
        <v>10855</v>
      </c>
      <c r="F523" s="126" t="s">
        <v>10854</v>
      </c>
      <c r="G523" s="130" t="s">
        <v>10884</v>
      </c>
      <c r="H523" s="127" t="s">
        <v>10862</v>
      </c>
      <c r="I523" s="127" t="s">
        <v>11997</v>
      </c>
      <c r="J523" s="127" t="s">
        <v>12060</v>
      </c>
      <c r="K523" s="126"/>
      <c r="L523" s="126"/>
      <c r="M523" s="126"/>
      <c r="N523" s="126"/>
      <c r="O523" s="126"/>
      <c r="P523" s="126" t="s">
        <v>10850</v>
      </c>
    </row>
    <row r="524" spans="1:16" ht="30" x14ac:dyDescent="0.2">
      <c r="A524" s="129" t="s">
        <v>10859</v>
      </c>
      <c r="B524" s="127" t="s">
        <v>9591</v>
      </c>
      <c r="C524" s="127" t="s">
        <v>12059</v>
      </c>
      <c r="D524" s="126" t="s">
        <v>11994</v>
      </c>
      <c r="E524" s="126" t="s">
        <v>10855</v>
      </c>
      <c r="F524" s="126" t="s">
        <v>10854</v>
      </c>
      <c r="G524" s="128" t="s">
        <v>10850</v>
      </c>
      <c r="H524" s="127" t="s">
        <v>10862</v>
      </c>
      <c r="I524" s="127" t="s">
        <v>12058</v>
      </c>
      <c r="J524" s="127" t="s">
        <v>12057</v>
      </c>
      <c r="K524" s="126">
        <v>13.16</v>
      </c>
      <c r="L524" s="126">
        <v>97.92</v>
      </c>
      <c r="M524" s="126">
        <v>15.16</v>
      </c>
      <c r="N524" s="126">
        <v>0.84</v>
      </c>
      <c r="O524" s="126">
        <v>0.59</v>
      </c>
      <c r="P524" s="126" t="s">
        <v>10850</v>
      </c>
    </row>
    <row r="525" spans="1:16" ht="30" x14ac:dyDescent="0.2">
      <c r="A525" s="129" t="s">
        <v>10859</v>
      </c>
      <c r="B525" s="127" t="s">
        <v>9592</v>
      </c>
      <c r="C525" s="127" t="s">
        <v>12056</v>
      </c>
      <c r="D525" s="126" t="s">
        <v>11994</v>
      </c>
      <c r="E525" s="126" t="s">
        <v>10855</v>
      </c>
      <c r="F525" s="126" t="s">
        <v>10854</v>
      </c>
      <c r="G525" s="130" t="s">
        <v>10884</v>
      </c>
      <c r="H525" s="127" t="s">
        <v>10862</v>
      </c>
      <c r="I525" s="127" t="s">
        <v>11997</v>
      </c>
      <c r="J525" s="127" t="s">
        <v>12055</v>
      </c>
      <c r="K525" s="126"/>
      <c r="L525" s="126"/>
      <c r="M525" s="126"/>
      <c r="N525" s="126"/>
      <c r="O525" s="126"/>
      <c r="P525" s="126" t="s">
        <v>10850</v>
      </c>
    </row>
    <row r="526" spans="1:16" ht="30" x14ac:dyDescent="0.2">
      <c r="A526" s="129" t="s">
        <v>10859</v>
      </c>
      <c r="B526" s="127" t="s">
        <v>9593</v>
      </c>
      <c r="C526" s="127" t="s">
        <v>12054</v>
      </c>
      <c r="D526" s="126" t="s">
        <v>11994</v>
      </c>
      <c r="E526" s="126" t="s">
        <v>10855</v>
      </c>
      <c r="F526" s="126" t="s">
        <v>10854</v>
      </c>
      <c r="G526" s="128" t="s">
        <v>10850</v>
      </c>
      <c r="H526" s="127" t="s">
        <v>10862</v>
      </c>
      <c r="I526" s="127" t="s">
        <v>12053</v>
      </c>
      <c r="J526" s="127" t="s">
        <v>12052</v>
      </c>
      <c r="K526" s="126">
        <v>5.89</v>
      </c>
      <c r="L526" s="126">
        <v>33.25</v>
      </c>
      <c r="M526" s="126">
        <v>3.73</v>
      </c>
      <c r="N526" s="126">
        <v>0.28999999999999998</v>
      </c>
      <c r="O526" s="126">
        <v>0.2</v>
      </c>
      <c r="P526" s="126" t="s">
        <v>10850</v>
      </c>
    </row>
    <row r="527" spans="1:16" ht="30" x14ac:dyDescent="0.2">
      <c r="A527" s="129" t="s">
        <v>10859</v>
      </c>
      <c r="B527" s="127" t="s">
        <v>9594</v>
      </c>
      <c r="C527" s="127" t="s">
        <v>12051</v>
      </c>
      <c r="D527" s="126" t="s">
        <v>11994</v>
      </c>
      <c r="E527" s="126" t="s">
        <v>10855</v>
      </c>
      <c r="F527" s="126" t="s">
        <v>10854</v>
      </c>
      <c r="G527" s="130" t="s">
        <v>10884</v>
      </c>
      <c r="H527" s="127" t="s">
        <v>10878</v>
      </c>
      <c r="I527" s="127" t="s">
        <v>11997</v>
      </c>
      <c r="J527" s="127" t="s">
        <v>12050</v>
      </c>
      <c r="K527" s="126"/>
      <c r="L527" s="126"/>
      <c r="M527" s="126"/>
      <c r="N527" s="126"/>
      <c r="O527" s="126"/>
      <c r="P527" s="126" t="s">
        <v>10850</v>
      </c>
    </row>
    <row r="528" spans="1:16" ht="30" x14ac:dyDescent="0.2">
      <c r="A528" s="129" t="s">
        <v>10859</v>
      </c>
      <c r="B528" s="127" t="s">
        <v>9595</v>
      </c>
      <c r="C528" s="127" t="s">
        <v>12049</v>
      </c>
      <c r="D528" s="126" t="s">
        <v>11994</v>
      </c>
      <c r="E528" s="126" t="s">
        <v>10855</v>
      </c>
      <c r="F528" s="126" t="s">
        <v>10854</v>
      </c>
      <c r="G528" s="130" t="s">
        <v>10884</v>
      </c>
      <c r="H528" s="127" t="s">
        <v>10878</v>
      </c>
      <c r="I528" s="127" t="s">
        <v>11997</v>
      </c>
      <c r="J528" s="127" t="s">
        <v>12048</v>
      </c>
      <c r="K528" s="126"/>
      <c r="L528" s="126"/>
      <c r="M528" s="126"/>
      <c r="N528" s="126"/>
      <c r="O528" s="126"/>
      <c r="P528" s="126" t="s">
        <v>10850</v>
      </c>
    </row>
    <row r="529" spans="1:16" ht="30" x14ac:dyDescent="0.2">
      <c r="A529" s="129" t="s">
        <v>10859</v>
      </c>
      <c r="B529" s="127" t="s">
        <v>9596</v>
      </c>
      <c r="C529" s="127" t="s">
        <v>12047</v>
      </c>
      <c r="D529" s="126" t="s">
        <v>11994</v>
      </c>
      <c r="E529" s="126" t="s">
        <v>10855</v>
      </c>
      <c r="F529" s="126" t="s">
        <v>10854</v>
      </c>
      <c r="G529" s="128" t="s">
        <v>10850</v>
      </c>
      <c r="H529" s="127" t="s">
        <v>10862</v>
      </c>
      <c r="I529" s="127" t="s">
        <v>11411</v>
      </c>
      <c r="J529" s="127" t="s">
        <v>12046</v>
      </c>
      <c r="K529" s="126">
        <v>34.79</v>
      </c>
      <c r="L529" s="126">
        <v>196.5</v>
      </c>
      <c r="M529" s="126">
        <v>22.03</v>
      </c>
      <c r="N529" s="126">
        <v>1.69</v>
      </c>
      <c r="O529" s="126">
        <v>1.19</v>
      </c>
      <c r="P529" s="126" t="s">
        <v>10850</v>
      </c>
    </row>
    <row r="530" spans="1:16" ht="30" x14ac:dyDescent="0.2">
      <c r="A530" s="129" t="s">
        <v>10859</v>
      </c>
      <c r="B530" s="127" t="s">
        <v>9598</v>
      </c>
      <c r="C530" s="127" t="s">
        <v>12045</v>
      </c>
      <c r="D530" s="126" t="s">
        <v>11994</v>
      </c>
      <c r="E530" s="126" t="s">
        <v>10855</v>
      </c>
      <c r="F530" s="126" t="s">
        <v>10854</v>
      </c>
      <c r="G530" s="128" t="s">
        <v>10850</v>
      </c>
      <c r="H530" s="127" t="s">
        <v>10862</v>
      </c>
      <c r="I530" s="127" t="s">
        <v>12044</v>
      </c>
      <c r="J530" s="127" t="s">
        <v>12043</v>
      </c>
      <c r="K530" s="126">
        <v>24.85</v>
      </c>
      <c r="L530" s="126">
        <v>140.35</v>
      </c>
      <c r="M530" s="126">
        <v>15.74</v>
      </c>
      <c r="N530" s="126">
        <v>1.21</v>
      </c>
      <c r="O530" s="126">
        <v>0.85</v>
      </c>
      <c r="P530" s="126" t="s">
        <v>10850</v>
      </c>
    </row>
    <row r="531" spans="1:16" ht="30" x14ac:dyDescent="0.2">
      <c r="A531" s="129" t="s">
        <v>10859</v>
      </c>
      <c r="B531" s="127" t="s">
        <v>9599</v>
      </c>
      <c r="C531" s="127" t="s">
        <v>12042</v>
      </c>
      <c r="D531" s="126" t="s">
        <v>11994</v>
      </c>
      <c r="E531" s="126" t="s">
        <v>10855</v>
      </c>
      <c r="F531" s="126" t="s">
        <v>10854</v>
      </c>
      <c r="G531" s="130" t="s">
        <v>10884</v>
      </c>
      <c r="H531" s="127" t="s">
        <v>10862</v>
      </c>
      <c r="I531" s="127" t="s">
        <v>11997</v>
      </c>
      <c r="J531" s="127" t="s">
        <v>12041</v>
      </c>
      <c r="K531" s="126"/>
      <c r="L531" s="126"/>
      <c r="M531" s="126"/>
      <c r="N531" s="126"/>
      <c r="O531" s="126"/>
      <c r="P531" s="126" t="s">
        <v>10850</v>
      </c>
    </row>
    <row r="532" spans="1:16" ht="30" x14ac:dyDescent="0.2">
      <c r="A532" s="129" t="s">
        <v>10859</v>
      </c>
      <c r="B532" s="127" t="s">
        <v>9600</v>
      </c>
      <c r="C532" s="127" t="s">
        <v>12040</v>
      </c>
      <c r="D532" s="126" t="s">
        <v>11994</v>
      </c>
      <c r="E532" s="126" t="s">
        <v>10855</v>
      </c>
      <c r="F532" s="126" t="s">
        <v>10854</v>
      </c>
      <c r="G532" s="130" t="s">
        <v>10884</v>
      </c>
      <c r="H532" s="127" t="s">
        <v>10862</v>
      </c>
      <c r="I532" s="127" t="s">
        <v>11997</v>
      </c>
      <c r="J532" s="127" t="s">
        <v>12039</v>
      </c>
      <c r="K532" s="126"/>
      <c r="L532" s="126"/>
      <c r="M532" s="126"/>
      <c r="N532" s="126"/>
      <c r="O532" s="126"/>
      <c r="P532" s="126" t="s">
        <v>10850</v>
      </c>
    </row>
    <row r="533" spans="1:16" ht="30" x14ac:dyDescent="0.2">
      <c r="A533" s="129" t="s">
        <v>10859</v>
      </c>
      <c r="B533" s="127" t="s">
        <v>9601</v>
      </c>
      <c r="C533" s="127" t="s">
        <v>12038</v>
      </c>
      <c r="D533" s="126" t="s">
        <v>11994</v>
      </c>
      <c r="E533" s="126" t="s">
        <v>10855</v>
      </c>
      <c r="F533" s="126" t="s">
        <v>10854</v>
      </c>
      <c r="G533" s="130" t="s">
        <v>10884</v>
      </c>
      <c r="H533" s="127" t="s">
        <v>10862</v>
      </c>
      <c r="I533" s="127" t="s">
        <v>11997</v>
      </c>
      <c r="J533" s="127" t="s">
        <v>12037</v>
      </c>
      <c r="K533" s="126"/>
      <c r="L533" s="126"/>
      <c r="M533" s="126"/>
      <c r="N533" s="126"/>
      <c r="O533" s="126"/>
      <c r="P533" s="126" t="s">
        <v>10850</v>
      </c>
    </row>
    <row r="534" spans="1:16" ht="30" x14ac:dyDescent="0.2">
      <c r="A534" s="129" t="s">
        <v>10859</v>
      </c>
      <c r="B534" s="127" t="s">
        <v>9602</v>
      </c>
      <c r="C534" s="127" t="s">
        <v>12036</v>
      </c>
      <c r="D534" s="126" t="s">
        <v>11994</v>
      </c>
      <c r="E534" s="126" t="s">
        <v>10855</v>
      </c>
      <c r="F534" s="126" t="s">
        <v>10854</v>
      </c>
      <c r="G534" s="130" t="s">
        <v>10884</v>
      </c>
      <c r="H534" s="127" t="s">
        <v>10878</v>
      </c>
      <c r="I534" s="127" t="s">
        <v>11997</v>
      </c>
      <c r="J534" s="127" t="s">
        <v>11882</v>
      </c>
      <c r="K534" s="126"/>
      <c r="L534" s="126"/>
      <c r="M534" s="126"/>
      <c r="N534" s="126"/>
      <c r="O534" s="126"/>
      <c r="P534" s="126" t="s">
        <v>10850</v>
      </c>
    </row>
    <row r="535" spans="1:16" ht="30" x14ac:dyDescent="0.2">
      <c r="A535" s="129" t="s">
        <v>10859</v>
      </c>
      <c r="B535" s="127" t="s">
        <v>9603</v>
      </c>
      <c r="C535" s="127" t="s">
        <v>12035</v>
      </c>
      <c r="D535" s="126" t="s">
        <v>11994</v>
      </c>
      <c r="E535" s="126" t="s">
        <v>10855</v>
      </c>
      <c r="F535" s="126" t="s">
        <v>10854</v>
      </c>
      <c r="G535" s="130" t="s">
        <v>10884</v>
      </c>
      <c r="H535" s="127" t="s">
        <v>10862</v>
      </c>
      <c r="I535" s="127" t="s">
        <v>11997</v>
      </c>
      <c r="J535" s="127" t="s">
        <v>12034</v>
      </c>
      <c r="K535" s="126"/>
      <c r="L535" s="126"/>
      <c r="M535" s="126"/>
      <c r="N535" s="126"/>
      <c r="O535" s="126"/>
      <c r="P535" s="126" t="s">
        <v>10850</v>
      </c>
    </row>
    <row r="536" spans="1:16" ht="30" x14ac:dyDescent="0.2">
      <c r="A536" s="129" t="s">
        <v>10859</v>
      </c>
      <c r="B536" s="127" t="s">
        <v>9604</v>
      </c>
      <c r="C536" s="127" t="s">
        <v>12033</v>
      </c>
      <c r="D536" s="126" t="s">
        <v>11994</v>
      </c>
      <c r="E536" s="126" t="s">
        <v>10855</v>
      </c>
      <c r="F536" s="126" t="s">
        <v>10854</v>
      </c>
      <c r="G536" s="130" t="s">
        <v>10884</v>
      </c>
      <c r="H536" s="127" t="s">
        <v>10862</v>
      </c>
      <c r="I536" s="127" t="s">
        <v>11997</v>
      </c>
      <c r="J536" s="127" t="s">
        <v>12032</v>
      </c>
      <c r="K536" s="126"/>
      <c r="L536" s="126"/>
      <c r="M536" s="126"/>
      <c r="N536" s="126"/>
      <c r="O536" s="126"/>
      <c r="P536" s="126" t="s">
        <v>10850</v>
      </c>
    </row>
    <row r="537" spans="1:16" ht="30" x14ac:dyDescent="0.2">
      <c r="A537" s="129" t="s">
        <v>10859</v>
      </c>
      <c r="B537" s="127" t="s">
        <v>9605</v>
      </c>
      <c r="C537" s="127" t="s">
        <v>12031</v>
      </c>
      <c r="D537" s="126" t="s">
        <v>11994</v>
      </c>
      <c r="E537" s="126" t="s">
        <v>10855</v>
      </c>
      <c r="F537" s="126" t="s">
        <v>10854</v>
      </c>
      <c r="G537" s="130" t="s">
        <v>10884</v>
      </c>
      <c r="H537" s="127" t="s">
        <v>11666</v>
      </c>
      <c r="I537" s="127" t="s">
        <v>11997</v>
      </c>
      <c r="J537" s="127" t="s">
        <v>12030</v>
      </c>
      <c r="K537" s="126"/>
      <c r="L537" s="126"/>
      <c r="M537" s="126"/>
      <c r="N537" s="126"/>
      <c r="O537" s="126"/>
      <c r="P537" s="126" t="s">
        <v>10850</v>
      </c>
    </row>
    <row r="538" spans="1:16" ht="15" x14ac:dyDescent="0.2">
      <c r="A538" s="129" t="s">
        <v>10859</v>
      </c>
      <c r="B538" s="127" t="s">
        <v>9606</v>
      </c>
      <c r="C538" s="127" t="s">
        <v>12029</v>
      </c>
      <c r="D538" s="126" t="s">
        <v>11994</v>
      </c>
      <c r="E538" s="126" t="s">
        <v>10855</v>
      </c>
      <c r="F538" s="126" t="s">
        <v>10854</v>
      </c>
      <c r="G538" s="130" t="s">
        <v>10884</v>
      </c>
      <c r="H538" s="127" t="s">
        <v>11666</v>
      </c>
      <c r="I538" s="127" t="s">
        <v>11997</v>
      </c>
      <c r="J538" s="127" t="s">
        <v>12028</v>
      </c>
      <c r="K538" s="126"/>
      <c r="L538" s="126"/>
      <c r="M538" s="126"/>
      <c r="N538" s="126"/>
      <c r="O538" s="126"/>
      <c r="P538" s="126" t="s">
        <v>10850</v>
      </c>
    </row>
    <row r="539" spans="1:16" ht="15" x14ac:dyDescent="0.2">
      <c r="A539" s="129" t="s">
        <v>10859</v>
      </c>
      <c r="B539" s="127" t="s">
        <v>9607</v>
      </c>
      <c r="C539" s="127" t="s">
        <v>12027</v>
      </c>
      <c r="D539" s="126" t="s">
        <v>11994</v>
      </c>
      <c r="E539" s="126" t="s">
        <v>10855</v>
      </c>
      <c r="F539" s="126" t="s">
        <v>10854</v>
      </c>
      <c r="G539" s="130" t="s">
        <v>10884</v>
      </c>
      <c r="H539" s="127" t="s">
        <v>11666</v>
      </c>
      <c r="I539" s="127" t="s">
        <v>11997</v>
      </c>
      <c r="J539" s="127" t="s">
        <v>12026</v>
      </c>
      <c r="K539" s="126"/>
      <c r="L539" s="126"/>
      <c r="M539" s="126"/>
      <c r="N539" s="126"/>
      <c r="O539" s="126"/>
      <c r="P539" s="126" t="s">
        <v>10850</v>
      </c>
    </row>
    <row r="540" spans="1:16" ht="15" x14ac:dyDescent="0.2">
      <c r="A540" s="129" t="s">
        <v>10859</v>
      </c>
      <c r="B540" s="127" t="s">
        <v>9608</v>
      </c>
      <c r="C540" s="127" t="s">
        <v>12025</v>
      </c>
      <c r="D540" s="126" t="s">
        <v>11994</v>
      </c>
      <c r="E540" s="126" t="s">
        <v>10855</v>
      </c>
      <c r="F540" s="126" t="s">
        <v>10854</v>
      </c>
      <c r="G540" s="130" t="s">
        <v>10884</v>
      </c>
      <c r="H540" s="127" t="s">
        <v>11666</v>
      </c>
      <c r="I540" s="127" t="s">
        <v>11997</v>
      </c>
      <c r="J540" s="127" t="s">
        <v>12024</v>
      </c>
      <c r="K540" s="126"/>
      <c r="L540" s="126"/>
      <c r="M540" s="126"/>
      <c r="N540" s="126"/>
      <c r="O540" s="126"/>
      <c r="P540" s="126" t="s">
        <v>10850</v>
      </c>
    </row>
    <row r="541" spans="1:16" ht="15" x14ac:dyDescent="0.2">
      <c r="A541" s="129" t="s">
        <v>10859</v>
      </c>
      <c r="B541" s="127" t="s">
        <v>9609</v>
      </c>
      <c r="C541" s="127" t="s">
        <v>12023</v>
      </c>
      <c r="D541" s="126" t="s">
        <v>11994</v>
      </c>
      <c r="E541" s="126" t="s">
        <v>10855</v>
      </c>
      <c r="F541" s="126" t="s">
        <v>10854</v>
      </c>
      <c r="G541" s="130" t="s">
        <v>10884</v>
      </c>
      <c r="H541" s="127" t="s">
        <v>11666</v>
      </c>
      <c r="I541" s="127" t="s">
        <v>11997</v>
      </c>
      <c r="J541" s="127" t="s">
        <v>12022</v>
      </c>
      <c r="K541" s="126"/>
      <c r="L541" s="126"/>
      <c r="M541" s="126"/>
      <c r="N541" s="126"/>
      <c r="O541" s="126"/>
      <c r="P541" s="126" t="s">
        <v>10850</v>
      </c>
    </row>
    <row r="542" spans="1:16" ht="15" x14ac:dyDescent="0.2">
      <c r="A542" s="129" t="s">
        <v>10859</v>
      </c>
      <c r="B542" s="127" t="s">
        <v>9610</v>
      </c>
      <c r="C542" s="127" t="s">
        <v>12021</v>
      </c>
      <c r="D542" s="126" t="s">
        <v>11994</v>
      </c>
      <c r="E542" s="126" t="s">
        <v>10855</v>
      </c>
      <c r="F542" s="126" t="s">
        <v>10854</v>
      </c>
      <c r="G542" s="130" t="s">
        <v>10884</v>
      </c>
      <c r="H542" s="127" t="s">
        <v>11666</v>
      </c>
      <c r="I542" s="127" t="s">
        <v>11997</v>
      </c>
      <c r="J542" s="127" t="s">
        <v>12020</v>
      </c>
      <c r="K542" s="126"/>
      <c r="L542" s="126"/>
      <c r="M542" s="126"/>
      <c r="N542" s="126"/>
      <c r="O542" s="126"/>
      <c r="P542" s="126" t="s">
        <v>10850</v>
      </c>
    </row>
    <row r="543" spans="1:16" ht="15" x14ac:dyDescent="0.2">
      <c r="A543" s="129" t="s">
        <v>10859</v>
      </c>
      <c r="B543" s="127" t="s">
        <v>9611</v>
      </c>
      <c r="C543" s="127" t="s">
        <v>12019</v>
      </c>
      <c r="D543" s="126" t="s">
        <v>11994</v>
      </c>
      <c r="E543" s="126" t="s">
        <v>10855</v>
      </c>
      <c r="F543" s="126" t="s">
        <v>10854</v>
      </c>
      <c r="G543" s="130" t="s">
        <v>10884</v>
      </c>
      <c r="H543" s="127" t="s">
        <v>11666</v>
      </c>
      <c r="I543" s="127" t="s">
        <v>11997</v>
      </c>
      <c r="J543" s="127" t="s">
        <v>12018</v>
      </c>
      <c r="K543" s="126"/>
      <c r="L543" s="126"/>
      <c r="M543" s="126"/>
      <c r="N543" s="126"/>
      <c r="O543" s="126"/>
      <c r="P543" s="126" t="s">
        <v>10850</v>
      </c>
    </row>
    <row r="544" spans="1:16" ht="30" x14ac:dyDescent="0.2">
      <c r="A544" s="129" t="s">
        <v>10859</v>
      </c>
      <c r="B544" s="127" t="s">
        <v>9612</v>
      </c>
      <c r="C544" s="127" t="s">
        <v>12017</v>
      </c>
      <c r="D544" s="126" t="s">
        <v>10942</v>
      </c>
      <c r="E544" s="126" t="s">
        <v>10923</v>
      </c>
      <c r="F544" s="126" t="s">
        <v>10854</v>
      </c>
      <c r="G544" s="128" t="s">
        <v>10850</v>
      </c>
      <c r="H544" s="127" t="s">
        <v>10878</v>
      </c>
      <c r="I544" s="127" t="s">
        <v>12016</v>
      </c>
      <c r="J544" s="127" t="s">
        <v>12015</v>
      </c>
      <c r="K544" s="126"/>
      <c r="L544" s="126"/>
      <c r="M544" s="126"/>
      <c r="N544" s="126"/>
      <c r="O544" s="126"/>
      <c r="P544" s="126" t="s">
        <v>10850</v>
      </c>
    </row>
    <row r="545" spans="1:16" ht="30" x14ac:dyDescent="0.2">
      <c r="A545" s="129" t="s">
        <v>10859</v>
      </c>
      <c r="B545" s="127" t="s">
        <v>9612</v>
      </c>
      <c r="C545" s="127" t="s">
        <v>12017</v>
      </c>
      <c r="D545" s="126" t="s">
        <v>11994</v>
      </c>
      <c r="E545" s="126" t="s">
        <v>10855</v>
      </c>
      <c r="F545" s="126" t="s">
        <v>10854</v>
      </c>
      <c r="G545" s="128" t="s">
        <v>10850</v>
      </c>
      <c r="H545" s="127" t="s">
        <v>10878</v>
      </c>
      <c r="I545" s="127" t="s">
        <v>12016</v>
      </c>
      <c r="J545" s="127" t="s">
        <v>12015</v>
      </c>
      <c r="K545" s="126">
        <v>15.83</v>
      </c>
      <c r="L545" s="126">
        <v>219.16</v>
      </c>
      <c r="M545" s="126">
        <v>47.54</v>
      </c>
      <c r="N545" s="126">
        <v>1.89</v>
      </c>
      <c r="O545" s="126">
        <v>1.33</v>
      </c>
      <c r="P545" s="126" t="s">
        <v>10850</v>
      </c>
    </row>
    <row r="546" spans="1:16" ht="30" x14ac:dyDescent="0.2">
      <c r="A546" s="129" t="s">
        <v>10859</v>
      </c>
      <c r="B546" s="127" t="s">
        <v>9613</v>
      </c>
      <c r="C546" s="127" t="s">
        <v>12014</v>
      </c>
      <c r="D546" s="126" t="s">
        <v>11994</v>
      </c>
      <c r="E546" s="126" t="s">
        <v>10855</v>
      </c>
      <c r="F546" s="126" t="s">
        <v>10854</v>
      </c>
      <c r="G546" s="128" t="s">
        <v>10850</v>
      </c>
      <c r="H546" s="127" t="s">
        <v>10878</v>
      </c>
      <c r="I546" s="127" t="s">
        <v>12013</v>
      </c>
      <c r="J546" s="127" t="s">
        <v>12012</v>
      </c>
      <c r="K546" s="126">
        <v>111.01</v>
      </c>
      <c r="L546" s="126">
        <v>728.53</v>
      </c>
      <c r="M546" s="126">
        <v>99.66</v>
      </c>
      <c r="N546" s="126">
        <v>6.27</v>
      </c>
      <c r="O546" s="126">
        <v>4.42</v>
      </c>
      <c r="P546" s="126" t="s">
        <v>10850</v>
      </c>
    </row>
    <row r="547" spans="1:16" ht="30" x14ac:dyDescent="0.2">
      <c r="A547" s="129" t="s">
        <v>10859</v>
      </c>
      <c r="B547" s="127" t="s">
        <v>9615</v>
      </c>
      <c r="C547" s="127" t="s">
        <v>12011</v>
      </c>
      <c r="D547" s="126" t="s">
        <v>10942</v>
      </c>
      <c r="E547" s="126" t="s">
        <v>10923</v>
      </c>
      <c r="F547" s="126" t="s">
        <v>10854</v>
      </c>
      <c r="G547" s="128" t="s">
        <v>10850</v>
      </c>
      <c r="H547" s="127" t="s">
        <v>10887</v>
      </c>
      <c r="I547" s="127" t="s">
        <v>11294</v>
      </c>
      <c r="J547" s="127" t="s">
        <v>12010</v>
      </c>
      <c r="K547" s="126"/>
      <c r="L547" s="126"/>
      <c r="M547" s="126"/>
      <c r="N547" s="126"/>
      <c r="O547" s="126"/>
      <c r="P547" s="126" t="s">
        <v>10850</v>
      </c>
    </row>
    <row r="548" spans="1:16" ht="30" x14ac:dyDescent="0.2">
      <c r="A548" s="129" t="s">
        <v>10859</v>
      </c>
      <c r="B548" s="127" t="s">
        <v>9615</v>
      </c>
      <c r="C548" s="127" t="s">
        <v>12011</v>
      </c>
      <c r="D548" s="126" t="s">
        <v>11994</v>
      </c>
      <c r="E548" s="126" t="s">
        <v>10855</v>
      </c>
      <c r="F548" s="126" t="s">
        <v>10854</v>
      </c>
      <c r="G548" s="128" t="s">
        <v>10850</v>
      </c>
      <c r="H548" s="127" t="s">
        <v>10887</v>
      </c>
      <c r="I548" s="127" t="s">
        <v>11294</v>
      </c>
      <c r="J548" s="127" t="s">
        <v>12010</v>
      </c>
      <c r="K548" s="126">
        <v>23.14</v>
      </c>
      <c r="L548" s="126">
        <v>161.59</v>
      </c>
      <c r="M548" s="126">
        <v>23.59</v>
      </c>
      <c r="N548" s="126">
        <v>9.0500000000000007</v>
      </c>
      <c r="O548" s="126">
        <v>0.98</v>
      </c>
      <c r="P548" s="126" t="s">
        <v>10850</v>
      </c>
    </row>
    <row r="549" spans="1:16" ht="30" x14ac:dyDescent="0.2">
      <c r="A549" s="129" t="s">
        <v>10859</v>
      </c>
      <c r="B549" s="127" t="s">
        <v>9617</v>
      </c>
      <c r="C549" s="127" t="s">
        <v>12009</v>
      </c>
      <c r="D549" s="126" t="s">
        <v>11103</v>
      </c>
      <c r="E549" s="126" t="s">
        <v>10923</v>
      </c>
      <c r="F549" s="126" t="s">
        <v>10854</v>
      </c>
      <c r="G549" s="128" t="s">
        <v>10850</v>
      </c>
      <c r="H549" s="127" t="s">
        <v>10887</v>
      </c>
      <c r="I549" s="127" t="s">
        <v>12008</v>
      </c>
      <c r="J549" s="127" t="s">
        <v>12007</v>
      </c>
      <c r="K549" s="126"/>
      <c r="L549" s="126"/>
      <c r="M549" s="126"/>
      <c r="N549" s="126"/>
      <c r="O549" s="126"/>
      <c r="P549" s="126" t="s">
        <v>10850</v>
      </c>
    </row>
    <row r="550" spans="1:16" ht="30" x14ac:dyDescent="0.2">
      <c r="A550" s="129" t="s">
        <v>10859</v>
      </c>
      <c r="B550" s="127" t="s">
        <v>9617</v>
      </c>
      <c r="C550" s="127" t="s">
        <v>12009</v>
      </c>
      <c r="D550" s="126" t="s">
        <v>11241</v>
      </c>
      <c r="E550" s="126" t="s">
        <v>10923</v>
      </c>
      <c r="F550" s="126"/>
      <c r="G550" s="128" t="s">
        <v>10850</v>
      </c>
      <c r="H550" s="127" t="s">
        <v>10887</v>
      </c>
      <c r="I550" s="127" t="s">
        <v>12008</v>
      </c>
      <c r="J550" s="127" t="s">
        <v>12007</v>
      </c>
      <c r="K550" s="126"/>
      <c r="L550" s="126"/>
      <c r="M550" s="126"/>
      <c r="N550" s="126"/>
      <c r="O550" s="126"/>
      <c r="P550" s="126" t="s">
        <v>10850</v>
      </c>
    </row>
    <row r="551" spans="1:16" ht="30" x14ac:dyDescent="0.2">
      <c r="A551" s="129" t="s">
        <v>10859</v>
      </c>
      <c r="B551" s="127" t="s">
        <v>9617</v>
      </c>
      <c r="C551" s="127" t="s">
        <v>12009</v>
      </c>
      <c r="D551" s="126" t="s">
        <v>11994</v>
      </c>
      <c r="E551" s="126" t="s">
        <v>10855</v>
      </c>
      <c r="F551" s="126" t="s">
        <v>10854</v>
      </c>
      <c r="G551" s="128" t="s">
        <v>10850</v>
      </c>
      <c r="H551" s="127" t="s">
        <v>10887</v>
      </c>
      <c r="I551" s="127" t="s">
        <v>12008</v>
      </c>
      <c r="J551" s="127" t="s">
        <v>12007</v>
      </c>
      <c r="K551" s="126">
        <v>12.03</v>
      </c>
      <c r="L551" s="126">
        <v>84.03</v>
      </c>
      <c r="M551" s="126">
        <v>12.27</v>
      </c>
      <c r="N551" s="126">
        <v>4.71</v>
      </c>
      <c r="O551" s="126">
        <v>0.51</v>
      </c>
      <c r="P551" s="126" t="s">
        <v>10850</v>
      </c>
    </row>
    <row r="552" spans="1:16" ht="30" x14ac:dyDescent="0.2">
      <c r="A552" s="129" t="s">
        <v>10859</v>
      </c>
      <c r="B552" s="127" t="s">
        <v>9619</v>
      </c>
      <c r="C552" s="127" t="s">
        <v>12006</v>
      </c>
      <c r="D552" s="126" t="s">
        <v>11994</v>
      </c>
      <c r="E552" s="126" t="s">
        <v>10855</v>
      </c>
      <c r="F552" s="126" t="s">
        <v>10854</v>
      </c>
      <c r="G552" s="128" t="s">
        <v>10850</v>
      </c>
      <c r="H552" s="127" t="s">
        <v>10853</v>
      </c>
      <c r="I552" s="127" t="s">
        <v>12005</v>
      </c>
      <c r="J552" s="127" t="s">
        <v>12004</v>
      </c>
      <c r="K552" s="126">
        <v>21.11</v>
      </c>
      <c r="L552" s="126">
        <v>135.56</v>
      </c>
      <c r="M552" s="126">
        <v>18.09</v>
      </c>
      <c r="N552" s="126">
        <v>1.17</v>
      </c>
      <c r="O552" s="126">
        <v>0.82</v>
      </c>
      <c r="P552" s="126" t="s">
        <v>10850</v>
      </c>
    </row>
    <row r="553" spans="1:16" ht="30" x14ac:dyDescent="0.2">
      <c r="A553" s="129" t="s">
        <v>10859</v>
      </c>
      <c r="B553" s="127" t="s">
        <v>9620</v>
      </c>
      <c r="C553" s="127" t="s">
        <v>12003</v>
      </c>
      <c r="D553" s="126" t="s">
        <v>10942</v>
      </c>
      <c r="E553" s="126" t="s">
        <v>10923</v>
      </c>
      <c r="F553" s="126" t="s">
        <v>10854</v>
      </c>
      <c r="G553" s="128" t="s">
        <v>10850</v>
      </c>
      <c r="H553" s="127" t="s">
        <v>10878</v>
      </c>
      <c r="I553" s="127" t="s">
        <v>11224</v>
      </c>
      <c r="J553" s="127" t="s">
        <v>11858</v>
      </c>
      <c r="K553" s="126"/>
      <c r="L553" s="126"/>
      <c r="M553" s="126"/>
      <c r="N553" s="126"/>
      <c r="O553" s="126"/>
      <c r="P553" s="126" t="s">
        <v>10850</v>
      </c>
    </row>
    <row r="554" spans="1:16" ht="30" x14ac:dyDescent="0.2">
      <c r="A554" s="129" t="s">
        <v>10859</v>
      </c>
      <c r="B554" s="127" t="s">
        <v>9620</v>
      </c>
      <c r="C554" s="127" t="s">
        <v>12003</v>
      </c>
      <c r="D554" s="126" t="s">
        <v>10856</v>
      </c>
      <c r="E554" s="126" t="s">
        <v>10923</v>
      </c>
      <c r="F554" s="126" t="s">
        <v>10854</v>
      </c>
      <c r="G554" s="128" t="s">
        <v>10850</v>
      </c>
      <c r="H554" s="127" t="s">
        <v>10878</v>
      </c>
      <c r="I554" s="127" t="s">
        <v>11224</v>
      </c>
      <c r="J554" s="127" t="s">
        <v>11858</v>
      </c>
      <c r="K554" s="126"/>
      <c r="L554" s="126"/>
      <c r="M554" s="126"/>
      <c r="N554" s="126"/>
      <c r="O554" s="126"/>
      <c r="P554" s="126" t="s">
        <v>10850</v>
      </c>
    </row>
    <row r="555" spans="1:16" ht="30" x14ac:dyDescent="0.2">
      <c r="A555" s="129" t="s">
        <v>10859</v>
      </c>
      <c r="B555" s="127" t="s">
        <v>9620</v>
      </c>
      <c r="C555" s="127" t="s">
        <v>12003</v>
      </c>
      <c r="D555" s="126" t="s">
        <v>11994</v>
      </c>
      <c r="E555" s="126" t="s">
        <v>10855</v>
      </c>
      <c r="F555" s="126" t="s">
        <v>10854</v>
      </c>
      <c r="G555" s="128" t="s">
        <v>10850</v>
      </c>
      <c r="H555" s="127" t="s">
        <v>10878</v>
      </c>
      <c r="I555" s="127" t="s">
        <v>11224</v>
      </c>
      <c r="J555" s="127" t="s">
        <v>11858</v>
      </c>
      <c r="K555" s="126">
        <v>78.97</v>
      </c>
      <c r="L555" s="126">
        <v>1674.94</v>
      </c>
      <c r="M555" s="126">
        <v>405.38</v>
      </c>
      <c r="N555" s="126">
        <v>14.41</v>
      </c>
      <c r="O555" s="126">
        <v>10.17</v>
      </c>
      <c r="P555" s="126" t="s">
        <v>10850</v>
      </c>
    </row>
    <row r="556" spans="1:16" ht="30" x14ac:dyDescent="0.2">
      <c r="A556" s="129" t="s">
        <v>10859</v>
      </c>
      <c r="B556" s="127" t="s">
        <v>9622</v>
      </c>
      <c r="C556" s="127" t="s">
        <v>12002</v>
      </c>
      <c r="D556" s="126" t="s">
        <v>11994</v>
      </c>
      <c r="E556" s="126" t="s">
        <v>10855</v>
      </c>
      <c r="F556" s="126" t="s">
        <v>10854</v>
      </c>
      <c r="G556" s="128" t="s">
        <v>10850</v>
      </c>
      <c r="H556" s="127" t="s">
        <v>10878</v>
      </c>
      <c r="I556" s="127" t="s">
        <v>11224</v>
      </c>
      <c r="J556" s="127" t="s">
        <v>11850</v>
      </c>
      <c r="K556" s="126">
        <v>78.97</v>
      </c>
      <c r="L556" s="126">
        <v>1674.94</v>
      </c>
      <c r="M556" s="126">
        <v>405.38</v>
      </c>
      <c r="N556" s="126">
        <v>14.41</v>
      </c>
      <c r="O556" s="126">
        <v>10.17</v>
      </c>
      <c r="P556" s="126" t="s">
        <v>10850</v>
      </c>
    </row>
    <row r="557" spans="1:16" ht="15" x14ac:dyDescent="0.2">
      <c r="A557" s="129" t="s">
        <v>10859</v>
      </c>
      <c r="B557" s="127" t="s">
        <v>9623</v>
      </c>
      <c r="C557" s="127" t="s">
        <v>12001</v>
      </c>
      <c r="D557" s="126" t="s">
        <v>11994</v>
      </c>
      <c r="E557" s="126" t="s">
        <v>10855</v>
      </c>
      <c r="F557" s="126" t="s">
        <v>10854</v>
      </c>
      <c r="G557" s="128" t="s">
        <v>10850</v>
      </c>
      <c r="H557" s="127" t="s">
        <v>10887</v>
      </c>
      <c r="I557" s="127" t="s">
        <v>12000</v>
      </c>
      <c r="J557" s="127" t="s">
        <v>11999</v>
      </c>
      <c r="K557" s="126">
        <v>34.21</v>
      </c>
      <c r="L557" s="126">
        <v>259.39999999999998</v>
      </c>
      <c r="M557" s="126">
        <v>40.81</v>
      </c>
      <c r="N557" s="126">
        <v>2.23</v>
      </c>
      <c r="O557" s="126">
        <v>1.57</v>
      </c>
      <c r="P557" s="126" t="s">
        <v>10850</v>
      </c>
    </row>
    <row r="558" spans="1:16" ht="30" x14ac:dyDescent="0.2">
      <c r="A558" s="129" t="s">
        <v>10859</v>
      </c>
      <c r="B558" s="127" t="s">
        <v>9625</v>
      </c>
      <c r="C558" s="127" t="s">
        <v>11998</v>
      </c>
      <c r="D558" s="126" t="s">
        <v>11994</v>
      </c>
      <c r="E558" s="126" t="s">
        <v>10855</v>
      </c>
      <c r="F558" s="126" t="s">
        <v>10854</v>
      </c>
      <c r="G558" s="130" t="s">
        <v>10884</v>
      </c>
      <c r="H558" s="127" t="s">
        <v>11666</v>
      </c>
      <c r="I558" s="127" t="s">
        <v>11997</v>
      </c>
      <c r="J558" s="127" t="s">
        <v>11996</v>
      </c>
      <c r="K558" s="126"/>
      <c r="L558" s="126"/>
      <c r="M558" s="126"/>
      <c r="N558" s="126"/>
      <c r="O558" s="126"/>
      <c r="P558" s="126" t="s">
        <v>10850</v>
      </c>
    </row>
    <row r="559" spans="1:16" ht="15" x14ac:dyDescent="0.2">
      <c r="A559" s="129" t="s">
        <v>10859</v>
      </c>
      <c r="B559" s="127" t="s">
        <v>9626</v>
      </c>
      <c r="C559" s="127" t="s">
        <v>11995</v>
      </c>
      <c r="D559" s="126" t="s">
        <v>11031</v>
      </c>
      <c r="E559" s="126" t="s">
        <v>10923</v>
      </c>
      <c r="F559" s="126" t="s">
        <v>10854</v>
      </c>
      <c r="G559" s="128" t="s">
        <v>10850</v>
      </c>
      <c r="H559" s="127" t="s">
        <v>10887</v>
      </c>
      <c r="I559" s="127" t="s">
        <v>11993</v>
      </c>
      <c r="J559" s="127" t="s">
        <v>11992</v>
      </c>
      <c r="K559" s="126"/>
      <c r="L559" s="126"/>
      <c r="M559" s="126"/>
      <c r="N559" s="126"/>
      <c r="O559" s="126"/>
      <c r="P559" s="126" t="s">
        <v>10850</v>
      </c>
    </row>
    <row r="560" spans="1:16" ht="15" x14ac:dyDescent="0.2">
      <c r="A560" s="129" t="s">
        <v>10859</v>
      </c>
      <c r="B560" s="127" t="s">
        <v>9626</v>
      </c>
      <c r="C560" s="127" t="s">
        <v>11995</v>
      </c>
      <c r="D560" s="126" t="s">
        <v>11994</v>
      </c>
      <c r="E560" s="126" t="s">
        <v>10855</v>
      </c>
      <c r="F560" s="126" t="s">
        <v>10854</v>
      </c>
      <c r="G560" s="128" t="s">
        <v>10850</v>
      </c>
      <c r="H560" s="127" t="s">
        <v>10887</v>
      </c>
      <c r="I560" s="127" t="s">
        <v>11993</v>
      </c>
      <c r="J560" s="127" t="s">
        <v>11992</v>
      </c>
      <c r="K560" s="126">
        <v>32.07</v>
      </c>
      <c r="L560" s="126">
        <v>205.93</v>
      </c>
      <c r="M560" s="126">
        <v>27.48</v>
      </c>
      <c r="N560" s="126">
        <v>1.77</v>
      </c>
      <c r="O560" s="126">
        <v>1.25</v>
      </c>
      <c r="P560" s="126" t="s">
        <v>10850</v>
      </c>
    </row>
    <row r="561" spans="1:16" ht="30" x14ac:dyDescent="0.2">
      <c r="A561" s="129" t="s">
        <v>10859</v>
      </c>
      <c r="B561" s="127" t="s">
        <v>9628</v>
      </c>
      <c r="C561" s="127" t="s">
        <v>11991</v>
      </c>
      <c r="D561" s="126" t="s">
        <v>11031</v>
      </c>
      <c r="E561" s="126" t="s">
        <v>10923</v>
      </c>
      <c r="F561" s="126" t="s">
        <v>10854</v>
      </c>
      <c r="G561" s="128" t="s">
        <v>10850</v>
      </c>
      <c r="H561" s="127" t="s">
        <v>10862</v>
      </c>
      <c r="I561" s="127" t="s">
        <v>11990</v>
      </c>
      <c r="J561" s="127" t="s">
        <v>11989</v>
      </c>
      <c r="K561" s="126"/>
      <c r="L561" s="126"/>
      <c r="M561" s="126"/>
      <c r="N561" s="126"/>
      <c r="O561" s="126"/>
      <c r="P561" s="126" t="s">
        <v>10850</v>
      </c>
    </row>
    <row r="562" spans="1:16" ht="30" x14ac:dyDescent="0.2">
      <c r="A562" s="129" t="s">
        <v>10859</v>
      </c>
      <c r="B562" s="127" t="s">
        <v>9628</v>
      </c>
      <c r="C562" s="127" t="s">
        <v>11991</v>
      </c>
      <c r="D562" s="126" t="s">
        <v>11816</v>
      </c>
      <c r="E562" s="126" t="s">
        <v>10855</v>
      </c>
      <c r="F562" s="126" t="s">
        <v>10854</v>
      </c>
      <c r="G562" s="128" t="s">
        <v>10850</v>
      </c>
      <c r="H562" s="127" t="s">
        <v>10862</v>
      </c>
      <c r="I562" s="127" t="s">
        <v>11990</v>
      </c>
      <c r="J562" s="127" t="s">
        <v>11989</v>
      </c>
      <c r="K562" s="126">
        <v>2.46</v>
      </c>
      <c r="L562" s="126">
        <v>17.14</v>
      </c>
      <c r="M562" s="126">
        <v>2.5</v>
      </c>
      <c r="N562" s="126">
        <v>0.96</v>
      </c>
      <c r="O562" s="126">
        <v>0.1</v>
      </c>
      <c r="P562" s="126" t="s">
        <v>10850</v>
      </c>
    </row>
    <row r="563" spans="1:16" ht="30" x14ac:dyDescent="0.2">
      <c r="A563" s="129" t="s">
        <v>10859</v>
      </c>
      <c r="B563" s="127" t="s">
        <v>9630</v>
      </c>
      <c r="C563" s="127" t="s">
        <v>11988</v>
      </c>
      <c r="D563" s="126" t="s">
        <v>11816</v>
      </c>
      <c r="E563" s="126" t="s">
        <v>10855</v>
      </c>
      <c r="F563" s="126" t="s">
        <v>10854</v>
      </c>
      <c r="G563" s="128" t="s">
        <v>10850</v>
      </c>
      <c r="H563" s="127" t="s">
        <v>10862</v>
      </c>
      <c r="I563" s="127" t="s">
        <v>11423</v>
      </c>
      <c r="J563" s="127" t="s">
        <v>11987</v>
      </c>
      <c r="K563" s="126">
        <v>12.93</v>
      </c>
      <c r="L563" s="126">
        <v>73.05</v>
      </c>
      <c r="M563" s="126">
        <v>8.19</v>
      </c>
      <c r="N563" s="126">
        <v>0.44</v>
      </c>
      <c r="O563" s="126">
        <v>0.63</v>
      </c>
      <c r="P563" s="126" t="s">
        <v>10850</v>
      </c>
    </row>
    <row r="564" spans="1:16" ht="30" x14ac:dyDescent="0.2">
      <c r="A564" s="129" t="s">
        <v>10859</v>
      </c>
      <c r="B564" s="127" t="s">
        <v>9632</v>
      </c>
      <c r="C564" s="127" t="s">
        <v>11986</v>
      </c>
      <c r="D564" s="126" t="s">
        <v>11816</v>
      </c>
      <c r="E564" s="126" t="s">
        <v>10855</v>
      </c>
      <c r="F564" s="126" t="s">
        <v>10854</v>
      </c>
      <c r="G564" s="128" t="s">
        <v>10850</v>
      </c>
      <c r="H564" s="127" t="s">
        <v>10862</v>
      </c>
      <c r="I564" s="127" t="s">
        <v>11985</v>
      </c>
      <c r="J564" s="127" t="s">
        <v>11984</v>
      </c>
      <c r="K564" s="126">
        <v>29.48</v>
      </c>
      <c r="L564" s="126">
        <v>166.53</v>
      </c>
      <c r="M564" s="126">
        <v>18.670000000000002</v>
      </c>
      <c r="N564" s="126">
        <v>1.43</v>
      </c>
      <c r="O564" s="126">
        <v>1.01</v>
      </c>
      <c r="P564" s="126" t="s">
        <v>10850</v>
      </c>
    </row>
    <row r="565" spans="1:16" ht="30" x14ac:dyDescent="0.2">
      <c r="A565" s="129" t="s">
        <v>10859</v>
      </c>
      <c r="B565" s="127" t="s">
        <v>9634</v>
      </c>
      <c r="C565" s="127" t="s">
        <v>11983</v>
      </c>
      <c r="D565" s="126" t="s">
        <v>11816</v>
      </c>
      <c r="E565" s="126" t="s">
        <v>10855</v>
      </c>
      <c r="F565" s="126" t="s">
        <v>10854</v>
      </c>
      <c r="G565" s="128" t="s">
        <v>10850</v>
      </c>
      <c r="H565" s="127" t="s">
        <v>10862</v>
      </c>
      <c r="I565" s="127" t="s">
        <v>11982</v>
      </c>
      <c r="J565" s="127" t="s">
        <v>11981</v>
      </c>
      <c r="K565" s="126">
        <v>8.84</v>
      </c>
      <c r="L565" s="126">
        <v>65.78</v>
      </c>
      <c r="M565" s="126">
        <v>10.18</v>
      </c>
      <c r="N565" s="126">
        <v>0.56999999999999995</v>
      </c>
      <c r="O565" s="126">
        <v>0.4</v>
      </c>
      <c r="P565" s="126" t="s">
        <v>10850</v>
      </c>
    </row>
    <row r="566" spans="1:16" ht="30" x14ac:dyDescent="0.2">
      <c r="A566" s="129" t="s">
        <v>10859</v>
      </c>
      <c r="B566" s="127" t="s">
        <v>9636</v>
      </c>
      <c r="C566" s="127" t="s">
        <v>11980</v>
      </c>
      <c r="D566" s="126" t="s">
        <v>11816</v>
      </c>
      <c r="E566" s="126" t="s">
        <v>10855</v>
      </c>
      <c r="F566" s="126" t="s">
        <v>10854</v>
      </c>
      <c r="G566" s="130" t="s">
        <v>10884</v>
      </c>
      <c r="H566" s="127" t="s">
        <v>10878</v>
      </c>
      <c r="I566" s="127" t="s">
        <v>11863</v>
      </c>
      <c r="J566" s="127" t="s">
        <v>11979</v>
      </c>
      <c r="K566" s="126"/>
      <c r="L566" s="126"/>
      <c r="M566" s="126"/>
      <c r="N566" s="126"/>
      <c r="O566" s="126"/>
      <c r="P566" s="126" t="s">
        <v>10850</v>
      </c>
    </row>
    <row r="567" spans="1:16" ht="30" x14ac:dyDescent="0.2">
      <c r="A567" s="129" t="s">
        <v>10859</v>
      </c>
      <c r="B567" s="127" t="s">
        <v>9637</v>
      </c>
      <c r="C567" s="127" t="s">
        <v>11978</v>
      </c>
      <c r="D567" s="126" t="s">
        <v>10963</v>
      </c>
      <c r="E567" s="126" t="s">
        <v>10923</v>
      </c>
      <c r="F567" s="126" t="s">
        <v>10854</v>
      </c>
      <c r="G567" s="128" t="s">
        <v>10850</v>
      </c>
      <c r="H567" s="127" t="s">
        <v>10862</v>
      </c>
      <c r="I567" s="127" t="s">
        <v>11977</v>
      </c>
      <c r="J567" s="127" t="s">
        <v>11976</v>
      </c>
      <c r="K567" s="126"/>
      <c r="L567" s="126"/>
      <c r="M567" s="126"/>
      <c r="N567" s="126"/>
      <c r="O567" s="126"/>
      <c r="P567" s="126" t="s">
        <v>10850</v>
      </c>
    </row>
    <row r="568" spans="1:16" ht="30" x14ac:dyDescent="0.2">
      <c r="A568" s="129" t="s">
        <v>10859</v>
      </c>
      <c r="B568" s="127" t="s">
        <v>9637</v>
      </c>
      <c r="C568" s="127" t="s">
        <v>11978</v>
      </c>
      <c r="D568" s="126" t="s">
        <v>11816</v>
      </c>
      <c r="E568" s="126" t="s">
        <v>10855</v>
      </c>
      <c r="F568" s="126" t="s">
        <v>10854</v>
      </c>
      <c r="G568" s="128" t="s">
        <v>10850</v>
      </c>
      <c r="H568" s="127" t="s">
        <v>10862</v>
      </c>
      <c r="I568" s="127" t="s">
        <v>11977</v>
      </c>
      <c r="J568" s="127" t="s">
        <v>11976</v>
      </c>
      <c r="K568" s="126">
        <v>1.31</v>
      </c>
      <c r="L568" s="126">
        <v>9.1300000000000008</v>
      </c>
      <c r="M568" s="126">
        <v>1.33</v>
      </c>
      <c r="N568" s="126">
        <v>0.51</v>
      </c>
      <c r="O568" s="126">
        <v>0.06</v>
      </c>
      <c r="P568" s="126" t="s">
        <v>10850</v>
      </c>
    </row>
    <row r="569" spans="1:16" ht="30" x14ac:dyDescent="0.2">
      <c r="A569" s="129" t="s">
        <v>10859</v>
      </c>
      <c r="B569" s="127" t="s">
        <v>9639</v>
      </c>
      <c r="C569" s="127" t="s">
        <v>11975</v>
      </c>
      <c r="D569" s="126" t="s">
        <v>11816</v>
      </c>
      <c r="E569" s="126" t="s">
        <v>10855</v>
      </c>
      <c r="F569" s="126" t="s">
        <v>10854</v>
      </c>
      <c r="G569" s="128" t="s">
        <v>10850</v>
      </c>
      <c r="H569" s="127" t="s">
        <v>10878</v>
      </c>
      <c r="I569" s="127" t="s">
        <v>11801</v>
      </c>
      <c r="J569" s="127" t="s">
        <v>11974</v>
      </c>
      <c r="K569" s="126">
        <v>3.68</v>
      </c>
      <c r="L569" s="126">
        <v>27.39</v>
      </c>
      <c r="M569" s="126">
        <v>4.24</v>
      </c>
      <c r="N569" s="126">
        <v>0.24</v>
      </c>
      <c r="O569" s="126">
        <v>0.17</v>
      </c>
      <c r="P569" s="126" t="s">
        <v>10850</v>
      </c>
    </row>
    <row r="570" spans="1:16" ht="30" x14ac:dyDescent="0.2">
      <c r="A570" s="129" t="s">
        <v>10859</v>
      </c>
      <c r="B570" s="127" t="s">
        <v>9641</v>
      </c>
      <c r="C570" s="127" t="s">
        <v>11973</v>
      </c>
      <c r="D570" s="126" t="s">
        <v>11816</v>
      </c>
      <c r="E570" s="126" t="s">
        <v>10855</v>
      </c>
      <c r="F570" s="126" t="s">
        <v>10854</v>
      </c>
      <c r="G570" s="130" t="s">
        <v>10884</v>
      </c>
      <c r="H570" s="127" t="s">
        <v>10862</v>
      </c>
      <c r="I570" s="127" t="s">
        <v>11863</v>
      </c>
      <c r="J570" s="127" t="s">
        <v>11972</v>
      </c>
      <c r="K570" s="126"/>
      <c r="L570" s="126"/>
      <c r="M570" s="126"/>
      <c r="N570" s="126"/>
      <c r="O570" s="126"/>
      <c r="P570" s="126" t="s">
        <v>10850</v>
      </c>
    </row>
    <row r="571" spans="1:16" ht="30" x14ac:dyDescent="0.2">
      <c r="A571" s="129" t="s">
        <v>10859</v>
      </c>
      <c r="B571" s="127" t="s">
        <v>9642</v>
      </c>
      <c r="C571" s="127"/>
      <c r="D571" s="126" t="s">
        <v>11816</v>
      </c>
      <c r="E571" s="126" t="s">
        <v>10855</v>
      </c>
      <c r="F571" s="126" t="s">
        <v>10854</v>
      </c>
      <c r="G571" s="128" t="s">
        <v>10850</v>
      </c>
      <c r="H571" s="127" t="s">
        <v>10862</v>
      </c>
      <c r="I571" s="127" t="s">
        <v>11971</v>
      </c>
      <c r="J571" s="127" t="s">
        <v>11970</v>
      </c>
      <c r="K571" s="126">
        <v>5.43</v>
      </c>
      <c r="L571" s="126">
        <v>40.43</v>
      </c>
      <c r="M571" s="126">
        <v>6.26</v>
      </c>
      <c r="N571" s="126">
        <v>0.35</v>
      </c>
      <c r="O571" s="126">
        <v>0.25</v>
      </c>
      <c r="P571" s="126" t="s">
        <v>10850</v>
      </c>
    </row>
    <row r="572" spans="1:16" ht="30" x14ac:dyDescent="0.2">
      <c r="A572" s="129" t="s">
        <v>10859</v>
      </c>
      <c r="B572" s="127" t="s">
        <v>9644</v>
      </c>
      <c r="C572" s="127" t="s">
        <v>11969</v>
      </c>
      <c r="D572" s="126" t="s">
        <v>11241</v>
      </c>
      <c r="E572" s="126" t="s">
        <v>10923</v>
      </c>
      <c r="F572" s="126"/>
      <c r="G572" s="128" t="s">
        <v>10850</v>
      </c>
      <c r="H572" s="127" t="s">
        <v>10862</v>
      </c>
      <c r="I572" s="127" t="s">
        <v>11968</v>
      </c>
      <c r="J572" s="127" t="s">
        <v>11967</v>
      </c>
      <c r="K572" s="126"/>
      <c r="L572" s="126"/>
      <c r="M572" s="126"/>
      <c r="N572" s="126"/>
      <c r="O572" s="126"/>
      <c r="P572" s="126" t="s">
        <v>10850</v>
      </c>
    </row>
    <row r="573" spans="1:16" ht="30" x14ac:dyDescent="0.2">
      <c r="A573" s="129" t="s">
        <v>10859</v>
      </c>
      <c r="B573" s="127" t="s">
        <v>9644</v>
      </c>
      <c r="C573" s="127" t="s">
        <v>11969</v>
      </c>
      <c r="D573" s="126" t="s">
        <v>11816</v>
      </c>
      <c r="E573" s="126" t="s">
        <v>10855</v>
      </c>
      <c r="F573" s="126" t="s">
        <v>10854</v>
      </c>
      <c r="G573" s="128" t="s">
        <v>10850</v>
      </c>
      <c r="H573" s="127" t="s">
        <v>10862</v>
      </c>
      <c r="I573" s="127" t="s">
        <v>11968</v>
      </c>
      <c r="J573" s="127" t="s">
        <v>11967</v>
      </c>
      <c r="K573" s="126">
        <v>2.08</v>
      </c>
      <c r="L573" s="126">
        <v>15.48</v>
      </c>
      <c r="M573" s="126">
        <v>2.4</v>
      </c>
      <c r="N573" s="126">
        <v>0.13</v>
      </c>
      <c r="O573" s="126">
        <v>0.09</v>
      </c>
      <c r="P573" s="126" t="s">
        <v>10850</v>
      </c>
    </row>
    <row r="574" spans="1:16" ht="30" x14ac:dyDescent="0.2">
      <c r="A574" s="129" t="s">
        <v>10859</v>
      </c>
      <c r="B574" s="127" t="s">
        <v>9645</v>
      </c>
      <c r="C574" s="127" t="s">
        <v>11966</v>
      </c>
      <c r="D574" s="126" t="s">
        <v>11190</v>
      </c>
      <c r="E574" s="126" t="s">
        <v>10923</v>
      </c>
      <c r="F574" s="126" t="s">
        <v>10854</v>
      </c>
      <c r="G574" s="128" t="s">
        <v>10850</v>
      </c>
      <c r="H574" s="127" t="s">
        <v>10862</v>
      </c>
      <c r="I574" s="127" t="s">
        <v>11965</v>
      </c>
      <c r="J574" s="127" t="s">
        <v>11964</v>
      </c>
      <c r="K574" s="126"/>
      <c r="L574" s="126"/>
      <c r="M574" s="126"/>
      <c r="N574" s="126"/>
      <c r="O574" s="126"/>
      <c r="P574" s="126" t="s">
        <v>10850</v>
      </c>
    </row>
    <row r="575" spans="1:16" ht="30" x14ac:dyDescent="0.2">
      <c r="A575" s="129" t="s">
        <v>10859</v>
      </c>
      <c r="B575" s="127" t="s">
        <v>9645</v>
      </c>
      <c r="C575" s="127" t="s">
        <v>11966</v>
      </c>
      <c r="D575" s="126" t="s">
        <v>11816</v>
      </c>
      <c r="E575" s="126" t="s">
        <v>10855</v>
      </c>
      <c r="F575" s="126" t="s">
        <v>10854</v>
      </c>
      <c r="G575" s="128" t="s">
        <v>10850</v>
      </c>
      <c r="H575" s="127" t="s">
        <v>10862</v>
      </c>
      <c r="I575" s="127" t="s">
        <v>11965</v>
      </c>
      <c r="J575" s="127" t="s">
        <v>11964</v>
      </c>
      <c r="K575" s="126">
        <v>15.85</v>
      </c>
      <c r="L575" s="126">
        <v>89.53</v>
      </c>
      <c r="M575" s="126">
        <v>10.039999999999999</v>
      </c>
      <c r="N575" s="126">
        <v>0.77</v>
      </c>
      <c r="O575" s="126">
        <v>0.54</v>
      </c>
      <c r="P575" s="126" t="s">
        <v>10850</v>
      </c>
    </row>
    <row r="576" spans="1:16" ht="30" x14ac:dyDescent="0.2">
      <c r="A576" s="129" t="s">
        <v>10859</v>
      </c>
      <c r="B576" s="127" t="s">
        <v>9647</v>
      </c>
      <c r="C576" s="127" t="s">
        <v>11963</v>
      </c>
      <c r="D576" s="126" t="s">
        <v>11816</v>
      </c>
      <c r="E576" s="126" t="s">
        <v>10855</v>
      </c>
      <c r="F576" s="126" t="s">
        <v>10854</v>
      </c>
      <c r="G576" s="128" t="s">
        <v>10850</v>
      </c>
      <c r="H576" s="127" t="s">
        <v>10862</v>
      </c>
      <c r="I576" s="127" t="s">
        <v>11962</v>
      </c>
      <c r="J576" s="127" t="s">
        <v>11961</v>
      </c>
      <c r="K576" s="126">
        <v>23.97</v>
      </c>
      <c r="L576" s="126">
        <v>178.38</v>
      </c>
      <c r="M576" s="126">
        <v>27.61</v>
      </c>
      <c r="N576" s="126">
        <v>1.54</v>
      </c>
      <c r="O576" s="126">
        <v>1.08</v>
      </c>
      <c r="P576" s="126" t="s">
        <v>10850</v>
      </c>
    </row>
    <row r="577" spans="1:16" ht="30" x14ac:dyDescent="0.2">
      <c r="A577" s="129" t="s">
        <v>10859</v>
      </c>
      <c r="B577" s="127" t="s">
        <v>9649</v>
      </c>
      <c r="C577" s="127" t="s">
        <v>11960</v>
      </c>
      <c r="D577" s="126" t="s">
        <v>11816</v>
      </c>
      <c r="E577" s="126" t="s">
        <v>10855</v>
      </c>
      <c r="F577" s="126" t="s">
        <v>10854</v>
      </c>
      <c r="G577" s="128" t="s">
        <v>10850</v>
      </c>
      <c r="H577" s="127" t="s">
        <v>10862</v>
      </c>
      <c r="I577" s="127" t="s">
        <v>11784</v>
      </c>
      <c r="J577" s="127" t="s">
        <v>11959</v>
      </c>
      <c r="K577" s="126">
        <v>16.11</v>
      </c>
      <c r="L577" s="126">
        <v>119.87</v>
      </c>
      <c r="M577" s="126">
        <v>18.559999999999999</v>
      </c>
      <c r="N577" s="126">
        <v>1.03</v>
      </c>
      <c r="O577" s="126">
        <v>0.73</v>
      </c>
      <c r="P577" s="126" t="s">
        <v>10850</v>
      </c>
    </row>
    <row r="578" spans="1:16" ht="30" x14ac:dyDescent="0.2">
      <c r="A578" s="129" t="s">
        <v>10859</v>
      </c>
      <c r="B578" s="127" t="s">
        <v>9651</v>
      </c>
      <c r="C578" s="127" t="s">
        <v>11958</v>
      </c>
      <c r="D578" s="126" t="s">
        <v>11816</v>
      </c>
      <c r="E578" s="126" t="s">
        <v>10855</v>
      </c>
      <c r="F578" s="126" t="s">
        <v>10854</v>
      </c>
      <c r="G578" s="128" t="s">
        <v>10850</v>
      </c>
      <c r="H578" s="127" t="s">
        <v>10862</v>
      </c>
      <c r="I578" s="127" t="s">
        <v>11502</v>
      </c>
      <c r="J578" s="127" t="s">
        <v>11957</v>
      </c>
      <c r="K578" s="126">
        <v>0.92</v>
      </c>
      <c r="L578" s="126">
        <v>6.81</v>
      </c>
      <c r="M578" s="126">
        <v>1.05</v>
      </c>
      <c r="N578" s="126">
        <v>0.06</v>
      </c>
      <c r="O578" s="126">
        <v>0.54</v>
      </c>
      <c r="P578" s="126" t="s">
        <v>10850</v>
      </c>
    </row>
    <row r="579" spans="1:16" ht="30" x14ac:dyDescent="0.2">
      <c r="A579" s="129" t="s">
        <v>10859</v>
      </c>
      <c r="B579" s="127" t="s">
        <v>9653</v>
      </c>
      <c r="C579" s="127" t="s">
        <v>11956</v>
      </c>
      <c r="D579" s="126" t="s">
        <v>11816</v>
      </c>
      <c r="E579" s="126" t="s">
        <v>10855</v>
      </c>
      <c r="F579" s="126" t="s">
        <v>10854</v>
      </c>
      <c r="G579" s="128" t="s">
        <v>10850</v>
      </c>
      <c r="H579" s="127" t="s">
        <v>10887</v>
      </c>
      <c r="I579" s="127" t="s">
        <v>11955</v>
      </c>
      <c r="J579" s="127" t="s">
        <v>11954</v>
      </c>
      <c r="K579" s="126">
        <v>2.86</v>
      </c>
      <c r="L579" s="126">
        <v>23.05</v>
      </c>
      <c r="M579" s="126">
        <v>3.81</v>
      </c>
      <c r="N579" s="126">
        <v>0.2</v>
      </c>
      <c r="O579" s="126">
        <v>0.14000000000000001</v>
      </c>
      <c r="P579" s="126" t="s">
        <v>10850</v>
      </c>
    </row>
    <row r="580" spans="1:16" ht="30" x14ac:dyDescent="0.2">
      <c r="A580" s="129" t="s">
        <v>10859</v>
      </c>
      <c r="B580" s="127" t="s">
        <v>9655</v>
      </c>
      <c r="C580" s="127" t="s">
        <v>11953</v>
      </c>
      <c r="D580" s="126" t="s">
        <v>11816</v>
      </c>
      <c r="E580" s="126" t="s">
        <v>10855</v>
      </c>
      <c r="F580" s="126" t="s">
        <v>10854</v>
      </c>
      <c r="G580" s="128" t="s">
        <v>10850</v>
      </c>
      <c r="H580" s="127" t="s">
        <v>10862</v>
      </c>
      <c r="I580" s="127" t="s">
        <v>11366</v>
      </c>
      <c r="J580" s="127" t="s">
        <v>11952</v>
      </c>
      <c r="K580" s="126">
        <v>0.87</v>
      </c>
      <c r="L580" s="126">
        <v>4.92</v>
      </c>
      <c r="M580" s="126">
        <v>0.55000000000000004</v>
      </c>
      <c r="N580" s="126">
        <v>0.04</v>
      </c>
      <c r="O580" s="126">
        <v>0.03</v>
      </c>
      <c r="P580" s="126" t="s">
        <v>10850</v>
      </c>
    </row>
    <row r="581" spans="1:16" ht="30" x14ac:dyDescent="0.2">
      <c r="A581" s="129" t="s">
        <v>10859</v>
      </c>
      <c r="B581" s="127" t="s">
        <v>9657</v>
      </c>
      <c r="C581" s="127" t="s">
        <v>11951</v>
      </c>
      <c r="D581" s="126" t="s">
        <v>11816</v>
      </c>
      <c r="E581" s="126" t="s">
        <v>10855</v>
      </c>
      <c r="F581" s="126" t="s">
        <v>10854</v>
      </c>
      <c r="G581" s="128" t="s">
        <v>10850</v>
      </c>
      <c r="H581" s="127" t="s">
        <v>10862</v>
      </c>
      <c r="I581" s="127" t="s">
        <v>11776</v>
      </c>
      <c r="J581" s="127" t="s">
        <v>11950</v>
      </c>
      <c r="K581" s="126"/>
      <c r="L581" s="126"/>
      <c r="M581" s="126"/>
      <c r="N581" s="126"/>
      <c r="O581" s="126"/>
      <c r="P581" s="126" t="s">
        <v>10850</v>
      </c>
    </row>
    <row r="582" spans="1:16" ht="30" x14ac:dyDescent="0.2">
      <c r="A582" s="129" t="s">
        <v>10859</v>
      </c>
      <c r="B582" s="127" t="s">
        <v>9658</v>
      </c>
      <c r="C582" s="127" t="s">
        <v>11949</v>
      </c>
      <c r="D582" s="126" t="s">
        <v>11816</v>
      </c>
      <c r="E582" s="126" t="s">
        <v>10855</v>
      </c>
      <c r="F582" s="126" t="s">
        <v>10854</v>
      </c>
      <c r="G582" s="130" t="s">
        <v>10884</v>
      </c>
      <c r="H582" s="127" t="s">
        <v>10862</v>
      </c>
      <c r="I582" s="127" t="s">
        <v>11863</v>
      </c>
      <c r="J582" s="127" t="s">
        <v>11948</v>
      </c>
      <c r="K582" s="126"/>
      <c r="L582" s="126"/>
      <c r="M582" s="126"/>
      <c r="N582" s="126"/>
      <c r="O582" s="126"/>
      <c r="P582" s="126" t="s">
        <v>10850</v>
      </c>
    </row>
    <row r="583" spans="1:16" ht="30" x14ac:dyDescent="0.2">
      <c r="A583" s="129" t="s">
        <v>10859</v>
      </c>
      <c r="B583" s="127" t="s">
        <v>9659</v>
      </c>
      <c r="C583" s="127"/>
      <c r="D583" s="126" t="s">
        <v>11816</v>
      </c>
      <c r="E583" s="126" t="s">
        <v>10855</v>
      </c>
      <c r="F583" s="126" t="s">
        <v>10854</v>
      </c>
      <c r="G583" s="128" t="s">
        <v>10850</v>
      </c>
      <c r="H583" s="127" t="s">
        <v>10853</v>
      </c>
      <c r="I583" s="127" t="s">
        <v>11947</v>
      </c>
      <c r="J583" s="127" t="s">
        <v>11946</v>
      </c>
      <c r="K583" s="126">
        <v>5.07</v>
      </c>
      <c r="L583" s="126">
        <v>37.729999999999997</v>
      </c>
      <c r="M583" s="126">
        <v>5.84</v>
      </c>
      <c r="N583" s="126">
        <v>0.32</v>
      </c>
      <c r="O583" s="126">
        <v>0.23</v>
      </c>
      <c r="P583" s="126" t="s">
        <v>10850</v>
      </c>
    </row>
    <row r="584" spans="1:16" ht="30" x14ac:dyDescent="0.2">
      <c r="A584" s="129" t="s">
        <v>10859</v>
      </c>
      <c r="B584" s="127" t="s">
        <v>9661</v>
      </c>
      <c r="C584" s="127" t="s">
        <v>11945</v>
      </c>
      <c r="D584" s="126" t="s">
        <v>11031</v>
      </c>
      <c r="E584" s="126" t="s">
        <v>10923</v>
      </c>
      <c r="F584" s="126" t="s">
        <v>10854</v>
      </c>
      <c r="G584" s="128" t="s">
        <v>10850</v>
      </c>
      <c r="H584" s="127" t="s">
        <v>10862</v>
      </c>
      <c r="I584" s="127" t="s">
        <v>11944</v>
      </c>
      <c r="J584" s="127" t="s">
        <v>11943</v>
      </c>
      <c r="K584" s="126"/>
      <c r="L584" s="126"/>
      <c r="M584" s="126"/>
      <c r="N584" s="126"/>
      <c r="O584" s="126"/>
      <c r="P584" s="126" t="s">
        <v>10850</v>
      </c>
    </row>
    <row r="585" spans="1:16" ht="30" x14ac:dyDescent="0.2">
      <c r="A585" s="129" t="s">
        <v>10859</v>
      </c>
      <c r="B585" s="127" t="s">
        <v>9661</v>
      </c>
      <c r="C585" s="127" t="s">
        <v>11945</v>
      </c>
      <c r="D585" s="126" t="s">
        <v>11816</v>
      </c>
      <c r="E585" s="126" t="s">
        <v>10855</v>
      </c>
      <c r="F585" s="126" t="s">
        <v>10854</v>
      </c>
      <c r="G585" s="128" t="s">
        <v>10850</v>
      </c>
      <c r="H585" s="127" t="s">
        <v>10862</v>
      </c>
      <c r="I585" s="127" t="s">
        <v>11944</v>
      </c>
      <c r="J585" s="127" t="s">
        <v>11943</v>
      </c>
      <c r="K585" s="126">
        <v>1.53</v>
      </c>
      <c r="L585" s="126">
        <v>10.66</v>
      </c>
      <c r="M585" s="126">
        <v>1.56</v>
      </c>
      <c r="N585" s="126">
        <v>0.6</v>
      </c>
      <c r="O585" s="126">
        <v>0.06</v>
      </c>
      <c r="P585" s="126" t="s">
        <v>10850</v>
      </c>
    </row>
    <row r="586" spans="1:16" ht="30" x14ac:dyDescent="0.2">
      <c r="A586" s="129" t="s">
        <v>10859</v>
      </c>
      <c r="B586" s="127" t="s">
        <v>9663</v>
      </c>
      <c r="C586" s="127" t="s">
        <v>11942</v>
      </c>
      <c r="D586" s="126" t="s">
        <v>11816</v>
      </c>
      <c r="E586" s="126" t="s">
        <v>10855</v>
      </c>
      <c r="F586" s="126" t="s">
        <v>10854</v>
      </c>
      <c r="G586" s="128" t="s">
        <v>10850</v>
      </c>
      <c r="H586" s="127" t="s">
        <v>10862</v>
      </c>
      <c r="I586" s="127" t="s">
        <v>11941</v>
      </c>
      <c r="J586" s="127" t="s">
        <v>11940</v>
      </c>
      <c r="K586" s="126">
        <v>3.15</v>
      </c>
      <c r="L586" s="126">
        <v>23.41</v>
      </c>
      <c r="M586" s="126">
        <v>3.62</v>
      </c>
      <c r="N586" s="126">
        <v>0.2</v>
      </c>
      <c r="O586" s="126">
        <v>0.14000000000000001</v>
      </c>
      <c r="P586" s="126" t="s">
        <v>10850</v>
      </c>
    </row>
    <row r="587" spans="1:16" ht="30" x14ac:dyDescent="0.2">
      <c r="A587" s="129" t="s">
        <v>10859</v>
      </c>
      <c r="B587" s="127" t="s">
        <v>9665</v>
      </c>
      <c r="C587" s="127" t="s">
        <v>11939</v>
      </c>
      <c r="D587" s="126" t="s">
        <v>11103</v>
      </c>
      <c r="E587" s="126" t="s">
        <v>10923</v>
      </c>
      <c r="F587" s="126" t="s">
        <v>10854</v>
      </c>
      <c r="G587" s="128" t="s">
        <v>10850</v>
      </c>
      <c r="H587" s="127" t="s">
        <v>10862</v>
      </c>
      <c r="I587" s="127" t="s">
        <v>11938</v>
      </c>
      <c r="J587" s="127" t="s">
        <v>11937</v>
      </c>
      <c r="K587" s="126"/>
      <c r="L587" s="126"/>
      <c r="M587" s="126"/>
      <c r="N587" s="126"/>
      <c r="O587" s="126"/>
      <c r="P587" s="126" t="s">
        <v>10850</v>
      </c>
    </row>
    <row r="588" spans="1:16" ht="30" x14ac:dyDescent="0.2">
      <c r="A588" s="129" t="s">
        <v>10859</v>
      </c>
      <c r="B588" s="127" t="s">
        <v>9665</v>
      </c>
      <c r="C588" s="127" t="s">
        <v>11939</v>
      </c>
      <c r="D588" s="126" t="s">
        <v>11816</v>
      </c>
      <c r="E588" s="126" t="s">
        <v>10855</v>
      </c>
      <c r="F588" s="126" t="s">
        <v>10854</v>
      </c>
      <c r="G588" s="128" t="s">
        <v>10850</v>
      </c>
      <c r="H588" s="127" t="s">
        <v>10862</v>
      </c>
      <c r="I588" s="127" t="s">
        <v>11938</v>
      </c>
      <c r="J588" s="127" t="s">
        <v>11937</v>
      </c>
      <c r="K588" s="126">
        <v>1.31</v>
      </c>
      <c r="L588" s="126">
        <v>9.1300000000000008</v>
      </c>
      <c r="M588" s="126">
        <v>1.33</v>
      </c>
      <c r="N588" s="126">
        <v>0.51</v>
      </c>
      <c r="O588" s="126">
        <v>0.06</v>
      </c>
      <c r="P588" s="126" t="s">
        <v>10850</v>
      </c>
    </row>
    <row r="589" spans="1:16" ht="30" x14ac:dyDescent="0.2">
      <c r="A589" s="129" t="s">
        <v>10859</v>
      </c>
      <c r="B589" s="127" t="s">
        <v>9667</v>
      </c>
      <c r="C589" s="127" t="s">
        <v>11936</v>
      </c>
      <c r="D589" s="126" t="s">
        <v>11816</v>
      </c>
      <c r="E589" s="126" t="s">
        <v>10855</v>
      </c>
      <c r="F589" s="126" t="s">
        <v>10854</v>
      </c>
      <c r="G589" s="128" t="s">
        <v>10850</v>
      </c>
      <c r="H589" s="127" t="s">
        <v>10862</v>
      </c>
      <c r="I589" s="127" t="s">
        <v>11608</v>
      </c>
      <c r="J589" s="127" t="s">
        <v>11935</v>
      </c>
      <c r="K589" s="126">
        <v>5.21</v>
      </c>
      <c r="L589" s="126">
        <v>29.44</v>
      </c>
      <c r="M589" s="126">
        <v>3.3</v>
      </c>
      <c r="N589" s="126">
        <v>0.25</v>
      </c>
      <c r="O589" s="126">
        <v>0.18</v>
      </c>
      <c r="P589" s="126" t="s">
        <v>10850</v>
      </c>
    </row>
    <row r="590" spans="1:16" ht="30" x14ac:dyDescent="0.2">
      <c r="A590" s="129" t="s">
        <v>10859</v>
      </c>
      <c r="B590" s="127" t="s">
        <v>9669</v>
      </c>
      <c r="C590" s="127" t="s">
        <v>11934</v>
      </c>
      <c r="D590" s="126" t="s">
        <v>11816</v>
      </c>
      <c r="E590" s="126" t="s">
        <v>10855</v>
      </c>
      <c r="F590" s="126" t="s">
        <v>10854</v>
      </c>
      <c r="G590" s="130" t="s">
        <v>10884</v>
      </c>
      <c r="H590" s="127" t="s">
        <v>10862</v>
      </c>
      <c r="I590" s="127" t="s">
        <v>11863</v>
      </c>
      <c r="J590" s="127" t="s">
        <v>11933</v>
      </c>
      <c r="K590" s="126"/>
      <c r="L590" s="126"/>
      <c r="M590" s="126"/>
      <c r="N590" s="126"/>
      <c r="O590" s="126"/>
      <c r="P590" s="126" t="s">
        <v>10850</v>
      </c>
    </row>
    <row r="591" spans="1:16" ht="30" x14ac:dyDescent="0.2">
      <c r="A591" s="129" t="s">
        <v>10859</v>
      </c>
      <c r="B591" s="127" t="s">
        <v>9670</v>
      </c>
      <c r="C591" s="127" t="s">
        <v>11932</v>
      </c>
      <c r="D591" s="126" t="s">
        <v>11816</v>
      </c>
      <c r="E591" s="126" t="s">
        <v>10855</v>
      </c>
      <c r="F591" s="126" t="s">
        <v>10854</v>
      </c>
      <c r="G591" s="130" t="s">
        <v>10884</v>
      </c>
      <c r="H591" s="127" t="s">
        <v>10853</v>
      </c>
      <c r="I591" s="127" t="s">
        <v>11863</v>
      </c>
      <c r="J591" s="127" t="s">
        <v>11931</v>
      </c>
      <c r="K591" s="126"/>
      <c r="L591" s="126"/>
      <c r="M591" s="126"/>
      <c r="N591" s="126"/>
      <c r="O591" s="126"/>
      <c r="P591" s="126" t="s">
        <v>10850</v>
      </c>
    </row>
    <row r="592" spans="1:16" ht="30" x14ac:dyDescent="0.2">
      <c r="A592" s="129" t="s">
        <v>10859</v>
      </c>
      <c r="B592" s="127" t="s">
        <v>9671</v>
      </c>
      <c r="C592" s="127" t="s">
        <v>11932</v>
      </c>
      <c r="D592" s="126" t="s">
        <v>11816</v>
      </c>
      <c r="E592" s="126" t="s">
        <v>10855</v>
      </c>
      <c r="F592" s="126" t="s">
        <v>10854</v>
      </c>
      <c r="G592" s="130" t="s">
        <v>10884</v>
      </c>
      <c r="H592" s="127" t="s">
        <v>10853</v>
      </c>
      <c r="I592" s="127" t="s">
        <v>11863</v>
      </c>
      <c r="J592" s="127" t="s">
        <v>11931</v>
      </c>
      <c r="K592" s="126"/>
      <c r="L592" s="126"/>
      <c r="M592" s="126"/>
      <c r="N592" s="126"/>
      <c r="O592" s="126"/>
      <c r="P592" s="126" t="s">
        <v>10850</v>
      </c>
    </row>
    <row r="593" spans="1:16" ht="30" x14ac:dyDescent="0.2">
      <c r="A593" s="129" t="s">
        <v>10859</v>
      </c>
      <c r="B593" s="127" t="s">
        <v>9672</v>
      </c>
      <c r="C593" s="127" t="s">
        <v>11930</v>
      </c>
      <c r="D593" s="126" t="s">
        <v>11816</v>
      </c>
      <c r="E593" s="126" t="s">
        <v>10855</v>
      </c>
      <c r="F593" s="126" t="s">
        <v>10854</v>
      </c>
      <c r="G593" s="130" t="s">
        <v>10884</v>
      </c>
      <c r="H593" s="127" t="s">
        <v>10862</v>
      </c>
      <c r="I593" s="127" t="s">
        <v>11863</v>
      </c>
      <c r="J593" s="127" t="s">
        <v>11929</v>
      </c>
      <c r="K593" s="126"/>
      <c r="L593" s="126"/>
      <c r="M593" s="126"/>
      <c r="N593" s="126"/>
      <c r="O593" s="126"/>
      <c r="P593" s="126" t="s">
        <v>10850</v>
      </c>
    </row>
    <row r="594" spans="1:16" ht="30" x14ac:dyDescent="0.2">
      <c r="A594" s="129" t="s">
        <v>10859</v>
      </c>
      <c r="B594" s="127" t="s">
        <v>9673</v>
      </c>
      <c r="C594" s="127" t="s">
        <v>11928</v>
      </c>
      <c r="D594" s="126" t="s">
        <v>11816</v>
      </c>
      <c r="E594" s="126" t="s">
        <v>10855</v>
      </c>
      <c r="F594" s="126" t="s">
        <v>10854</v>
      </c>
      <c r="G594" s="128" t="s">
        <v>10850</v>
      </c>
      <c r="H594" s="127" t="s">
        <v>10862</v>
      </c>
      <c r="I594" s="127" t="s">
        <v>11642</v>
      </c>
      <c r="J594" s="127" t="s">
        <v>11927</v>
      </c>
      <c r="K594" s="126">
        <v>17.600000000000001</v>
      </c>
      <c r="L594" s="126">
        <v>99.43</v>
      </c>
      <c r="M594" s="126">
        <v>11.15</v>
      </c>
      <c r="N594" s="126">
        <v>0.86</v>
      </c>
      <c r="O594" s="126">
        <v>0.6</v>
      </c>
      <c r="P594" s="126" t="s">
        <v>10850</v>
      </c>
    </row>
    <row r="595" spans="1:16" ht="30" x14ac:dyDescent="0.2">
      <c r="A595" s="129" t="s">
        <v>10859</v>
      </c>
      <c r="B595" s="127" t="s">
        <v>9675</v>
      </c>
      <c r="C595" s="127" t="s">
        <v>11926</v>
      </c>
      <c r="D595" s="126" t="s">
        <v>11816</v>
      </c>
      <c r="E595" s="126" t="s">
        <v>10855</v>
      </c>
      <c r="F595" s="126" t="s">
        <v>10854</v>
      </c>
      <c r="G595" s="130" t="s">
        <v>10884</v>
      </c>
      <c r="H595" s="127" t="s">
        <v>10878</v>
      </c>
      <c r="I595" s="127" t="s">
        <v>11863</v>
      </c>
      <c r="J595" s="127" t="s">
        <v>11925</v>
      </c>
      <c r="K595" s="126"/>
      <c r="L595" s="126"/>
      <c r="M595" s="126"/>
      <c r="N595" s="126"/>
      <c r="O595" s="126"/>
      <c r="P595" s="126" t="s">
        <v>10850</v>
      </c>
    </row>
    <row r="596" spans="1:16" ht="30" x14ac:dyDescent="0.2">
      <c r="A596" s="129" t="s">
        <v>10859</v>
      </c>
      <c r="B596" s="127" t="s">
        <v>9676</v>
      </c>
      <c r="C596" s="127" t="s">
        <v>11924</v>
      </c>
      <c r="D596" s="126" t="s">
        <v>11103</v>
      </c>
      <c r="E596" s="126" t="s">
        <v>10923</v>
      </c>
      <c r="F596" s="126" t="s">
        <v>10854</v>
      </c>
      <c r="G596" s="128" t="s">
        <v>10850</v>
      </c>
      <c r="H596" s="127" t="s">
        <v>10862</v>
      </c>
      <c r="I596" s="127" t="s">
        <v>11748</v>
      </c>
      <c r="J596" s="127" t="s">
        <v>11923</v>
      </c>
      <c r="K596" s="126"/>
      <c r="L596" s="126"/>
      <c r="M596" s="126"/>
      <c r="N596" s="126"/>
      <c r="O596" s="126"/>
      <c r="P596" s="126" t="s">
        <v>10850</v>
      </c>
    </row>
    <row r="597" spans="1:16" ht="30" x14ac:dyDescent="0.2">
      <c r="A597" s="129" t="s">
        <v>10859</v>
      </c>
      <c r="B597" s="127" t="s">
        <v>9676</v>
      </c>
      <c r="C597" s="127" t="s">
        <v>11924</v>
      </c>
      <c r="D597" s="126" t="s">
        <v>11816</v>
      </c>
      <c r="E597" s="126" t="s">
        <v>10855</v>
      </c>
      <c r="F597" s="126" t="s">
        <v>10854</v>
      </c>
      <c r="G597" s="128" t="s">
        <v>10850</v>
      </c>
      <c r="H597" s="127" t="s">
        <v>10862</v>
      </c>
      <c r="I597" s="127" t="s">
        <v>11748</v>
      </c>
      <c r="J597" s="127" t="s">
        <v>11923</v>
      </c>
      <c r="K597" s="126">
        <v>4.24</v>
      </c>
      <c r="L597" s="126">
        <v>31.57</v>
      </c>
      <c r="M597" s="126">
        <v>4.8899999999999997</v>
      </c>
      <c r="N597" s="126">
        <v>0.27</v>
      </c>
      <c r="O597" s="126">
        <v>0.19</v>
      </c>
      <c r="P597" s="126" t="s">
        <v>10850</v>
      </c>
    </row>
    <row r="598" spans="1:16" ht="30" x14ac:dyDescent="0.2">
      <c r="A598" s="129" t="s">
        <v>10859</v>
      </c>
      <c r="B598" s="127" t="s">
        <v>9678</v>
      </c>
      <c r="C598" s="127" t="s">
        <v>11922</v>
      </c>
      <c r="D598" s="126" t="s">
        <v>11816</v>
      </c>
      <c r="E598" s="126" t="s">
        <v>10855</v>
      </c>
      <c r="F598" s="126" t="s">
        <v>10854</v>
      </c>
      <c r="G598" s="128" t="s">
        <v>10850</v>
      </c>
      <c r="H598" s="127" t="s">
        <v>10862</v>
      </c>
      <c r="I598" s="127" t="s">
        <v>11747</v>
      </c>
      <c r="J598" s="127" t="s">
        <v>11921</v>
      </c>
      <c r="K598" s="126">
        <v>11.55</v>
      </c>
      <c r="L598" s="126">
        <v>85.94</v>
      </c>
      <c r="M598" s="126">
        <v>13.3</v>
      </c>
      <c r="N598" s="126">
        <v>0.74</v>
      </c>
      <c r="O598" s="126">
        <v>0.52</v>
      </c>
      <c r="P598" s="126" t="s">
        <v>10850</v>
      </c>
    </row>
    <row r="599" spans="1:16" ht="30" x14ac:dyDescent="0.2">
      <c r="A599" s="129" t="s">
        <v>10859</v>
      </c>
      <c r="B599" s="127" t="s">
        <v>9680</v>
      </c>
      <c r="C599" s="127" t="s">
        <v>11920</v>
      </c>
      <c r="D599" s="126" t="s">
        <v>11241</v>
      </c>
      <c r="E599" s="126" t="s">
        <v>10923</v>
      </c>
      <c r="F599" s="126"/>
      <c r="G599" s="128" t="s">
        <v>10850</v>
      </c>
      <c r="H599" s="127" t="s">
        <v>10862</v>
      </c>
      <c r="I599" s="127" t="s">
        <v>11919</v>
      </c>
      <c r="J599" s="127" t="s">
        <v>11918</v>
      </c>
      <c r="K599" s="126"/>
      <c r="L599" s="126"/>
      <c r="M599" s="126"/>
      <c r="N599" s="126"/>
      <c r="O599" s="126"/>
      <c r="P599" s="126" t="s">
        <v>10850</v>
      </c>
    </row>
    <row r="600" spans="1:16" ht="30" x14ac:dyDescent="0.2">
      <c r="A600" s="129" t="s">
        <v>10859</v>
      </c>
      <c r="B600" s="127" t="s">
        <v>9680</v>
      </c>
      <c r="C600" s="127" t="s">
        <v>11920</v>
      </c>
      <c r="D600" s="126" t="s">
        <v>11816</v>
      </c>
      <c r="E600" s="126" t="s">
        <v>10855</v>
      </c>
      <c r="F600" s="126" t="s">
        <v>10854</v>
      </c>
      <c r="G600" s="128" t="s">
        <v>10850</v>
      </c>
      <c r="H600" s="127" t="s">
        <v>10862</v>
      </c>
      <c r="I600" s="127" t="s">
        <v>11919</v>
      </c>
      <c r="J600" s="127" t="s">
        <v>11918</v>
      </c>
      <c r="K600" s="126">
        <v>1.85</v>
      </c>
      <c r="L600" s="126">
        <v>13.74</v>
      </c>
      <c r="M600" s="126">
        <v>2.13</v>
      </c>
      <c r="N600" s="126">
        <v>0.12</v>
      </c>
      <c r="O600" s="126">
        <v>0.08</v>
      </c>
      <c r="P600" s="126" t="s">
        <v>10850</v>
      </c>
    </row>
    <row r="601" spans="1:16" ht="30" x14ac:dyDescent="0.2">
      <c r="A601" s="129" t="s">
        <v>10859</v>
      </c>
      <c r="B601" s="127" t="s">
        <v>9681</v>
      </c>
      <c r="C601" s="127" t="s">
        <v>11917</v>
      </c>
      <c r="D601" s="126" t="s">
        <v>11031</v>
      </c>
      <c r="E601" s="126" t="s">
        <v>10923</v>
      </c>
      <c r="F601" s="126" t="s">
        <v>10854</v>
      </c>
      <c r="G601" s="128" t="s">
        <v>10850</v>
      </c>
      <c r="H601" s="127" t="s">
        <v>10862</v>
      </c>
      <c r="I601" s="127" t="s">
        <v>11916</v>
      </c>
      <c r="J601" s="127" t="s">
        <v>11915</v>
      </c>
      <c r="K601" s="126"/>
      <c r="L601" s="126"/>
      <c r="M601" s="126"/>
      <c r="N601" s="126"/>
      <c r="O601" s="126"/>
      <c r="P601" s="126" t="s">
        <v>10850</v>
      </c>
    </row>
    <row r="602" spans="1:16" ht="30" x14ac:dyDescent="0.2">
      <c r="A602" s="129" t="s">
        <v>10859</v>
      </c>
      <c r="B602" s="127" t="s">
        <v>9681</v>
      </c>
      <c r="C602" s="127" t="s">
        <v>11917</v>
      </c>
      <c r="D602" s="126" t="s">
        <v>11816</v>
      </c>
      <c r="E602" s="126" t="s">
        <v>10855</v>
      </c>
      <c r="F602" s="126" t="s">
        <v>10854</v>
      </c>
      <c r="G602" s="128" t="s">
        <v>10850</v>
      </c>
      <c r="H602" s="127" t="s">
        <v>10862</v>
      </c>
      <c r="I602" s="127" t="s">
        <v>11916</v>
      </c>
      <c r="J602" s="127" t="s">
        <v>11915</v>
      </c>
      <c r="K602" s="126">
        <v>10</v>
      </c>
      <c r="L602" s="126">
        <v>56.49</v>
      </c>
      <c r="M602" s="126">
        <v>6.33</v>
      </c>
      <c r="N602" s="126">
        <v>0.49</v>
      </c>
      <c r="O602" s="126">
        <v>0.34</v>
      </c>
      <c r="P602" s="126" t="s">
        <v>10850</v>
      </c>
    </row>
    <row r="603" spans="1:16" ht="45" x14ac:dyDescent="0.2">
      <c r="A603" s="129" t="s">
        <v>10859</v>
      </c>
      <c r="B603" s="127" t="s">
        <v>9683</v>
      </c>
      <c r="C603" s="127" t="s">
        <v>11914</v>
      </c>
      <c r="D603" s="126" t="s">
        <v>11816</v>
      </c>
      <c r="E603" s="126" t="s">
        <v>10855</v>
      </c>
      <c r="F603" s="126" t="s">
        <v>10854</v>
      </c>
      <c r="G603" s="128" t="s">
        <v>10850</v>
      </c>
      <c r="H603" s="127" t="s">
        <v>10862</v>
      </c>
      <c r="I603" s="127" t="s">
        <v>11591</v>
      </c>
      <c r="J603" s="127" t="s">
        <v>11913</v>
      </c>
      <c r="K603" s="126">
        <v>8.32</v>
      </c>
      <c r="L603" s="126">
        <v>61.91</v>
      </c>
      <c r="M603" s="126">
        <v>9.58</v>
      </c>
      <c r="N603" s="126">
        <v>0.53</v>
      </c>
      <c r="O603" s="126">
        <v>0.38</v>
      </c>
      <c r="P603" s="126" t="s">
        <v>10850</v>
      </c>
    </row>
    <row r="604" spans="1:16" ht="30" x14ac:dyDescent="0.2">
      <c r="A604" s="129" t="s">
        <v>10859</v>
      </c>
      <c r="B604" s="127" t="s">
        <v>9685</v>
      </c>
      <c r="C604" s="127" t="s">
        <v>11912</v>
      </c>
      <c r="D604" s="126" t="s">
        <v>11031</v>
      </c>
      <c r="E604" s="126" t="s">
        <v>10923</v>
      </c>
      <c r="F604" s="126" t="s">
        <v>10854</v>
      </c>
      <c r="G604" s="128" t="s">
        <v>10850</v>
      </c>
      <c r="H604" s="127" t="s">
        <v>10862</v>
      </c>
      <c r="I604" s="127" t="s">
        <v>11734</v>
      </c>
      <c r="J604" s="127" t="s">
        <v>11911</v>
      </c>
      <c r="K604" s="126"/>
      <c r="L604" s="126"/>
      <c r="M604" s="126"/>
      <c r="N604" s="126"/>
      <c r="O604" s="126"/>
      <c r="P604" s="126" t="s">
        <v>10850</v>
      </c>
    </row>
    <row r="605" spans="1:16" ht="30" x14ac:dyDescent="0.2">
      <c r="A605" s="129" t="s">
        <v>10859</v>
      </c>
      <c r="B605" s="127" t="s">
        <v>9685</v>
      </c>
      <c r="C605" s="127" t="s">
        <v>11912</v>
      </c>
      <c r="D605" s="126" t="s">
        <v>11816</v>
      </c>
      <c r="E605" s="126" t="s">
        <v>10855</v>
      </c>
      <c r="F605" s="126" t="s">
        <v>10854</v>
      </c>
      <c r="G605" s="128" t="s">
        <v>10850</v>
      </c>
      <c r="H605" s="127" t="s">
        <v>10862</v>
      </c>
      <c r="I605" s="127" t="s">
        <v>11734</v>
      </c>
      <c r="J605" s="127" t="s">
        <v>11911</v>
      </c>
      <c r="K605" s="126">
        <v>6.04</v>
      </c>
      <c r="L605" s="126">
        <v>44.92</v>
      </c>
      <c r="M605" s="126">
        <v>6.95</v>
      </c>
      <c r="N605" s="126">
        <v>0.39</v>
      </c>
      <c r="O605" s="126">
        <v>0.27</v>
      </c>
      <c r="P605" s="126" t="s">
        <v>10850</v>
      </c>
    </row>
    <row r="606" spans="1:16" ht="30" x14ac:dyDescent="0.2">
      <c r="A606" s="129" t="s">
        <v>10859</v>
      </c>
      <c r="B606" s="127" t="s">
        <v>9687</v>
      </c>
      <c r="C606" s="127"/>
      <c r="D606" s="126" t="s">
        <v>11816</v>
      </c>
      <c r="E606" s="126" t="s">
        <v>10855</v>
      </c>
      <c r="F606" s="126" t="s">
        <v>10854</v>
      </c>
      <c r="G606" s="128" t="s">
        <v>10850</v>
      </c>
      <c r="H606" s="127" t="s">
        <v>10862</v>
      </c>
      <c r="I606" s="127" t="s">
        <v>11910</v>
      </c>
      <c r="J606" s="127" t="s">
        <v>11909</v>
      </c>
      <c r="K606" s="126">
        <v>23.14</v>
      </c>
      <c r="L606" s="126">
        <v>172.19</v>
      </c>
      <c r="M606" s="126">
        <v>26.66</v>
      </c>
      <c r="N606" s="126">
        <v>1.48</v>
      </c>
      <c r="O606" s="126">
        <v>1.05</v>
      </c>
      <c r="P606" s="126" t="s">
        <v>10850</v>
      </c>
    </row>
    <row r="607" spans="1:16" ht="30" x14ac:dyDescent="0.2">
      <c r="A607" s="129" t="s">
        <v>10859</v>
      </c>
      <c r="B607" s="127" t="s">
        <v>9689</v>
      </c>
      <c r="C607" s="127" t="s">
        <v>11908</v>
      </c>
      <c r="D607" s="126" t="s">
        <v>11103</v>
      </c>
      <c r="E607" s="126" t="s">
        <v>10923</v>
      </c>
      <c r="F607" s="126" t="s">
        <v>10854</v>
      </c>
      <c r="G607" s="128" t="s">
        <v>10850</v>
      </c>
      <c r="H607" s="127" t="s">
        <v>10862</v>
      </c>
      <c r="I607" s="127" t="s">
        <v>11348</v>
      </c>
      <c r="J607" s="127" t="s">
        <v>11907</v>
      </c>
      <c r="K607" s="126"/>
      <c r="L607" s="126"/>
      <c r="M607" s="126"/>
      <c r="N607" s="126"/>
      <c r="O607" s="126"/>
      <c r="P607" s="126" t="s">
        <v>10850</v>
      </c>
    </row>
    <row r="608" spans="1:16" ht="30" x14ac:dyDescent="0.2">
      <c r="A608" s="129" t="s">
        <v>10859</v>
      </c>
      <c r="B608" s="127" t="s">
        <v>9689</v>
      </c>
      <c r="C608" s="127" t="s">
        <v>11908</v>
      </c>
      <c r="D608" s="126" t="s">
        <v>11816</v>
      </c>
      <c r="E608" s="126" t="s">
        <v>10855</v>
      </c>
      <c r="F608" s="126" t="s">
        <v>10854</v>
      </c>
      <c r="G608" s="128" t="s">
        <v>10850</v>
      </c>
      <c r="H608" s="127" t="s">
        <v>10862</v>
      </c>
      <c r="I608" s="127" t="s">
        <v>11348</v>
      </c>
      <c r="J608" s="127" t="s">
        <v>11907</v>
      </c>
      <c r="K608" s="126">
        <v>7.88</v>
      </c>
      <c r="L608" s="126">
        <v>58.66</v>
      </c>
      <c r="M608" s="126">
        <v>9.08</v>
      </c>
      <c r="N608" s="126">
        <v>0.5</v>
      </c>
      <c r="O608" s="126">
        <v>0.36</v>
      </c>
      <c r="P608" s="126" t="s">
        <v>10850</v>
      </c>
    </row>
    <row r="609" spans="1:16" ht="30" x14ac:dyDescent="0.2">
      <c r="A609" s="129" t="s">
        <v>10859</v>
      </c>
      <c r="B609" s="127" t="s">
        <v>9691</v>
      </c>
      <c r="C609" s="127" t="s">
        <v>11906</v>
      </c>
      <c r="D609" s="126" t="s">
        <v>11816</v>
      </c>
      <c r="E609" s="126" t="s">
        <v>10855</v>
      </c>
      <c r="F609" s="126" t="s">
        <v>10854</v>
      </c>
      <c r="G609" s="128" t="s">
        <v>10850</v>
      </c>
      <c r="H609" s="127" t="s">
        <v>10862</v>
      </c>
      <c r="I609" s="127" t="s">
        <v>11727</v>
      </c>
      <c r="J609" s="127" t="s">
        <v>11905</v>
      </c>
      <c r="K609" s="126">
        <v>6.71</v>
      </c>
      <c r="L609" s="126">
        <v>49.91</v>
      </c>
      <c r="M609" s="126">
        <v>7.73</v>
      </c>
      <c r="N609" s="126">
        <v>0.43</v>
      </c>
      <c r="O609" s="126">
        <v>0.3</v>
      </c>
      <c r="P609" s="126" t="s">
        <v>10850</v>
      </c>
    </row>
    <row r="610" spans="1:16" ht="30" x14ac:dyDescent="0.2">
      <c r="A610" s="129" t="s">
        <v>10859</v>
      </c>
      <c r="B610" s="127" t="s">
        <v>9693</v>
      </c>
      <c r="C610" s="127" t="s">
        <v>11904</v>
      </c>
      <c r="D610" s="126" t="s">
        <v>11816</v>
      </c>
      <c r="E610" s="126" t="s">
        <v>10855</v>
      </c>
      <c r="F610" s="126" t="s">
        <v>10854</v>
      </c>
      <c r="G610" s="130" t="s">
        <v>10884</v>
      </c>
      <c r="H610" s="127" t="s">
        <v>10853</v>
      </c>
      <c r="I610" s="127" t="s">
        <v>11863</v>
      </c>
      <c r="J610" s="127" t="s">
        <v>11903</v>
      </c>
      <c r="K610" s="126"/>
      <c r="L610" s="126"/>
      <c r="M610" s="126"/>
      <c r="N610" s="126"/>
      <c r="O610" s="126"/>
      <c r="P610" s="126" t="s">
        <v>10850</v>
      </c>
    </row>
    <row r="611" spans="1:16" ht="30" x14ac:dyDescent="0.2">
      <c r="A611" s="129" t="s">
        <v>10859</v>
      </c>
      <c r="B611" s="127" t="s">
        <v>9694</v>
      </c>
      <c r="C611" s="127" t="s">
        <v>11902</v>
      </c>
      <c r="D611" s="126" t="s">
        <v>11816</v>
      </c>
      <c r="E611" s="126" t="s">
        <v>10855</v>
      </c>
      <c r="F611" s="126" t="s">
        <v>10854</v>
      </c>
      <c r="G611" s="128" t="s">
        <v>10850</v>
      </c>
      <c r="H611" s="127" t="s">
        <v>10862</v>
      </c>
      <c r="I611" s="127" t="s">
        <v>11500</v>
      </c>
      <c r="J611" s="127" t="s">
        <v>11901</v>
      </c>
      <c r="K611" s="126">
        <v>3.36</v>
      </c>
      <c r="L611" s="126">
        <v>25.03</v>
      </c>
      <c r="M611" s="126">
        <v>3.88</v>
      </c>
      <c r="N611" s="126">
        <v>0.22</v>
      </c>
      <c r="O611" s="126">
        <v>0.15</v>
      </c>
      <c r="P611" s="126" t="s">
        <v>10850</v>
      </c>
    </row>
    <row r="612" spans="1:16" ht="30" x14ac:dyDescent="0.2">
      <c r="A612" s="129" t="s">
        <v>10859</v>
      </c>
      <c r="B612" s="127" t="s">
        <v>9696</v>
      </c>
      <c r="C612" s="127" t="s">
        <v>11900</v>
      </c>
      <c r="D612" s="126" t="s">
        <v>11031</v>
      </c>
      <c r="E612" s="126" t="s">
        <v>10923</v>
      </c>
      <c r="F612" s="126" t="s">
        <v>10854</v>
      </c>
      <c r="G612" s="128" t="s">
        <v>10850</v>
      </c>
      <c r="H612" s="127" t="s">
        <v>10862</v>
      </c>
      <c r="I612" s="127" t="s">
        <v>11721</v>
      </c>
      <c r="J612" s="127" t="s">
        <v>11899</v>
      </c>
      <c r="K612" s="126"/>
      <c r="L612" s="126"/>
      <c r="M612" s="126"/>
      <c r="N612" s="126"/>
      <c r="O612" s="126"/>
      <c r="P612" s="126" t="s">
        <v>10850</v>
      </c>
    </row>
    <row r="613" spans="1:16" ht="30" x14ac:dyDescent="0.2">
      <c r="A613" s="129" t="s">
        <v>10859</v>
      </c>
      <c r="B613" s="127" t="s">
        <v>9696</v>
      </c>
      <c r="C613" s="127" t="s">
        <v>11900</v>
      </c>
      <c r="D613" s="126" t="s">
        <v>11816</v>
      </c>
      <c r="E613" s="126" t="s">
        <v>10855</v>
      </c>
      <c r="F613" s="126" t="s">
        <v>10854</v>
      </c>
      <c r="G613" s="128" t="s">
        <v>10850</v>
      </c>
      <c r="H613" s="127" t="s">
        <v>10862</v>
      </c>
      <c r="I613" s="127" t="s">
        <v>11721</v>
      </c>
      <c r="J613" s="127" t="s">
        <v>11899</v>
      </c>
      <c r="K613" s="126">
        <v>14.62</v>
      </c>
      <c r="L613" s="126">
        <v>82.6</v>
      </c>
      <c r="M613" s="126">
        <v>9.26</v>
      </c>
      <c r="N613" s="126">
        <v>0.71</v>
      </c>
      <c r="O613" s="126">
        <v>0.5</v>
      </c>
      <c r="P613" s="126" t="s">
        <v>10850</v>
      </c>
    </row>
    <row r="614" spans="1:16" ht="30" x14ac:dyDescent="0.2">
      <c r="A614" s="129" t="s">
        <v>10859</v>
      </c>
      <c r="B614" s="127" t="s">
        <v>9698</v>
      </c>
      <c r="C614" s="127" t="s">
        <v>11898</v>
      </c>
      <c r="D614" s="126" t="s">
        <v>11816</v>
      </c>
      <c r="E614" s="126" t="s">
        <v>10855</v>
      </c>
      <c r="F614" s="126" t="s">
        <v>10854</v>
      </c>
      <c r="G614" s="128" t="s">
        <v>10850</v>
      </c>
      <c r="H614" s="127" t="s">
        <v>10862</v>
      </c>
      <c r="I614" s="127" t="s">
        <v>11838</v>
      </c>
      <c r="J614" s="127" t="s">
        <v>11897</v>
      </c>
      <c r="K614" s="126">
        <v>24.39</v>
      </c>
      <c r="L614" s="126">
        <v>137.75</v>
      </c>
      <c r="M614" s="126">
        <v>15.45</v>
      </c>
      <c r="N614" s="126">
        <v>1.19</v>
      </c>
      <c r="O614" s="126">
        <v>0.84</v>
      </c>
      <c r="P614" s="126" t="s">
        <v>10850</v>
      </c>
    </row>
    <row r="615" spans="1:16" ht="30" x14ac:dyDescent="0.2">
      <c r="A615" s="129" t="s">
        <v>10859</v>
      </c>
      <c r="B615" s="127" t="s">
        <v>9700</v>
      </c>
      <c r="C615" s="127" t="s">
        <v>11896</v>
      </c>
      <c r="D615" s="126" t="s">
        <v>11816</v>
      </c>
      <c r="E615" s="126" t="s">
        <v>10855</v>
      </c>
      <c r="F615" s="126" t="s">
        <v>10854</v>
      </c>
      <c r="G615" s="130" t="s">
        <v>10884</v>
      </c>
      <c r="H615" s="127" t="s">
        <v>10862</v>
      </c>
      <c r="I615" s="127" t="s">
        <v>11863</v>
      </c>
      <c r="J615" s="127" t="s">
        <v>11895</v>
      </c>
      <c r="K615" s="126"/>
      <c r="L615" s="126"/>
      <c r="M615" s="126"/>
      <c r="N615" s="126"/>
      <c r="O615" s="126"/>
      <c r="P615" s="126" t="s">
        <v>10850</v>
      </c>
    </row>
    <row r="616" spans="1:16" ht="30" x14ac:dyDescent="0.2">
      <c r="A616" s="129" t="s">
        <v>10859</v>
      </c>
      <c r="B616" s="127" t="s">
        <v>9701</v>
      </c>
      <c r="C616" s="127" t="s">
        <v>11894</v>
      </c>
      <c r="D616" s="126" t="s">
        <v>11816</v>
      </c>
      <c r="E616" s="126" t="s">
        <v>10855</v>
      </c>
      <c r="F616" s="126" t="s">
        <v>10854</v>
      </c>
      <c r="G616" s="128" t="s">
        <v>10850</v>
      </c>
      <c r="H616" s="127" t="s">
        <v>10862</v>
      </c>
      <c r="I616" s="127" t="s">
        <v>11358</v>
      </c>
      <c r="J616" s="127" t="s">
        <v>11893</v>
      </c>
      <c r="K616" s="126">
        <v>5.9</v>
      </c>
      <c r="L616" s="126">
        <v>33.31</v>
      </c>
      <c r="M616" s="126">
        <v>3.73</v>
      </c>
      <c r="N616" s="126">
        <v>0.28999999999999998</v>
      </c>
      <c r="O616" s="126">
        <v>0.2</v>
      </c>
      <c r="P616" s="126" t="s">
        <v>10850</v>
      </c>
    </row>
    <row r="617" spans="1:16" ht="30" x14ac:dyDescent="0.2">
      <c r="A617" s="129" t="s">
        <v>10859</v>
      </c>
      <c r="B617" s="127" t="s">
        <v>9703</v>
      </c>
      <c r="C617" s="127" t="s">
        <v>11892</v>
      </c>
      <c r="D617" s="126" t="s">
        <v>11816</v>
      </c>
      <c r="E617" s="126" t="s">
        <v>10855</v>
      </c>
      <c r="F617" s="126" t="s">
        <v>10854</v>
      </c>
      <c r="G617" s="128" t="s">
        <v>10850</v>
      </c>
      <c r="H617" s="127" t="s">
        <v>10862</v>
      </c>
      <c r="I617" s="127" t="s">
        <v>11716</v>
      </c>
      <c r="J617" s="127" t="s">
        <v>11891</v>
      </c>
      <c r="K617" s="126">
        <v>12.72</v>
      </c>
      <c r="L617" s="126">
        <v>71.87</v>
      </c>
      <c r="M617" s="126">
        <v>8.06</v>
      </c>
      <c r="N617" s="126">
        <v>0.62</v>
      </c>
      <c r="O617" s="126">
        <v>0.44</v>
      </c>
      <c r="P617" s="126" t="s">
        <v>10850</v>
      </c>
    </row>
    <row r="618" spans="1:16" ht="30" x14ac:dyDescent="0.2">
      <c r="A618" s="129" t="s">
        <v>10859</v>
      </c>
      <c r="B618" s="127" t="s">
        <v>9705</v>
      </c>
      <c r="C618" s="127" t="s">
        <v>11890</v>
      </c>
      <c r="D618" s="126" t="s">
        <v>11816</v>
      </c>
      <c r="E618" s="126" t="s">
        <v>10855</v>
      </c>
      <c r="F618" s="126" t="s">
        <v>10854</v>
      </c>
      <c r="G618" s="128" t="s">
        <v>10850</v>
      </c>
      <c r="H618" s="127" t="s">
        <v>10862</v>
      </c>
      <c r="I618" s="127" t="s">
        <v>11889</v>
      </c>
      <c r="J618" s="127" t="s">
        <v>11888</v>
      </c>
      <c r="K618" s="126">
        <v>5.04</v>
      </c>
      <c r="L618" s="126">
        <v>37.53</v>
      </c>
      <c r="M618" s="126">
        <v>5.81</v>
      </c>
      <c r="N618" s="126">
        <v>0.32</v>
      </c>
      <c r="O618" s="126">
        <v>0.23</v>
      </c>
      <c r="P618" s="126" t="s">
        <v>10850</v>
      </c>
    </row>
    <row r="619" spans="1:16" ht="30" x14ac:dyDescent="0.2">
      <c r="A619" s="129" t="s">
        <v>10859</v>
      </c>
      <c r="B619" s="127" t="s">
        <v>9707</v>
      </c>
      <c r="C619" s="127" t="s">
        <v>11887</v>
      </c>
      <c r="D619" s="126" t="s">
        <v>11816</v>
      </c>
      <c r="E619" s="126" t="s">
        <v>10855</v>
      </c>
      <c r="F619" s="126" t="s">
        <v>10854</v>
      </c>
      <c r="G619" s="128" t="s">
        <v>10850</v>
      </c>
      <c r="H619" s="127" t="s">
        <v>10862</v>
      </c>
      <c r="I619" s="127" t="s">
        <v>11713</v>
      </c>
      <c r="J619" s="127" t="s">
        <v>11886</v>
      </c>
      <c r="K619" s="126">
        <v>8.7200000000000006</v>
      </c>
      <c r="L619" s="126">
        <v>49.26</v>
      </c>
      <c r="M619" s="126">
        <v>5.52</v>
      </c>
      <c r="N619" s="126">
        <v>0.3</v>
      </c>
      <c r="O619" s="126">
        <v>0.42</v>
      </c>
      <c r="P619" s="126" t="s">
        <v>10850</v>
      </c>
    </row>
    <row r="620" spans="1:16" ht="30" x14ac:dyDescent="0.2">
      <c r="A620" s="129" t="s">
        <v>10859</v>
      </c>
      <c r="B620" s="127" t="s">
        <v>9709</v>
      </c>
      <c r="C620" s="127" t="s">
        <v>11885</v>
      </c>
      <c r="D620" s="126" t="s">
        <v>11103</v>
      </c>
      <c r="E620" s="126" t="s">
        <v>10923</v>
      </c>
      <c r="F620" s="126" t="s">
        <v>10854</v>
      </c>
      <c r="G620" s="128" t="s">
        <v>10850</v>
      </c>
      <c r="H620" s="127" t="s">
        <v>11620</v>
      </c>
      <c r="I620" s="127" t="s">
        <v>11708</v>
      </c>
      <c r="J620" s="127" t="s">
        <v>11884</v>
      </c>
      <c r="K620" s="126"/>
      <c r="L620" s="126"/>
      <c r="M620" s="126"/>
      <c r="N620" s="126"/>
      <c r="O620" s="126"/>
      <c r="P620" s="126" t="s">
        <v>10850</v>
      </c>
    </row>
    <row r="621" spans="1:16" ht="30" x14ac:dyDescent="0.2">
      <c r="A621" s="129" t="s">
        <v>10859</v>
      </c>
      <c r="B621" s="127" t="s">
        <v>9709</v>
      </c>
      <c r="C621" s="127" t="s">
        <v>11885</v>
      </c>
      <c r="D621" s="126" t="s">
        <v>11816</v>
      </c>
      <c r="E621" s="126" t="s">
        <v>10855</v>
      </c>
      <c r="F621" s="126" t="s">
        <v>10854</v>
      </c>
      <c r="G621" s="128" t="s">
        <v>10850</v>
      </c>
      <c r="H621" s="127" t="s">
        <v>11620</v>
      </c>
      <c r="I621" s="127" t="s">
        <v>11708</v>
      </c>
      <c r="J621" s="127" t="s">
        <v>11884</v>
      </c>
      <c r="K621" s="126">
        <v>4.25</v>
      </c>
      <c r="L621" s="126">
        <v>48.22</v>
      </c>
      <c r="M621" s="126">
        <v>4.54</v>
      </c>
      <c r="N621" s="126">
        <v>0.53</v>
      </c>
      <c r="O621" s="126">
        <v>0.3</v>
      </c>
      <c r="P621" s="126" t="s">
        <v>10850</v>
      </c>
    </row>
    <row r="622" spans="1:16" ht="30" x14ac:dyDescent="0.2">
      <c r="A622" s="129" t="s">
        <v>10859</v>
      </c>
      <c r="B622" s="127" t="s">
        <v>9711</v>
      </c>
      <c r="C622" s="127" t="s">
        <v>11883</v>
      </c>
      <c r="D622" s="126" t="s">
        <v>11816</v>
      </c>
      <c r="E622" s="126" t="s">
        <v>10855</v>
      </c>
      <c r="F622" s="126" t="s">
        <v>10854</v>
      </c>
      <c r="G622" s="128" t="s">
        <v>10850</v>
      </c>
      <c r="H622" s="127" t="s">
        <v>10862</v>
      </c>
      <c r="I622" s="127" t="s">
        <v>11399</v>
      </c>
      <c r="J622" s="127" t="s">
        <v>11882</v>
      </c>
      <c r="K622" s="126"/>
      <c r="L622" s="126"/>
      <c r="M622" s="126"/>
      <c r="N622" s="126"/>
      <c r="O622" s="126"/>
      <c r="P622" s="126" t="s">
        <v>10850</v>
      </c>
    </row>
    <row r="623" spans="1:16" ht="30" x14ac:dyDescent="0.2">
      <c r="A623" s="129" t="s">
        <v>10859</v>
      </c>
      <c r="B623" s="127" t="s">
        <v>9712</v>
      </c>
      <c r="C623" s="127" t="s">
        <v>11881</v>
      </c>
      <c r="D623" s="126" t="s">
        <v>11103</v>
      </c>
      <c r="E623" s="126" t="s">
        <v>10923</v>
      </c>
      <c r="F623" s="126" t="s">
        <v>10854</v>
      </c>
      <c r="G623" s="128" t="s">
        <v>10850</v>
      </c>
      <c r="H623" s="127" t="s">
        <v>10862</v>
      </c>
      <c r="I623" s="127" t="s">
        <v>11703</v>
      </c>
      <c r="J623" s="127" t="s">
        <v>11880</v>
      </c>
      <c r="K623" s="126"/>
      <c r="L623" s="126"/>
      <c r="M623" s="126"/>
      <c r="N623" s="126"/>
      <c r="O623" s="126"/>
      <c r="P623" s="126" t="s">
        <v>10850</v>
      </c>
    </row>
    <row r="624" spans="1:16" ht="30" x14ac:dyDescent="0.2">
      <c r="A624" s="129" t="s">
        <v>10859</v>
      </c>
      <c r="B624" s="127" t="s">
        <v>9712</v>
      </c>
      <c r="C624" s="127" t="s">
        <v>11881</v>
      </c>
      <c r="D624" s="126" t="s">
        <v>11816</v>
      </c>
      <c r="E624" s="126" t="s">
        <v>10855</v>
      </c>
      <c r="F624" s="126" t="s">
        <v>10854</v>
      </c>
      <c r="G624" s="128" t="s">
        <v>10850</v>
      </c>
      <c r="H624" s="127" t="s">
        <v>10862</v>
      </c>
      <c r="I624" s="127" t="s">
        <v>11703</v>
      </c>
      <c r="J624" s="127" t="s">
        <v>11880</v>
      </c>
      <c r="K624" s="126">
        <v>23.3</v>
      </c>
      <c r="L624" s="126">
        <v>131.63</v>
      </c>
      <c r="M624" s="126">
        <v>14.76</v>
      </c>
      <c r="N624" s="126">
        <v>1.1299999999999999</v>
      </c>
      <c r="O624" s="126">
        <v>0.8</v>
      </c>
      <c r="P624" s="126" t="s">
        <v>10850</v>
      </c>
    </row>
    <row r="625" spans="1:16" ht="30" x14ac:dyDescent="0.2">
      <c r="A625" s="129" t="s">
        <v>10859</v>
      </c>
      <c r="B625" s="127" t="s">
        <v>9714</v>
      </c>
      <c r="C625" s="127" t="s">
        <v>11879</v>
      </c>
      <c r="D625" s="126" t="s">
        <v>11816</v>
      </c>
      <c r="E625" s="126" t="s">
        <v>10855</v>
      </c>
      <c r="F625" s="126" t="s">
        <v>10854</v>
      </c>
      <c r="G625" s="130" t="s">
        <v>10884</v>
      </c>
      <c r="H625" s="127" t="s">
        <v>10862</v>
      </c>
      <c r="I625" s="127" t="s">
        <v>11863</v>
      </c>
      <c r="J625" s="127" t="s">
        <v>11878</v>
      </c>
      <c r="K625" s="126"/>
      <c r="L625" s="126"/>
      <c r="M625" s="126"/>
      <c r="N625" s="126"/>
      <c r="O625" s="126"/>
      <c r="P625" s="126" t="s">
        <v>10850</v>
      </c>
    </row>
    <row r="626" spans="1:16" ht="30" x14ac:dyDescent="0.2">
      <c r="A626" s="129" t="s">
        <v>10859</v>
      </c>
      <c r="B626" s="127" t="s">
        <v>9715</v>
      </c>
      <c r="C626" s="127" t="s">
        <v>11877</v>
      </c>
      <c r="D626" s="126" t="s">
        <v>11816</v>
      </c>
      <c r="E626" s="126" t="s">
        <v>10855</v>
      </c>
      <c r="F626" s="126" t="s">
        <v>10854</v>
      </c>
      <c r="G626" s="128" t="s">
        <v>10850</v>
      </c>
      <c r="H626" s="127" t="s">
        <v>10862</v>
      </c>
      <c r="I626" s="127" t="s">
        <v>11699</v>
      </c>
      <c r="J626" s="127" t="s">
        <v>11876</v>
      </c>
      <c r="K626" s="126">
        <v>11.79</v>
      </c>
      <c r="L626" s="126">
        <v>66.61</v>
      </c>
      <c r="M626" s="126">
        <v>7.47</v>
      </c>
      <c r="N626" s="126">
        <v>0.56999999999999995</v>
      </c>
      <c r="O626" s="126">
        <v>0.4</v>
      </c>
      <c r="P626" s="126" t="s">
        <v>10850</v>
      </c>
    </row>
    <row r="627" spans="1:16" ht="30" x14ac:dyDescent="0.2">
      <c r="A627" s="129" t="s">
        <v>10859</v>
      </c>
      <c r="B627" s="127" t="s">
        <v>9717</v>
      </c>
      <c r="C627" s="127" t="s">
        <v>11875</v>
      </c>
      <c r="D627" s="126" t="s">
        <v>11816</v>
      </c>
      <c r="E627" s="126" t="s">
        <v>10855</v>
      </c>
      <c r="F627" s="126" t="s">
        <v>10854</v>
      </c>
      <c r="G627" s="128" t="s">
        <v>10850</v>
      </c>
      <c r="H627" s="127" t="s">
        <v>10862</v>
      </c>
      <c r="I627" s="127" t="s">
        <v>11874</v>
      </c>
      <c r="J627" s="127" t="s">
        <v>11873</v>
      </c>
      <c r="K627" s="126">
        <v>2.61</v>
      </c>
      <c r="L627" s="126">
        <v>18.260000000000002</v>
      </c>
      <c r="M627" s="126">
        <v>2.67</v>
      </c>
      <c r="N627" s="126">
        <v>1.02</v>
      </c>
      <c r="O627" s="126">
        <v>0.11</v>
      </c>
      <c r="P627" s="126" t="s">
        <v>10850</v>
      </c>
    </row>
    <row r="628" spans="1:16" ht="30" x14ac:dyDescent="0.2">
      <c r="A628" s="129" t="s">
        <v>10859</v>
      </c>
      <c r="B628" s="127" t="s">
        <v>9719</v>
      </c>
      <c r="C628" s="127"/>
      <c r="D628" s="126" t="s">
        <v>11816</v>
      </c>
      <c r="E628" s="126" t="s">
        <v>10855</v>
      </c>
      <c r="F628" s="126" t="s">
        <v>10854</v>
      </c>
      <c r="G628" s="128" t="s">
        <v>10850</v>
      </c>
      <c r="H628" s="127" t="s">
        <v>10862</v>
      </c>
      <c r="I628" s="127" t="s">
        <v>11872</v>
      </c>
      <c r="J628" s="127" t="s">
        <v>11871</v>
      </c>
      <c r="K628" s="126">
        <v>10.99</v>
      </c>
      <c r="L628" s="126">
        <v>81.760000000000005</v>
      </c>
      <c r="M628" s="126">
        <v>12.66</v>
      </c>
      <c r="N628" s="126">
        <v>0.7</v>
      </c>
      <c r="O628" s="126">
        <v>0.5</v>
      </c>
      <c r="P628" s="126" t="s">
        <v>10850</v>
      </c>
    </row>
    <row r="629" spans="1:16" ht="60" x14ac:dyDescent="0.2">
      <c r="A629" s="129" t="s">
        <v>10859</v>
      </c>
      <c r="B629" s="127" t="s">
        <v>9721</v>
      </c>
      <c r="C629" s="127"/>
      <c r="D629" s="126" t="s">
        <v>11816</v>
      </c>
      <c r="E629" s="126" t="s">
        <v>10855</v>
      </c>
      <c r="F629" s="126" t="s">
        <v>10854</v>
      </c>
      <c r="G629" s="128" t="s">
        <v>10850</v>
      </c>
      <c r="H629" s="127" t="s">
        <v>10862</v>
      </c>
      <c r="I629" s="127" t="s">
        <v>11870</v>
      </c>
      <c r="J629" s="127" t="s">
        <v>11869</v>
      </c>
      <c r="K629" s="126">
        <v>9.3800000000000008</v>
      </c>
      <c r="L629" s="126">
        <v>69.84</v>
      </c>
      <c r="M629" s="126">
        <v>10.81</v>
      </c>
      <c r="N629" s="126">
        <v>0.6</v>
      </c>
      <c r="O629" s="126">
        <v>0.42</v>
      </c>
      <c r="P629" s="126" t="s">
        <v>10850</v>
      </c>
    </row>
    <row r="630" spans="1:16" ht="30" x14ac:dyDescent="0.2">
      <c r="A630" s="129" t="s">
        <v>10859</v>
      </c>
      <c r="B630" s="127" t="s">
        <v>9723</v>
      </c>
      <c r="C630" s="127"/>
      <c r="D630" s="126" t="s">
        <v>11816</v>
      </c>
      <c r="E630" s="126" t="s">
        <v>10855</v>
      </c>
      <c r="F630" s="126" t="s">
        <v>10854</v>
      </c>
      <c r="G630" s="128" t="s">
        <v>10850</v>
      </c>
      <c r="H630" s="127" t="s">
        <v>10887</v>
      </c>
      <c r="I630" s="127" t="s">
        <v>11868</v>
      </c>
      <c r="J630" s="127" t="s">
        <v>11867</v>
      </c>
      <c r="K630" s="126">
        <v>2.57</v>
      </c>
      <c r="L630" s="126">
        <v>20.74</v>
      </c>
      <c r="M630" s="126">
        <v>3.43</v>
      </c>
      <c r="N630" s="126">
        <v>0.18</v>
      </c>
      <c r="O630" s="126">
        <v>0.13</v>
      </c>
      <c r="P630" s="126" t="s">
        <v>10850</v>
      </c>
    </row>
    <row r="631" spans="1:16" ht="15" x14ac:dyDescent="0.2">
      <c r="A631" s="129" t="s">
        <v>10859</v>
      </c>
      <c r="B631" s="127" t="s">
        <v>9725</v>
      </c>
      <c r="C631" s="127" t="s">
        <v>11866</v>
      </c>
      <c r="D631" s="126" t="s">
        <v>11816</v>
      </c>
      <c r="E631" s="126" t="s">
        <v>10855</v>
      </c>
      <c r="F631" s="126" t="s">
        <v>10854</v>
      </c>
      <c r="G631" s="130" t="s">
        <v>10884</v>
      </c>
      <c r="H631" s="127" t="s">
        <v>10853</v>
      </c>
      <c r="I631" s="127" t="s">
        <v>11863</v>
      </c>
      <c r="J631" s="127" t="s">
        <v>11865</v>
      </c>
      <c r="K631" s="126"/>
      <c r="L631" s="126"/>
      <c r="M631" s="126"/>
      <c r="N631" s="126"/>
      <c r="O631" s="126"/>
      <c r="P631" s="126" t="s">
        <v>10850</v>
      </c>
    </row>
    <row r="632" spans="1:16" ht="15" x14ac:dyDescent="0.2">
      <c r="A632" s="129" t="s">
        <v>10859</v>
      </c>
      <c r="B632" s="127" t="s">
        <v>9726</v>
      </c>
      <c r="C632" s="127" t="s">
        <v>11864</v>
      </c>
      <c r="D632" s="126" t="s">
        <v>11816</v>
      </c>
      <c r="E632" s="126" t="s">
        <v>10855</v>
      </c>
      <c r="F632" s="126" t="s">
        <v>10854</v>
      </c>
      <c r="G632" s="130" t="s">
        <v>10884</v>
      </c>
      <c r="H632" s="127" t="s">
        <v>10853</v>
      </c>
      <c r="I632" s="127" t="s">
        <v>11863</v>
      </c>
      <c r="J632" s="127" t="s">
        <v>11862</v>
      </c>
      <c r="K632" s="126"/>
      <c r="L632" s="126"/>
      <c r="M632" s="126"/>
      <c r="N632" s="126"/>
      <c r="O632" s="126"/>
      <c r="P632" s="126" t="s">
        <v>10850</v>
      </c>
    </row>
    <row r="633" spans="1:16" ht="45" x14ac:dyDescent="0.2">
      <c r="A633" s="129" t="s">
        <v>10859</v>
      </c>
      <c r="B633" s="127" t="s">
        <v>9727</v>
      </c>
      <c r="C633" s="127" t="s">
        <v>11295</v>
      </c>
      <c r="D633" s="126" t="s">
        <v>11816</v>
      </c>
      <c r="E633" s="126" t="s">
        <v>10855</v>
      </c>
      <c r="F633" s="126" t="s">
        <v>10854</v>
      </c>
      <c r="G633" s="128" t="s">
        <v>10850</v>
      </c>
      <c r="H633" s="127" t="s">
        <v>10887</v>
      </c>
      <c r="I633" s="127" t="s">
        <v>11861</v>
      </c>
      <c r="J633" s="127" t="s">
        <v>11860</v>
      </c>
      <c r="K633" s="126"/>
      <c r="L633" s="126"/>
      <c r="M633" s="126"/>
      <c r="N633" s="126"/>
      <c r="O633" s="126"/>
      <c r="P633" s="126" t="s">
        <v>10850</v>
      </c>
    </row>
    <row r="634" spans="1:16" ht="30" x14ac:dyDescent="0.2">
      <c r="A634" s="129" t="s">
        <v>10859</v>
      </c>
      <c r="B634" s="127" t="s">
        <v>9728</v>
      </c>
      <c r="C634" s="127" t="s">
        <v>11859</v>
      </c>
      <c r="D634" s="126" t="s">
        <v>11816</v>
      </c>
      <c r="E634" s="126" t="s">
        <v>10855</v>
      </c>
      <c r="F634" s="126" t="s">
        <v>10854</v>
      </c>
      <c r="G634" s="128" t="s">
        <v>10850</v>
      </c>
      <c r="H634" s="127" t="s">
        <v>10878</v>
      </c>
      <c r="I634" s="127" t="s">
        <v>11224</v>
      </c>
      <c r="J634" s="127" t="s">
        <v>11858</v>
      </c>
      <c r="K634" s="126">
        <v>78.97</v>
      </c>
      <c r="L634" s="126">
        <v>1674.94</v>
      </c>
      <c r="M634" s="126">
        <v>405.38</v>
      </c>
      <c r="N634" s="126">
        <v>14.41</v>
      </c>
      <c r="O634" s="126">
        <v>10.17</v>
      </c>
      <c r="P634" s="126" t="s">
        <v>10850</v>
      </c>
    </row>
    <row r="635" spans="1:16" ht="30" x14ac:dyDescent="0.2">
      <c r="A635" s="129" t="s">
        <v>10859</v>
      </c>
      <c r="B635" s="127" t="s">
        <v>9729</v>
      </c>
      <c r="C635" s="127" t="s">
        <v>11857</v>
      </c>
      <c r="D635" s="126" t="s">
        <v>11103</v>
      </c>
      <c r="E635" s="126" t="s">
        <v>10923</v>
      </c>
      <c r="F635" s="126" t="s">
        <v>10854</v>
      </c>
      <c r="G635" s="128" t="s">
        <v>10850</v>
      </c>
      <c r="H635" s="127" t="s">
        <v>10878</v>
      </c>
      <c r="I635" s="127" t="s">
        <v>11856</v>
      </c>
      <c r="J635" s="127" t="s">
        <v>11855</v>
      </c>
      <c r="K635" s="126"/>
      <c r="L635" s="126"/>
      <c r="M635" s="126"/>
      <c r="N635" s="126"/>
      <c r="O635" s="126"/>
      <c r="P635" s="126" t="s">
        <v>10850</v>
      </c>
    </row>
    <row r="636" spans="1:16" ht="30" x14ac:dyDescent="0.2">
      <c r="A636" s="129" t="s">
        <v>10859</v>
      </c>
      <c r="B636" s="127" t="s">
        <v>9729</v>
      </c>
      <c r="C636" s="127" t="s">
        <v>11857</v>
      </c>
      <c r="D636" s="126" t="s">
        <v>10942</v>
      </c>
      <c r="E636" s="126" t="s">
        <v>10923</v>
      </c>
      <c r="F636" s="126" t="s">
        <v>10854</v>
      </c>
      <c r="G636" s="128" t="s">
        <v>10850</v>
      </c>
      <c r="H636" s="127" t="s">
        <v>10878</v>
      </c>
      <c r="I636" s="127" t="s">
        <v>11856</v>
      </c>
      <c r="J636" s="127" t="s">
        <v>11855</v>
      </c>
      <c r="K636" s="126"/>
      <c r="L636" s="126"/>
      <c r="M636" s="126"/>
      <c r="N636" s="126"/>
      <c r="O636" s="126"/>
      <c r="P636" s="126" t="s">
        <v>10850</v>
      </c>
    </row>
    <row r="637" spans="1:16" ht="30" x14ac:dyDescent="0.2">
      <c r="A637" s="129" t="s">
        <v>10859</v>
      </c>
      <c r="B637" s="127" t="s">
        <v>9729</v>
      </c>
      <c r="C637" s="127" t="s">
        <v>11857</v>
      </c>
      <c r="D637" s="126" t="s">
        <v>11816</v>
      </c>
      <c r="E637" s="126" t="s">
        <v>10855</v>
      </c>
      <c r="F637" s="126" t="s">
        <v>10854</v>
      </c>
      <c r="G637" s="128" t="s">
        <v>10850</v>
      </c>
      <c r="H637" s="127" t="s">
        <v>10878</v>
      </c>
      <c r="I637" s="127" t="s">
        <v>11856</v>
      </c>
      <c r="J637" s="127" t="s">
        <v>11855</v>
      </c>
      <c r="K637" s="126">
        <v>23.07</v>
      </c>
      <c r="L637" s="126">
        <v>489.42</v>
      </c>
      <c r="M637" s="126">
        <v>118.45</v>
      </c>
      <c r="N637" s="126">
        <v>4.21</v>
      </c>
      <c r="O637" s="126">
        <v>2.97</v>
      </c>
      <c r="P637" s="126" t="s">
        <v>10850</v>
      </c>
    </row>
    <row r="638" spans="1:16" ht="30" x14ac:dyDescent="0.2">
      <c r="A638" s="129" t="s">
        <v>10859</v>
      </c>
      <c r="B638" s="127" t="s">
        <v>9731</v>
      </c>
      <c r="C638" s="127" t="s">
        <v>11854</v>
      </c>
      <c r="D638" s="126" t="s">
        <v>11816</v>
      </c>
      <c r="E638" s="126" t="s">
        <v>10855</v>
      </c>
      <c r="F638" s="126" t="s">
        <v>10854</v>
      </c>
      <c r="G638" s="128" t="s">
        <v>10850</v>
      </c>
      <c r="H638" s="127" t="s">
        <v>10862</v>
      </c>
      <c r="I638" s="127" t="s">
        <v>11853</v>
      </c>
      <c r="J638" s="127" t="s">
        <v>11852</v>
      </c>
      <c r="K638" s="126">
        <v>4.3600000000000003</v>
      </c>
      <c r="L638" s="126">
        <v>24.65</v>
      </c>
      <c r="M638" s="126">
        <v>2.76</v>
      </c>
      <c r="N638" s="126">
        <v>0.21</v>
      </c>
      <c r="O638" s="126">
        <v>0.15</v>
      </c>
      <c r="P638" s="126" t="s">
        <v>10850</v>
      </c>
    </row>
    <row r="639" spans="1:16" ht="30" x14ac:dyDescent="0.2">
      <c r="A639" s="129" t="s">
        <v>10859</v>
      </c>
      <c r="B639" s="127" t="s">
        <v>9733</v>
      </c>
      <c r="C639" s="127" t="s">
        <v>11851</v>
      </c>
      <c r="D639" s="126" t="s">
        <v>10963</v>
      </c>
      <c r="E639" s="126" t="s">
        <v>10923</v>
      </c>
      <c r="F639" s="126" t="s">
        <v>10854</v>
      </c>
      <c r="G639" s="128" t="s">
        <v>10850</v>
      </c>
      <c r="H639" s="127" t="s">
        <v>10878</v>
      </c>
      <c r="I639" s="127" t="s">
        <v>11224</v>
      </c>
      <c r="J639" s="127" t="s">
        <v>11850</v>
      </c>
      <c r="K639" s="126"/>
      <c r="L639" s="126"/>
      <c r="M639" s="126"/>
      <c r="N639" s="126"/>
      <c r="O639" s="126"/>
      <c r="P639" s="126" t="s">
        <v>10850</v>
      </c>
    </row>
    <row r="640" spans="1:16" ht="30" x14ac:dyDescent="0.2">
      <c r="A640" s="129" t="s">
        <v>10859</v>
      </c>
      <c r="B640" s="127" t="s">
        <v>9733</v>
      </c>
      <c r="C640" s="127" t="s">
        <v>11851</v>
      </c>
      <c r="D640" s="126" t="s">
        <v>11190</v>
      </c>
      <c r="E640" s="126" t="s">
        <v>10923</v>
      </c>
      <c r="F640" s="126" t="s">
        <v>10854</v>
      </c>
      <c r="G640" s="128" t="s">
        <v>10850</v>
      </c>
      <c r="H640" s="127" t="s">
        <v>10878</v>
      </c>
      <c r="I640" s="127" t="s">
        <v>11224</v>
      </c>
      <c r="J640" s="127" t="s">
        <v>11850</v>
      </c>
      <c r="K640" s="126"/>
      <c r="L640" s="126"/>
      <c r="M640" s="126"/>
      <c r="N640" s="126"/>
      <c r="O640" s="126"/>
      <c r="P640" s="126" t="s">
        <v>10850</v>
      </c>
    </row>
    <row r="641" spans="1:16" ht="30" x14ac:dyDescent="0.2">
      <c r="A641" s="129" t="s">
        <v>10859</v>
      </c>
      <c r="B641" s="127" t="s">
        <v>9733</v>
      </c>
      <c r="C641" s="127" t="s">
        <v>11851</v>
      </c>
      <c r="D641" s="126" t="s">
        <v>11816</v>
      </c>
      <c r="E641" s="126" t="s">
        <v>10855</v>
      </c>
      <c r="F641" s="126" t="s">
        <v>10854</v>
      </c>
      <c r="G641" s="128" t="s">
        <v>10850</v>
      </c>
      <c r="H641" s="127" t="s">
        <v>10878</v>
      </c>
      <c r="I641" s="127" t="s">
        <v>11224</v>
      </c>
      <c r="J641" s="127" t="s">
        <v>11850</v>
      </c>
      <c r="K641" s="126">
        <v>78.97</v>
      </c>
      <c r="L641" s="126">
        <v>1674.94</v>
      </c>
      <c r="M641" s="126">
        <v>405.38</v>
      </c>
      <c r="N641" s="126">
        <v>14.41</v>
      </c>
      <c r="O641" s="126">
        <v>10.17</v>
      </c>
      <c r="P641" s="126" t="s">
        <v>10850</v>
      </c>
    </row>
    <row r="642" spans="1:16" ht="30" x14ac:dyDescent="0.2">
      <c r="A642" s="129" t="s">
        <v>10859</v>
      </c>
      <c r="B642" s="127" t="s">
        <v>9734</v>
      </c>
      <c r="C642" s="127" t="s">
        <v>11849</v>
      </c>
      <c r="D642" s="126" t="s">
        <v>11816</v>
      </c>
      <c r="E642" s="126" t="s">
        <v>10855</v>
      </c>
      <c r="F642" s="126" t="s">
        <v>10854</v>
      </c>
      <c r="G642" s="128" t="s">
        <v>10850</v>
      </c>
      <c r="H642" s="127" t="s">
        <v>10862</v>
      </c>
      <c r="I642" s="127" t="s">
        <v>11848</v>
      </c>
      <c r="J642" s="127" t="s">
        <v>11847</v>
      </c>
      <c r="K642" s="126">
        <v>2.2200000000000002</v>
      </c>
      <c r="L642" s="126">
        <v>15.47</v>
      </c>
      <c r="M642" s="126">
        <v>2.2599999999999998</v>
      </c>
      <c r="N642" s="126">
        <v>0.13</v>
      </c>
      <c r="O642" s="126">
        <v>0.09</v>
      </c>
      <c r="P642" s="126" t="s">
        <v>10850</v>
      </c>
    </row>
    <row r="643" spans="1:16" ht="30" x14ac:dyDescent="0.2">
      <c r="A643" s="129" t="s">
        <v>10859</v>
      </c>
      <c r="B643" s="127" t="s">
        <v>9736</v>
      </c>
      <c r="C643" s="127" t="s">
        <v>11846</v>
      </c>
      <c r="D643" s="126" t="s">
        <v>11103</v>
      </c>
      <c r="E643" s="126" t="s">
        <v>10923</v>
      </c>
      <c r="F643" s="126" t="s">
        <v>10854</v>
      </c>
      <c r="G643" s="128" t="s">
        <v>10850</v>
      </c>
      <c r="H643" s="127" t="s">
        <v>10862</v>
      </c>
      <c r="I643" s="127" t="s">
        <v>8502</v>
      </c>
      <c r="J643" s="127" t="s">
        <v>11845</v>
      </c>
      <c r="K643" s="126"/>
      <c r="L643" s="126"/>
      <c r="M643" s="126"/>
      <c r="N643" s="126"/>
      <c r="O643" s="126"/>
      <c r="P643" s="126" t="s">
        <v>10850</v>
      </c>
    </row>
    <row r="644" spans="1:16" ht="30" x14ac:dyDescent="0.2">
      <c r="A644" s="129" t="s">
        <v>10859</v>
      </c>
      <c r="B644" s="127" t="s">
        <v>9736</v>
      </c>
      <c r="C644" s="127" t="s">
        <v>11846</v>
      </c>
      <c r="D644" s="126" t="s">
        <v>11816</v>
      </c>
      <c r="E644" s="126" t="s">
        <v>10855</v>
      </c>
      <c r="F644" s="126" t="s">
        <v>10854</v>
      </c>
      <c r="G644" s="128" t="s">
        <v>10850</v>
      </c>
      <c r="H644" s="127" t="s">
        <v>10862</v>
      </c>
      <c r="I644" s="127" t="s">
        <v>8502</v>
      </c>
      <c r="J644" s="127" t="s">
        <v>11845</v>
      </c>
      <c r="K644" s="126">
        <v>15.14</v>
      </c>
      <c r="L644" s="126">
        <v>85.53</v>
      </c>
      <c r="M644" s="126">
        <v>9.59</v>
      </c>
      <c r="N644" s="126">
        <v>0.74</v>
      </c>
      <c r="O644" s="126">
        <v>0.52</v>
      </c>
      <c r="P644" s="126" t="s">
        <v>10850</v>
      </c>
    </row>
    <row r="645" spans="1:16" ht="30" x14ac:dyDescent="0.2">
      <c r="A645" s="129" t="s">
        <v>10859</v>
      </c>
      <c r="B645" s="127" t="s">
        <v>9737</v>
      </c>
      <c r="C645" s="127" t="s">
        <v>11844</v>
      </c>
      <c r="D645" s="126" t="s">
        <v>11031</v>
      </c>
      <c r="E645" s="126" t="s">
        <v>10923</v>
      </c>
      <c r="F645" s="126" t="s">
        <v>10854</v>
      </c>
      <c r="G645" s="128" t="s">
        <v>10850</v>
      </c>
      <c r="H645" s="127" t="s">
        <v>10862</v>
      </c>
      <c r="I645" s="127" t="s">
        <v>11355</v>
      </c>
      <c r="J645" s="127" t="s">
        <v>11843</v>
      </c>
      <c r="K645" s="126"/>
      <c r="L645" s="126"/>
      <c r="M645" s="126"/>
      <c r="N645" s="126"/>
      <c r="O645" s="126"/>
      <c r="P645" s="126" t="s">
        <v>10850</v>
      </c>
    </row>
    <row r="646" spans="1:16" ht="30" x14ac:dyDescent="0.2">
      <c r="A646" s="129" t="s">
        <v>10859</v>
      </c>
      <c r="B646" s="127" t="s">
        <v>9737</v>
      </c>
      <c r="C646" s="127" t="s">
        <v>11844</v>
      </c>
      <c r="D646" s="126" t="s">
        <v>11816</v>
      </c>
      <c r="E646" s="126" t="s">
        <v>10855</v>
      </c>
      <c r="F646" s="126" t="s">
        <v>10854</v>
      </c>
      <c r="G646" s="128" t="s">
        <v>10850</v>
      </c>
      <c r="H646" s="127" t="s">
        <v>10862</v>
      </c>
      <c r="I646" s="127" t="s">
        <v>11355</v>
      </c>
      <c r="J646" s="127" t="s">
        <v>11843</v>
      </c>
      <c r="K646" s="126">
        <v>0.65</v>
      </c>
      <c r="L646" s="126">
        <v>4.17</v>
      </c>
      <c r="M646" s="126">
        <v>0.65</v>
      </c>
      <c r="N646" s="126">
        <v>0.04</v>
      </c>
      <c r="O646" s="126">
        <v>0.03</v>
      </c>
      <c r="P646" s="126" t="s">
        <v>10850</v>
      </c>
    </row>
    <row r="647" spans="1:16" ht="30" x14ac:dyDescent="0.2">
      <c r="A647" s="129" t="s">
        <v>10859</v>
      </c>
      <c r="B647" s="127" t="s">
        <v>9739</v>
      </c>
      <c r="C647" s="127" t="s">
        <v>11842</v>
      </c>
      <c r="D647" s="126" t="s">
        <v>10963</v>
      </c>
      <c r="E647" s="126" t="s">
        <v>10923</v>
      </c>
      <c r="F647" s="126" t="s">
        <v>10854</v>
      </c>
      <c r="G647" s="128" t="s">
        <v>10850</v>
      </c>
      <c r="H647" s="127" t="s">
        <v>10887</v>
      </c>
      <c r="I647" s="127" t="s">
        <v>11841</v>
      </c>
      <c r="J647" s="127" t="s">
        <v>11840</v>
      </c>
      <c r="K647" s="126"/>
      <c r="L647" s="126"/>
      <c r="M647" s="126"/>
      <c r="N647" s="126"/>
      <c r="O647" s="126"/>
      <c r="P647" s="126" t="s">
        <v>10850</v>
      </c>
    </row>
    <row r="648" spans="1:16" ht="30" x14ac:dyDescent="0.2">
      <c r="A648" s="129" t="s">
        <v>10859</v>
      </c>
      <c r="B648" s="127" t="s">
        <v>9739</v>
      </c>
      <c r="C648" s="127" t="s">
        <v>11842</v>
      </c>
      <c r="D648" s="126" t="s">
        <v>11816</v>
      </c>
      <c r="E648" s="126" t="s">
        <v>10855</v>
      </c>
      <c r="F648" s="126" t="s">
        <v>10854</v>
      </c>
      <c r="G648" s="128" t="s">
        <v>10850</v>
      </c>
      <c r="H648" s="127" t="s">
        <v>10887</v>
      </c>
      <c r="I648" s="127" t="s">
        <v>11841</v>
      </c>
      <c r="J648" s="127" t="s">
        <v>11840</v>
      </c>
      <c r="K648" s="126">
        <v>4.9000000000000004</v>
      </c>
      <c r="L648" s="126">
        <v>39.51</v>
      </c>
      <c r="M648" s="126">
        <v>6.53</v>
      </c>
      <c r="N648" s="126">
        <v>0.34</v>
      </c>
      <c r="O648" s="126">
        <v>0.24</v>
      </c>
      <c r="P648" s="126" t="s">
        <v>10850</v>
      </c>
    </row>
    <row r="649" spans="1:16" ht="30" x14ac:dyDescent="0.2">
      <c r="A649" s="129" t="s">
        <v>10859</v>
      </c>
      <c r="B649" s="127" t="s">
        <v>9741</v>
      </c>
      <c r="C649" s="127" t="s">
        <v>11839</v>
      </c>
      <c r="D649" s="126" t="s">
        <v>10963</v>
      </c>
      <c r="E649" s="126" t="s">
        <v>10923</v>
      </c>
      <c r="F649" s="126" t="s">
        <v>10854</v>
      </c>
      <c r="G649" s="128" t="s">
        <v>10850</v>
      </c>
      <c r="H649" s="127" t="s">
        <v>10862</v>
      </c>
      <c r="I649" s="127" t="s">
        <v>11838</v>
      </c>
      <c r="J649" s="127" t="s">
        <v>11837</v>
      </c>
      <c r="K649" s="126"/>
      <c r="L649" s="126"/>
      <c r="M649" s="126"/>
      <c r="N649" s="126"/>
      <c r="O649" s="126"/>
      <c r="P649" s="126" t="s">
        <v>10850</v>
      </c>
    </row>
    <row r="650" spans="1:16" ht="30" x14ac:dyDescent="0.2">
      <c r="A650" s="129" t="s">
        <v>10859</v>
      </c>
      <c r="B650" s="127" t="s">
        <v>9741</v>
      </c>
      <c r="C650" s="127" t="s">
        <v>11839</v>
      </c>
      <c r="D650" s="126" t="s">
        <v>11031</v>
      </c>
      <c r="E650" s="126" t="s">
        <v>10923</v>
      </c>
      <c r="F650" s="126" t="s">
        <v>10854</v>
      </c>
      <c r="G650" s="128" t="s">
        <v>10850</v>
      </c>
      <c r="H650" s="127" t="s">
        <v>10862</v>
      </c>
      <c r="I650" s="127" t="s">
        <v>11838</v>
      </c>
      <c r="J650" s="127" t="s">
        <v>11837</v>
      </c>
      <c r="K650" s="126"/>
      <c r="L650" s="126"/>
      <c r="M650" s="126"/>
      <c r="N650" s="126"/>
      <c r="O650" s="126"/>
      <c r="P650" s="126" t="s">
        <v>10850</v>
      </c>
    </row>
    <row r="651" spans="1:16" ht="30" x14ac:dyDescent="0.2">
      <c r="A651" s="129" t="s">
        <v>10859</v>
      </c>
      <c r="B651" s="127" t="s">
        <v>9741</v>
      </c>
      <c r="C651" s="127" t="s">
        <v>11839</v>
      </c>
      <c r="D651" s="126" t="s">
        <v>11816</v>
      </c>
      <c r="E651" s="126" t="s">
        <v>10855</v>
      </c>
      <c r="F651" s="126" t="s">
        <v>10854</v>
      </c>
      <c r="G651" s="128" t="s">
        <v>10850</v>
      </c>
      <c r="H651" s="127" t="s">
        <v>10862</v>
      </c>
      <c r="I651" s="127" t="s">
        <v>11838</v>
      </c>
      <c r="J651" s="127" t="s">
        <v>11837</v>
      </c>
      <c r="K651" s="126">
        <v>48.8</v>
      </c>
      <c r="L651" s="126">
        <v>275.64</v>
      </c>
      <c r="M651" s="126">
        <v>30.91</v>
      </c>
      <c r="N651" s="126">
        <v>2.37</v>
      </c>
      <c r="O651" s="126">
        <v>1.67</v>
      </c>
      <c r="P651" s="126" t="s">
        <v>10850</v>
      </c>
    </row>
    <row r="652" spans="1:16" ht="15" x14ac:dyDescent="0.2">
      <c r="A652" s="129" t="s">
        <v>10859</v>
      </c>
      <c r="B652" s="127" t="s">
        <v>9742</v>
      </c>
      <c r="C652" s="127" t="s">
        <v>11836</v>
      </c>
      <c r="D652" s="126" t="s">
        <v>11816</v>
      </c>
      <c r="E652" s="126" t="s">
        <v>10855</v>
      </c>
      <c r="F652" s="126" t="s">
        <v>10854</v>
      </c>
      <c r="G652" s="128" t="s">
        <v>10850</v>
      </c>
      <c r="H652" s="127" t="s">
        <v>10887</v>
      </c>
      <c r="I652" s="127" t="s">
        <v>11547</v>
      </c>
      <c r="J652" s="127" t="s">
        <v>11835</v>
      </c>
      <c r="K652" s="126"/>
      <c r="L652" s="126"/>
      <c r="M652" s="126"/>
      <c r="N652" s="126"/>
      <c r="O652" s="126"/>
      <c r="P652" s="126" t="s">
        <v>10850</v>
      </c>
    </row>
    <row r="653" spans="1:16" ht="30" x14ac:dyDescent="0.2">
      <c r="A653" s="129" t="s">
        <v>10859</v>
      </c>
      <c r="B653" s="127" t="s">
        <v>9743</v>
      </c>
      <c r="C653" s="127" t="s">
        <v>11834</v>
      </c>
      <c r="D653" s="126" t="s">
        <v>11031</v>
      </c>
      <c r="E653" s="126" t="s">
        <v>10923</v>
      </c>
      <c r="F653" s="126" t="s">
        <v>10854</v>
      </c>
      <c r="G653" s="128" t="s">
        <v>10850</v>
      </c>
      <c r="H653" s="127" t="s">
        <v>10862</v>
      </c>
      <c r="I653" s="127" t="s">
        <v>11513</v>
      </c>
      <c r="J653" s="127" t="s">
        <v>11833</v>
      </c>
      <c r="K653" s="126"/>
      <c r="L653" s="126"/>
      <c r="M653" s="126"/>
      <c r="N653" s="126"/>
      <c r="O653" s="126"/>
      <c r="P653" s="126" t="s">
        <v>10850</v>
      </c>
    </row>
    <row r="654" spans="1:16" ht="30" x14ac:dyDescent="0.2">
      <c r="A654" s="129" t="s">
        <v>10859</v>
      </c>
      <c r="B654" s="127" t="s">
        <v>9743</v>
      </c>
      <c r="C654" s="127" t="s">
        <v>11834</v>
      </c>
      <c r="D654" s="126" t="s">
        <v>11103</v>
      </c>
      <c r="E654" s="126" t="s">
        <v>10923</v>
      </c>
      <c r="F654" s="126" t="s">
        <v>10854</v>
      </c>
      <c r="G654" s="128" t="s">
        <v>10850</v>
      </c>
      <c r="H654" s="127" t="s">
        <v>10862</v>
      </c>
      <c r="I654" s="127" t="s">
        <v>11513</v>
      </c>
      <c r="J654" s="127" t="s">
        <v>11833</v>
      </c>
      <c r="K654" s="126"/>
      <c r="L654" s="126"/>
      <c r="M654" s="126"/>
      <c r="N654" s="126"/>
      <c r="O654" s="126"/>
      <c r="P654" s="126" t="s">
        <v>10850</v>
      </c>
    </row>
    <row r="655" spans="1:16" ht="30" x14ac:dyDescent="0.2">
      <c r="A655" s="129" t="s">
        <v>10859</v>
      </c>
      <c r="B655" s="127" t="s">
        <v>9743</v>
      </c>
      <c r="C655" s="127" t="s">
        <v>11834</v>
      </c>
      <c r="D655" s="126" t="s">
        <v>11816</v>
      </c>
      <c r="E655" s="126" t="s">
        <v>10855</v>
      </c>
      <c r="F655" s="126" t="s">
        <v>10854</v>
      </c>
      <c r="G655" s="128" t="s">
        <v>10850</v>
      </c>
      <c r="H655" s="127" t="s">
        <v>10862</v>
      </c>
      <c r="I655" s="127" t="s">
        <v>11513</v>
      </c>
      <c r="J655" s="127" t="s">
        <v>11833</v>
      </c>
      <c r="K655" s="126">
        <v>6.99</v>
      </c>
      <c r="L655" s="126">
        <v>39.51</v>
      </c>
      <c r="M655" s="126">
        <v>4.43</v>
      </c>
      <c r="N655" s="126">
        <v>0.34</v>
      </c>
      <c r="O655" s="126">
        <v>0.24</v>
      </c>
      <c r="P655" s="126" t="s">
        <v>10850</v>
      </c>
    </row>
    <row r="656" spans="1:16" ht="30" x14ac:dyDescent="0.2">
      <c r="A656" s="129" t="s">
        <v>10859</v>
      </c>
      <c r="B656" s="127" t="s">
        <v>9745</v>
      </c>
      <c r="C656" s="127"/>
      <c r="D656" s="126" t="s">
        <v>11816</v>
      </c>
      <c r="E656" s="126" t="s">
        <v>10855</v>
      </c>
      <c r="F656" s="126" t="s">
        <v>10854</v>
      </c>
      <c r="G656" s="128" t="s">
        <v>10850</v>
      </c>
      <c r="H656" s="127" t="s">
        <v>10878</v>
      </c>
      <c r="I656" s="127" t="s">
        <v>11681</v>
      </c>
      <c r="J656" s="127" t="s">
        <v>11832</v>
      </c>
      <c r="K656" s="126">
        <v>444.05</v>
      </c>
      <c r="L656" s="126">
        <v>2914.12</v>
      </c>
      <c r="M656" s="126">
        <v>398.63</v>
      </c>
      <c r="N656" s="126">
        <v>25.08</v>
      </c>
      <c r="O656" s="126">
        <v>17.690000000000001</v>
      </c>
      <c r="P656" s="126" t="s">
        <v>10850</v>
      </c>
    </row>
    <row r="657" spans="1:16" ht="30" x14ac:dyDescent="0.2">
      <c r="A657" s="129" t="s">
        <v>10859</v>
      </c>
      <c r="B657" s="127" t="s">
        <v>9747</v>
      </c>
      <c r="C657" s="127" t="s">
        <v>11542</v>
      </c>
      <c r="D657" s="126" t="s">
        <v>11031</v>
      </c>
      <c r="E657" s="126" t="s">
        <v>10923</v>
      </c>
      <c r="F657" s="126" t="s">
        <v>10854</v>
      </c>
      <c r="G657" s="128" t="s">
        <v>10850</v>
      </c>
      <c r="H657" s="127" t="s">
        <v>10887</v>
      </c>
      <c r="I657" s="127" t="s">
        <v>11541</v>
      </c>
      <c r="J657" s="127" t="s">
        <v>11831</v>
      </c>
      <c r="K657" s="126"/>
      <c r="L657" s="126"/>
      <c r="M657" s="126"/>
      <c r="N657" s="126"/>
      <c r="O657" s="126"/>
      <c r="P657" s="126" t="s">
        <v>10850</v>
      </c>
    </row>
    <row r="658" spans="1:16" ht="30" x14ac:dyDescent="0.2">
      <c r="A658" s="129" t="s">
        <v>10859</v>
      </c>
      <c r="B658" s="127" t="s">
        <v>9747</v>
      </c>
      <c r="C658" s="127" t="s">
        <v>11542</v>
      </c>
      <c r="D658" s="126" t="s">
        <v>11816</v>
      </c>
      <c r="E658" s="126" t="s">
        <v>10855</v>
      </c>
      <c r="F658" s="126" t="s">
        <v>10854</v>
      </c>
      <c r="G658" s="128" t="s">
        <v>10850</v>
      </c>
      <c r="H658" s="127" t="s">
        <v>10887</v>
      </c>
      <c r="I658" s="127" t="s">
        <v>11541</v>
      </c>
      <c r="J658" s="127" t="s">
        <v>11831</v>
      </c>
      <c r="K658" s="126">
        <v>6.12</v>
      </c>
      <c r="L658" s="126">
        <v>49.39</v>
      </c>
      <c r="M658" s="126">
        <v>8.16</v>
      </c>
      <c r="N658" s="126">
        <v>0.43</v>
      </c>
      <c r="O658" s="126">
        <v>0.3</v>
      </c>
      <c r="P658" s="126" t="s">
        <v>10850</v>
      </c>
    </row>
    <row r="659" spans="1:16" ht="30" x14ac:dyDescent="0.2">
      <c r="A659" s="129" t="s">
        <v>10859</v>
      </c>
      <c r="B659" s="127" t="s">
        <v>9749</v>
      </c>
      <c r="C659" s="127" t="s">
        <v>11830</v>
      </c>
      <c r="D659" s="126" t="s">
        <v>11816</v>
      </c>
      <c r="E659" s="126" t="s">
        <v>10855</v>
      </c>
      <c r="F659" s="126" t="s">
        <v>10854</v>
      </c>
      <c r="G659" s="128" t="s">
        <v>10850</v>
      </c>
      <c r="H659" s="127" t="s">
        <v>10862</v>
      </c>
      <c r="I659" s="127" t="s">
        <v>11526</v>
      </c>
      <c r="J659" s="127" t="s">
        <v>11829</v>
      </c>
      <c r="K659" s="126">
        <v>33.26</v>
      </c>
      <c r="L659" s="126">
        <v>187.85</v>
      </c>
      <c r="M659" s="126">
        <v>21.06</v>
      </c>
      <c r="N659" s="126">
        <v>1.62</v>
      </c>
      <c r="O659" s="126">
        <v>1.1399999999999999</v>
      </c>
      <c r="P659" s="126" t="s">
        <v>10850</v>
      </c>
    </row>
    <row r="660" spans="1:16" ht="30" x14ac:dyDescent="0.2">
      <c r="A660" s="129" t="s">
        <v>10859</v>
      </c>
      <c r="B660" s="127" t="s">
        <v>9751</v>
      </c>
      <c r="C660" s="127" t="s">
        <v>11828</v>
      </c>
      <c r="D660" s="126" t="s">
        <v>11031</v>
      </c>
      <c r="E660" s="126" t="s">
        <v>10923</v>
      </c>
      <c r="F660" s="126" t="s">
        <v>10854</v>
      </c>
      <c r="G660" s="128" t="s">
        <v>10850</v>
      </c>
      <c r="H660" s="127" t="s">
        <v>10862</v>
      </c>
      <c r="I660" s="127" t="s">
        <v>8228</v>
      </c>
      <c r="J660" s="127" t="s">
        <v>11827</v>
      </c>
      <c r="K660" s="126"/>
      <c r="L660" s="126"/>
      <c r="M660" s="126"/>
      <c r="N660" s="126"/>
      <c r="O660" s="126"/>
      <c r="P660" s="126" t="s">
        <v>10850</v>
      </c>
    </row>
    <row r="661" spans="1:16" ht="30" x14ac:dyDescent="0.2">
      <c r="A661" s="129" t="s">
        <v>10859</v>
      </c>
      <c r="B661" s="127" t="s">
        <v>9751</v>
      </c>
      <c r="C661" s="127" t="s">
        <v>11828</v>
      </c>
      <c r="D661" s="126" t="s">
        <v>11816</v>
      </c>
      <c r="E661" s="126" t="s">
        <v>10855</v>
      </c>
      <c r="F661" s="126" t="s">
        <v>10854</v>
      </c>
      <c r="G661" s="128" t="s">
        <v>10850</v>
      </c>
      <c r="H661" s="127" t="s">
        <v>10862</v>
      </c>
      <c r="I661" s="127" t="s">
        <v>8228</v>
      </c>
      <c r="J661" s="127" t="s">
        <v>11827</v>
      </c>
      <c r="K661" s="126">
        <v>2.31</v>
      </c>
      <c r="L661" s="126">
        <v>11.29</v>
      </c>
      <c r="M661" s="126">
        <v>2.36</v>
      </c>
      <c r="N661" s="126">
        <v>0.9</v>
      </c>
      <c r="O661" s="126">
        <v>7.0000000000000007E-2</v>
      </c>
      <c r="P661" s="126" t="s">
        <v>10850</v>
      </c>
    </row>
    <row r="662" spans="1:16" ht="30" x14ac:dyDescent="0.2">
      <c r="A662" s="129" t="s">
        <v>10859</v>
      </c>
      <c r="B662" s="127" t="s">
        <v>9752</v>
      </c>
      <c r="C662" s="127" t="s">
        <v>11826</v>
      </c>
      <c r="D662" s="126" t="s">
        <v>11816</v>
      </c>
      <c r="E662" s="126" t="s">
        <v>10855</v>
      </c>
      <c r="F662" s="126" t="s">
        <v>10854</v>
      </c>
      <c r="G662" s="128" t="s">
        <v>10850</v>
      </c>
      <c r="H662" s="127" t="s">
        <v>10862</v>
      </c>
      <c r="I662" s="127" t="s">
        <v>11825</v>
      </c>
      <c r="J662" s="127" t="s">
        <v>11824</v>
      </c>
      <c r="K662" s="126">
        <v>7.43</v>
      </c>
      <c r="L662" s="126">
        <v>41.97</v>
      </c>
      <c r="M662" s="126">
        <v>4.71</v>
      </c>
      <c r="N662" s="126">
        <v>0.36</v>
      </c>
      <c r="O662" s="126">
        <v>0.25</v>
      </c>
      <c r="P662" s="126" t="s">
        <v>10850</v>
      </c>
    </row>
    <row r="663" spans="1:16" ht="30" x14ac:dyDescent="0.2">
      <c r="A663" s="129" t="s">
        <v>10859</v>
      </c>
      <c r="B663" s="127" t="s">
        <v>9754</v>
      </c>
      <c r="C663" s="127" t="s">
        <v>11823</v>
      </c>
      <c r="D663" s="126" t="s">
        <v>10963</v>
      </c>
      <c r="E663" s="126" t="s">
        <v>10923</v>
      </c>
      <c r="F663" s="126" t="s">
        <v>10854</v>
      </c>
      <c r="G663" s="128" t="s">
        <v>10850</v>
      </c>
      <c r="H663" s="127" t="s">
        <v>10862</v>
      </c>
      <c r="I663" s="127" t="s">
        <v>11822</v>
      </c>
      <c r="J663" s="127" t="s">
        <v>11821</v>
      </c>
      <c r="K663" s="126"/>
      <c r="L663" s="126"/>
      <c r="M663" s="126"/>
      <c r="N663" s="126"/>
      <c r="O663" s="126"/>
      <c r="P663" s="126" t="s">
        <v>10850</v>
      </c>
    </row>
    <row r="664" spans="1:16" ht="30" x14ac:dyDescent="0.2">
      <c r="A664" s="129" t="s">
        <v>10859</v>
      </c>
      <c r="B664" s="127" t="s">
        <v>9754</v>
      </c>
      <c r="C664" s="127" t="s">
        <v>11823</v>
      </c>
      <c r="D664" s="126" t="s">
        <v>11816</v>
      </c>
      <c r="E664" s="126" t="s">
        <v>10855</v>
      </c>
      <c r="F664" s="126" t="s">
        <v>10854</v>
      </c>
      <c r="G664" s="128" t="s">
        <v>10850</v>
      </c>
      <c r="H664" s="127" t="s">
        <v>10862</v>
      </c>
      <c r="I664" s="127" t="s">
        <v>11822</v>
      </c>
      <c r="J664" s="127" t="s">
        <v>11821</v>
      </c>
      <c r="K664" s="126">
        <v>4.9800000000000004</v>
      </c>
      <c r="L664" s="126">
        <v>28.11</v>
      </c>
      <c r="M664" s="126">
        <v>3.15</v>
      </c>
      <c r="N664" s="126">
        <v>0.24</v>
      </c>
      <c r="O664" s="126">
        <v>0.17</v>
      </c>
      <c r="P664" s="126" t="s">
        <v>10850</v>
      </c>
    </row>
    <row r="665" spans="1:16" ht="30" x14ac:dyDescent="0.2">
      <c r="A665" s="129" t="s">
        <v>10859</v>
      </c>
      <c r="B665" s="127" t="s">
        <v>9756</v>
      </c>
      <c r="C665" s="127" t="s">
        <v>11820</v>
      </c>
      <c r="D665" s="126" t="s">
        <v>11241</v>
      </c>
      <c r="E665" s="126" t="s">
        <v>10923</v>
      </c>
      <c r="F665" s="126"/>
      <c r="G665" s="128" t="s">
        <v>10850</v>
      </c>
      <c r="H665" s="127" t="s">
        <v>10862</v>
      </c>
      <c r="I665" s="127" t="s">
        <v>11819</v>
      </c>
      <c r="J665" s="127" t="s">
        <v>11818</v>
      </c>
      <c r="K665" s="126"/>
      <c r="L665" s="126"/>
      <c r="M665" s="126"/>
      <c r="N665" s="126"/>
      <c r="O665" s="126"/>
      <c r="P665" s="126" t="s">
        <v>10850</v>
      </c>
    </row>
    <row r="666" spans="1:16" ht="30" x14ac:dyDescent="0.2">
      <c r="A666" s="129" t="s">
        <v>10859</v>
      </c>
      <c r="B666" s="127" t="s">
        <v>9756</v>
      </c>
      <c r="C666" s="127" t="s">
        <v>11820</v>
      </c>
      <c r="D666" s="126" t="s">
        <v>11816</v>
      </c>
      <c r="E666" s="126" t="s">
        <v>10855</v>
      </c>
      <c r="F666" s="126" t="s">
        <v>10854</v>
      </c>
      <c r="G666" s="128" t="s">
        <v>10850</v>
      </c>
      <c r="H666" s="127" t="s">
        <v>10862</v>
      </c>
      <c r="I666" s="127" t="s">
        <v>11819</v>
      </c>
      <c r="J666" s="127" t="s">
        <v>11818</v>
      </c>
      <c r="K666" s="126">
        <v>13.66</v>
      </c>
      <c r="L666" s="126">
        <v>77.14</v>
      </c>
      <c r="M666" s="126">
        <v>8.65</v>
      </c>
      <c r="N666" s="126">
        <v>0.66</v>
      </c>
      <c r="O666" s="126">
        <v>0.47</v>
      </c>
      <c r="P666" s="126" t="s">
        <v>10850</v>
      </c>
    </row>
    <row r="667" spans="1:16" ht="30" x14ac:dyDescent="0.2">
      <c r="A667" s="129" t="s">
        <v>10859</v>
      </c>
      <c r="B667" s="127" t="s">
        <v>9758</v>
      </c>
      <c r="C667" s="127" t="s">
        <v>11817</v>
      </c>
      <c r="D667" s="126" t="s">
        <v>11816</v>
      </c>
      <c r="E667" s="126" t="s">
        <v>10855</v>
      </c>
      <c r="F667" s="126" t="s">
        <v>10854</v>
      </c>
      <c r="G667" s="128" t="s">
        <v>10850</v>
      </c>
      <c r="H667" s="127" t="s">
        <v>10862</v>
      </c>
      <c r="I667" s="127" t="s">
        <v>11815</v>
      </c>
      <c r="J667" s="127" t="s">
        <v>11814</v>
      </c>
      <c r="K667" s="126">
        <v>8.49</v>
      </c>
      <c r="L667" s="126">
        <v>59.26</v>
      </c>
      <c r="M667" s="126">
        <v>8.65</v>
      </c>
      <c r="N667" s="126">
        <v>0.51</v>
      </c>
      <c r="O667" s="126">
        <v>0.36</v>
      </c>
      <c r="P667" s="126" t="s">
        <v>10850</v>
      </c>
    </row>
    <row r="668" spans="1:16" ht="30" x14ac:dyDescent="0.2">
      <c r="A668" s="129" t="s">
        <v>10859</v>
      </c>
      <c r="B668" s="127" t="s">
        <v>9760</v>
      </c>
      <c r="C668" s="127"/>
      <c r="D668" s="126" t="s">
        <v>11241</v>
      </c>
      <c r="E668" s="126" t="s">
        <v>10923</v>
      </c>
      <c r="F668" s="126"/>
      <c r="G668" s="128" t="s">
        <v>10850</v>
      </c>
      <c r="H668" s="127" t="s">
        <v>10862</v>
      </c>
      <c r="I668" s="127" t="s">
        <v>11813</v>
      </c>
      <c r="J668" s="127" t="s">
        <v>11812</v>
      </c>
      <c r="K668" s="126"/>
      <c r="L668" s="126"/>
      <c r="M668" s="126"/>
      <c r="N668" s="126"/>
      <c r="O668" s="126"/>
      <c r="P668" s="126" t="s">
        <v>10850</v>
      </c>
    </row>
    <row r="669" spans="1:16" ht="30" x14ac:dyDescent="0.2">
      <c r="A669" s="129" t="s">
        <v>10859</v>
      </c>
      <c r="B669" s="127" t="s">
        <v>9760</v>
      </c>
      <c r="C669" s="127"/>
      <c r="D669" s="126" t="s">
        <v>11673</v>
      </c>
      <c r="E669" s="126" t="s">
        <v>10855</v>
      </c>
      <c r="F669" s="126" t="s">
        <v>10854</v>
      </c>
      <c r="G669" s="128" t="s">
        <v>10850</v>
      </c>
      <c r="H669" s="127" t="s">
        <v>10862</v>
      </c>
      <c r="I669" s="127" t="s">
        <v>11813</v>
      </c>
      <c r="J669" s="127" t="s">
        <v>11812</v>
      </c>
      <c r="K669" s="126">
        <v>4.37</v>
      </c>
      <c r="L669" s="126">
        <v>24.69</v>
      </c>
      <c r="M669" s="126">
        <v>2.77</v>
      </c>
      <c r="N669" s="126">
        <v>0.21</v>
      </c>
      <c r="O669" s="126">
        <v>0.15</v>
      </c>
      <c r="P669" s="126" t="s">
        <v>10850</v>
      </c>
    </row>
    <row r="670" spans="1:16" ht="30" x14ac:dyDescent="0.2">
      <c r="A670" s="129" t="s">
        <v>10859</v>
      </c>
      <c r="B670" s="127" t="s">
        <v>9762</v>
      </c>
      <c r="C670" s="127"/>
      <c r="D670" s="126" t="s">
        <v>11673</v>
      </c>
      <c r="E670" s="126" t="s">
        <v>10855</v>
      </c>
      <c r="F670" s="126" t="s">
        <v>10854</v>
      </c>
      <c r="G670" s="130" t="s">
        <v>10884</v>
      </c>
      <c r="H670" s="127" t="s">
        <v>10862</v>
      </c>
      <c r="I670" s="127" t="s">
        <v>11811</v>
      </c>
      <c r="J670" s="127" t="s">
        <v>11810</v>
      </c>
      <c r="K670" s="126">
        <v>0.5</v>
      </c>
      <c r="L670" s="126"/>
      <c r="M670" s="126">
        <v>0.57999999999999996</v>
      </c>
      <c r="N670" s="126"/>
      <c r="O670" s="126"/>
      <c r="P670" s="126" t="s">
        <v>10850</v>
      </c>
    </row>
    <row r="671" spans="1:16" ht="30" x14ac:dyDescent="0.2">
      <c r="A671" s="129" t="s">
        <v>10859</v>
      </c>
      <c r="B671" s="127" t="s">
        <v>9763</v>
      </c>
      <c r="C671" s="127"/>
      <c r="D671" s="126" t="s">
        <v>11673</v>
      </c>
      <c r="E671" s="126" t="s">
        <v>10855</v>
      </c>
      <c r="F671" s="126" t="s">
        <v>10854</v>
      </c>
      <c r="G671" s="130" t="s">
        <v>10884</v>
      </c>
      <c r="H671" s="127" t="s">
        <v>10862</v>
      </c>
      <c r="I671" s="127" t="s">
        <v>11809</v>
      </c>
      <c r="J671" s="127" t="s">
        <v>11808</v>
      </c>
      <c r="K671" s="126">
        <v>47.21</v>
      </c>
      <c r="L671" s="126">
        <v>266.67</v>
      </c>
      <c r="M671" s="126">
        <v>29.9</v>
      </c>
      <c r="N671" s="126">
        <v>2.29</v>
      </c>
      <c r="O671" s="126">
        <v>1.62</v>
      </c>
      <c r="P671" s="126" t="s">
        <v>10850</v>
      </c>
    </row>
    <row r="672" spans="1:16" ht="30" x14ac:dyDescent="0.2">
      <c r="A672" s="129" t="s">
        <v>10859</v>
      </c>
      <c r="B672" s="127" t="s">
        <v>9764</v>
      </c>
      <c r="C672" s="127"/>
      <c r="D672" s="126" t="s">
        <v>11673</v>
      </c>
      <c r="E672" s="126" t="s">
        <v>10855</v>
      </c>
      <c r="F672" s="126" t="s">
        <v>10854</v>
      </c>
      <c r="G672" s="130" t="s">
        <v>10884</v>
      </c>
      <c r="H672" s="127" t="s">
        <v>10878</v>
      </c>
      <c r="I672" s="127" t="s">
        <v>11807</v>
      </c>
      <c r="J672" s="127" t="s">
        <v>11806</v>
      </c>
      <c r="K672" s="126">
        <v>1.89</v>
      </c>
      <c r="L672" s="126"/>
      <c r="M672" s="126">
        <v>1.7</v>
      </c>
      <c r="N672" s="126"/>
      <c r="O672" s="126"/>
      <c r="P672" s="126" t="s">
        <v>10850</v>
      </c>
    </row>
    <row r="673" spans="1:16" ht="30" x14ac:dyDescent="0.2">
      <c r="A673" s="129" t="s">
        <v>10859</v>
      </c>
      <c r="B673" s="127" t="s">
        <v>9765</v>
      </c>
      <c r="C673" s="127"/>
      <c r="D673" s="126" t="s">
        <v>11673</v>
      </c>
      <c r="E673" s="126" t="s">
        <v>10855</v>
      </c>
      <c r="F673" s="126" t="s">
        <v>10854</v>
      </c>
      <c r="G673" s="128" t="s">
        <v>10850</v>
      </c>
      <c r="H673" s="127" t="s">
        <v>10862</v>
      </c>
      <c r="I673" s="127" t="s">
        <v>11805</v>
      </c>
      <c r="J673" s="127" t="s">
        <v>11804</v>
      </c>
      <c r="K673" s="126">
        <v>29.67</v>
      </c>
      <c r="L673" s="126">
        <v>167.6</v>
      </c>
      <c r="M673" s="126">
        <v>18.79</v>
      </c>
      <c r="N673" s="126">
        <v>1.44</v>
      </c>
      <c r="O673" s="126">
        <v>1.02</v>
      </c>
      <c r="P673" s="126" t="s">
        <v>10850</v>
      </c>
    </row>
    <row r="674" spans="1:16" ht="30" x14ac:dyDescent="0.2">
      <c r="A674" s="129" t="s">
        <v>10859</v>
      </c>
      <c r="B674" s="127" t="s">
        <v>9767</v>
      </c>
      <c r="C674" s="127"/>
      <c r="D674" s="126" t="s">
        <v>11673</v>
      </c>
      <c r="E674" s="126" t="s">
        <v>10855</v>
      </c>
      <c r="F674" s="126" t="s">
        <v>10854</v>
      </c>
      <c r="G674" s="128" t="s">
        <v>10850</v>
      </c>
      <c r="H674" s="127" t="s">
        <v>10862</v>
      </c>
      <c r="I674" s="127" t="s">
        <v>11803</v>
      </c>
      <c r="J674" s="127" t="s">
        <v>11802</v>
      </c>
      <c r="K674" s="126">
        <v>11.91</v>
      </c>
      <c r="L674" s="126">
        <v>67.28</v>
      </c>
      <c r="M674" s="126">
        <v>7.54</v>
      </c>
      <c r="N674" s="126">
        <v>0.57999999999999996</v>
      </c>
      <c r="O674" s="126">
        <v>0.41</v>
      </c>
      <c r="P674" s="126" t="s">
        <v>10850</v>
      </c>
    </row>
    <row r="675" spans="1:16" ht="30" x14ac:dyDescent="0.2">
      <c r="A675" s="129" t="s">
        <v>10859</v>
      </c>
      <c r="B675" s="127" t="s">
        <v>9769</v>
      </c>
      <c r="C675" s="127"/>
      <c r="D675" s="126" t="s">
        <v>11673</v>
      </c>
      <c r="E675" s="126" t="s">
        <v>10855</v>
      </c>
      <c r="F675" s="126" t="s">
        <v>10854</v>
      </c>
      <c r="G675" s="128" t="s">
        <v>10850</v>
      </c>
      <c r="H675" s="127" t="s">
        <v>10878</v>
      </c>
      <c r="I675" s="127" t="s">
        <v>11801</v>
      </c>
      <c r="J675" s="127" t="s">
        <v>11800</v>
      </c>
      <c r="K675" s="126">
        <v>3.68</v>
      </c>
      <c r="L675" s="126">
        <v>27.39</v>
      </c>
      <c r="M675" s="126">
        <v>4.24</v>
      </c>
      <c r="N675" s="126">
        <v>0.24</v>
      </c>
      <c r="O675" s="126">
        <v>0.17</v>
      </c>
      <c r="P675" s="126" t="s">
        <v>10850</v>
      </c>
    </row>
    <row r="676" spans="1:16" ht="30" x14ac:dyDescent="0.2">
      <c r="A676" s="129" t="s">
        <v>10859</v>
      </c>
      <c r="B676" s="127" t="s">
        <v>9770</v>
      </c>
      <c r="C676" s="127"/>
      <c r="D676" s="126" t="s">
        <v>11673</v>
      </c>
      <c r="E676" s="126" t="s">
        <v>10855</v>
      </c>
      <c r="F676" s="126" t="s">
        <v>10854</v>
      </c>
      <c r="G676" s="130" t="s">
        <v>10884</v>
      </c>
      <c r="H676" s="127" t="s">
        <v>10862</v>
      </c>
      <c r="I676" s="127" t="s">
        <v>11799</v>
      </c>
      <c r="J676" s="127" t="s">
        <v>11798</v>
      </c>
      <c r="K676" s="126">
        <v>5.53</v>
      </c>
      <c r="L676" s="126">
        <v>31.26</v>
      </c>
      <c r="M676" s="126">
        <v>3.5</v>
      </c>
      <c r="N676" s="126">
        <v>0.27</v>
      </c>
      <c r="O676" s="126">
        <v>0.19</v>
      </c>
      <c r="P676" s="126" t="s">
        <v>10850</v>
      </c>
    </row>
    <row r="677" spans="1:16" ht="30" x14ac:dyDescent="0.2">
      <c r="A677" s="129" t="s">
        <v>10859</v>
      </c>
      <c r="B677" s="127" t="s">
        <v>9771</v>
      </c>
      <c r="C677" s="127"/>
      <c r="D677" s="126" t="s">
        <v>11673</v>
      </c>
      <c r="E677" s="126" t="s">
        <v>10855</v>
      </c>
      <c r="F677" s="126" t="s">
        <v>10854</v>
      </c>
      <c r="G677" s="128" t="s">
        <v>10850</v>
      </c>
      <c r="H677" s="127" t="s">
        <v>10862</v>
      </c>
      <c r="I677" s="127" t="s">
        <v>11797</v>
      </c>
      <c r="J677" s="127" t="s">
        <v>11796</v>
      </c>
      <c r="K677" s="126">
        <v>22.36</v>
      </c>
      <c r="L677" s="126">
        <v>126.3</v>
      </c>
      <c r="M677" s="126">
        <v>14.16</v>
      </c>
      <c r="N677" s="126">
        <v>1.0900000000000001</v>
      </c>
      <c r="O677" s="126">
        <v>0.77</v>
      </c>
      <c r="P677" s="126" t="s">
        <v>10850</v>
      </c>
    </row>
    <row r="678" spans="1:16" ht="30" x14ac:dyDescent="0.2">
      <c r="A678" s="129" t="s">
        <v>10859</v>
      </c>
      <c r="B678" s="127" t="s">
        <v>9773</v>
      </c>
      <c r="C678" s="127"/>
      <c r="D678" s="126" t="s">
        <v>11673</v>
      </c>
      <c r="E678" s="126" t="s">
        <v>10855</v>
      </c>
      <c r="F678" s="126" t="s">
        <v>10854</v>
      </c>
      <c r="G678" s="128" t="s">
        <v>10850</v>
      </c>
      <c r="H678" s="127" t="s">
        <v>10862</v>
      </c>
      <c r="I678" s="127" t="s">
        <v>11795</v>
      </c>
      <c r="J678" s="127" t="s">
        <v>11794</v>
      </c>
      <c r="K678" s="126">
        <v>7.95</v>
      </c>
      <c r="L678" s="126">
        <v>44.9</v>
      </c>
      <c r="M678" s="126">
        <v>5.03</v>
      </c>
      <c r="N678" s="126">
        <v>0.39</v>
      </c>
      <c r="O678" s="126">
        <v>0.27</v>
      </c>
      <c r="P678" s="126" t="s">
        <v>10850</v>
      </c>
    </row>
    <row r="679" spans="1:16" ht="30" x14ac:dyDescent="0.2">
      <c r="A679" s="129" t="s">
        <v>10859</v>
      </c>
      <c r="B679" s="127" t="s">
        <v>9775</v>
      </c>
      <c r="C679" s="127"/>
      <c r="D679" s="126" t="s">
        <v>11673</v>
      </c>
      <c r="E679" s="126" t="s">
        <v>10855</v>
      </c>
      <c r="F679" s="126" t="s">
        <v>10854</v>
      </c>
      <c r="G679" s="128" t="s">
        <v>10850</v>
      </c>
      <c r="H679" s="127" t="s">
        <v>10862</v>
      </c>
      <c r="I679" s="127" t="s">
        <v>11388</v>
      </c>
      <c r="J679" s="127" t="s">
        <v>11387</v>
      </c>
      <c r="K679" s="126">
        <v>6.04</v>
      </c>
      <c r="L679" s="126">
        <v>34.11</v>
      </c>
      <c r="M679" s="126">
        <v>3.82</v>
      </c>
      <c r="N679" s="126">
        <v>0.28999999999999998</v>
      </c>
      <c r="O679" s="126">
        <v>0.21</v>
      </c>
      <c r="P679" s="126" t="s">
        <v>10850</v>
      </c>
    </row>
    <row r="680" spans="1:16" ht="30" x14ac:dyDescent="0.2">
      <c r="A680" s="129" t="s">
        <v>10859</v>
      </c>
      <c r="B680" s="127" t="s">
        <v>9777</v>
      </c>
      <c r="C680" s="127"/>
      <c r="D680" s="126" t="s">
        <v>11673</v>
      </c>
      <c r="E680" s="126" t="s">
        <v>10855</v>
      </c>
      <c r="F680" s="126" t="s">
        <v>10854</v>
      </c>
      <c r="G680" s="128" t="s">
        <v>10850</v>
      </c>
      <c r="H680" s="127" t="s">
        <v>10862</v>
      </c>
      <c r="I680" s="127" t="s">
        <v>11388</v>
      </c>
      <c r="J680" s="127" t="s">
        <v>11387</v>
      </c>
      <c r="K680" s="126">
        <v>6.04</v>
      </c>
      <c r="L680" s="126">
        <v>34.11</v>
      </c>
      <c r="M680" s="126">
        <v>3.82</v>
      </c>
      <c r="N680" s="126">
        <v>0.28999999999999998</v>
      </c>
      <c r="O680" s="126">
        <v>0.21</v>
      </c>
      <c r="P680" s="126" t="s">
        <v>10850</v>
      </c>
    </row>
    <row r="681" spans="1:16" ht="30" x14ac:dyDescent="0.2">
      <c r="A681" s="129" t="s">
        <v>10859</v>
      </c>
      <c r="B681" s="127" t="s">
        <v>9778</v>
      </c>
      <c r="C681" s="127"/>
      <c r="D681" s="126" t="s">
        <v>11673</v>
      </c>
      <c r="E681" s="126" t="s">
        <v>10855</v>
      </c>
      <c r="F681" s="126" t="s">
        <v>10854</v>
      </c>
      <c r="G681" s="128" t="s">
        <v>10850</v>
      </c>
      <c r="H681" s="127" t="s">
        <v>10862</v>
      </c>
      <c r="I681" s="127" t="s">
        <v>11793</v>
      </c>
      <c r="J681" s="127" t="s">
        <v>11792</v>
      </c>
      <c r="K681" s="126">
        <v>25.37</v>
      </c>
      <c r="L681" s="126">
        <v>143.28</v>
      </c>
      <c r="M681" s="126">
        <v>16.07</v>
      </c>
      <c r="N681" s="126">
        <v>0.87</v>
      </c>
      <c r="O681" s="126">
        <v>1.23</v>
      </c>
      <c r="P681" s="126" t="s">
        <v>10850</v>
      </c>
    </row>
    <row r="682" spans="1:16" ht="30" x14ac:dyDescent="0.2">
      <c r="A682" s="129" t="s">
        <v>10859</v>
      </c>
      <c r="B682" s="127" t="s">
        <v>9780</v>
      </c>
      <c r="C682" s="127"/>
      <c r="D682" s="126" t="s">
        <v>11673</v>
      </c>
      <c r="E682" s="126" t="s">
        <v>10855</v>
      </c>
      <c r="F682" s="126" t="s">
        <v>10854</v>
      </c>
      <c r="G682" s="130" t="s">
        <v>10884</v>
      </c>
      <c r="H682" s="127" t="s">
        <v>10862</v>
      </c>
      <c r="I682" s="127" t="s">
        <v>11791</v>
      </c>
      <c r="J682" s="127" t="s">
        <v>11790</v>
      </c>
      <c r="K682" s="126">
        <v>8.0299999999999994</v>
      </c>
      <c r="L682" s="126">
        <v>45.33</v>
      </c>
      <c r="M682" s="126">
        <v>5.08</v>
      </c>
      <c r="N682" s="126">
        <v>0.39</v>
      </c>
      <c r="O682" s="126">
        <v>0.28000000000000003</v>
      </c>
      <c r="P682" s="126" t="s">
        <v>10850</v>
      </c>
    </row>
    <row r="683" spans="1:16" ht="30" x14ac:dyDescent="0.2">
      <c r="A683" s="129" t="s">
        <v>10859</v>
      </c>
      <c r="B683" s="127" t="s">
        <v>9781</v>
      </c>
      <c r="C683" s="127"/>
      <c r="D683" s="126" t="s">
        <v>11673</v>
      </c>
      <c r="E683" s="126" t="s">
        <v>10855</v>
      </c>
      <c r="F683" s="126" t="s">
        <v>10854</v>
      </c>
      <c r="G683" s="128" t="s">
        <v>10850</v>
      </c>
      <c r="H683" s="127" t="s">
        <v>10862</v>
      </c>
      <c r="I683" s="127" t="s">
        <v>11789</v>
      </c>
      <c r="J683" s="127" t="s">
        <v>11788</v>
      </c>
      <c r="K683" s="126">
        <v>23.97</v>
      </c>
      <c r="L683" s="126">
        <v>178.38</v>
      </c>
      <c r="M683" s="126">
        <v>27.61</v>
      </c>
      <c r="N683" s="126">
        <v>1.54</v>
      </c>
      <c r="O683" s="126">
        <v>1.08</v>
      </c>
      <c r="P683" s="126" t="s">
        <v>10850</v>
      </c>
    </row>
    <row r="684" spans="1:16" ht="30" x14ac:dyDescent="0.2">
      <c r="A684" s="129" t="s">
        <v>10859</v>
      </c>
      <c r="B684" s="127" t="s">
        <v>9782</v>
      </c>
      <c r="C684" s="127"/>
      <c r="D684" s="126" t="s">
        <v>11673</v>
      </c>
      <c r="E684" s="126" t="s">
        <v>10855</v>
      </c>
      <c r="F684" s="126" t="s">
        <v>10854</v>
      </c>
      <c r="G684" s="128" t="s">
        <v>10850</v>
      </c>
      <c r="H684" s="127" t="s">
        <v>10862</v>
      </c>
      <c r="I684" s="127" t="s">
        <v>11787</v>
      </c>
      <c r="J684" s="127" t="s">
        <v>11786</v>
      </c>
      <c r="K684" s="126">
        <v>4.01</v>
      </c>
      <c r="L684" s="126">
        <v>22.65</v>
      </c>
      <c r="M684" s="126">
        <v>2.54</v>
      </c>
      <c r="N684" s="126">
        <v>0.19</v>
      </c>
      <c r="O684" s="126">
        <v>0.14000000000000001</v>
      </c>
      <c r="P684" s="126" t="s">
        <v>10850</v>
      </c>
    </row>
    <row r="685" spans="1:16" ht="30" x14ac:dyDescent="0.2">
      <c r="A685" s="129" t="s">
        <v>10859</v>
      </c>
      <c r="B685" s="127" t="s">
        <v>9784</v>
      </c>
      <c r="C685" s="127"/>
      <c r="D685" s="126" t="s">
        <v>11103</v>
      </c>
      <c r="E685" s="126" t="s">
        <v>10923</v>
      </c>
      <c r="F685" s="126" t="s">
        <v>10854</v>
      </c>
      <c r="G685" s="128" t="s">
        <v>10850</v>
      </c>
      <c r="H685" s="127" t="s">
        <v>10862</v>
      </c>
      <c r="I685" s="127" t="s">
        <v>11436</v>
      </c>
      <c r="J685" s="127" t="s">
        <v>11785</v>
      </c>
      <c r="K685" s="126"/>
      <c r="L685" s="126"/>
      <c r="M685" s="126"/>
      <c r="N685" s="126"/>
      <c r="O685" s="126"/>
      <c r="P685" s="126" t="s">
        <v>10850</v>
      </c>
    </row>
    <row r="686" spans="1:16" ht="30" x14ac:dyDescent="0.2">
      <c r="A686" s="129" t="s">
        <v>10859</v>
      </c>
      <c r="B686" s="127" t="s">
        <v>9784</v>
      </c>
      <c r="C686" s="127"/>
      <c r="D686" s="126" t="s">
        <v>11673</v>
      </c>
      <c r="E686" s="126" t="s">
        <v>10855</v>
      </c>
      <c r="F686" s="126" t="s">
        <v>10854</v>
      </c>
      <c r="G686" s="128" t="s">
        <v>10850</v>
      </c>
      <c r="H686" s="127" t="s">
        <v>10862</v>
      </c>
      <c r="I686" s="127" t="s">
        <v>11436</v>
      </c>
      <c r="J686" s="127" t="s">
        <v>11435</v>
      </c>
      <c r="K686" s="126">
        <v>4.72</v>
      </c>
      <c r="L686" s="126">
        <v>26.64</v>
      </c>
      <c r="M686" s="126">
        <v>2.99</v>
      </c>
      <c r="N686" s="126">
        <v>0.23</v>
      </c>
      <c r="O686" s="126">
        <v>0.16</v>
      </c>
      <c r="P686" s="126" t="s">
        <v>10850</v>
      </c>
    </row>
    <row r="687" spans="1:16" ht="30" x14ac:dyDescent="0.2">
      <c r="A687" s="129" t="s">
        <v>10859</v>
      </c>
      <c r="B687" s="127" t="s">
        <v>9786</v>
      </c>
      <c r="C687" s="127"/>
      <c r="D687" s="126" t="s">
        <v>11673</v>
      </c>
      <c r="E687" s="126" t="s">
        <v>10855</v>
      </c>
      <c r="F687" s="126" t="s">
        <v>10854</v>
      </c>
      <c r="G687" s="128" t="s">
        <v>10850</v>
      </c>
      <c r="H687" s="127" t="s">
        <v>10862</v>
      </c>
      <c r="I687" s="127" t="s">
        <v>11784</v>
      </c>
      <c r="J687" s="127" t="s">
        <v>11783</v>
      </c>
      <c r="K687" s="126">
        <v>16.11</v>
      </c>
      <c r="L687" s="126">
        <v>119.87</v>
      </c>
      <c r="M687" s="126">
        <v>18.559999999999999</v>
      </c>
      <c r="N687" s="126">
        <v>1.03</v>
      </c>
      <c r="O687" s="126">
        <v>0.73</v>
      </c>
      <c r="P687" s="126" t="s">
        <v>10850</v>
      </c>
    </row>
    <row r="688" spans="1:16" ht="30" x14ac:dyDescent="0.2">
      <c r="A688" s="129" t="s">
        <v>10859</v>
      </c>
      <c r="B688" s="127" t="s">
        <v>9787</v>
      </c>
      <c r="C688" s="127"/>
      <c r="D688" s="126" t="s">
        <v>11673</v>
      </c>
      <c r="E688" s="126" t="s">
        <v>10855</v>
      </c>
      <c r="F688" s="126" t="s">
        <v>10854</v>
      </c>
      <c r="G688" s="130" t="s">
        <v>10884</v>
      </c>
      <c r="H688" s="127" t="s">
        <v>10862</v>
      </c>
      <c r="I688" s="127" t="s">
        <v>11782</v>
      </c>
      <c r="J688" s="127" t="s">
        <v>11781</v>
      </c>
      <c r="K688" s="126">
        <v>6.57</v>
      </c>
      <c r="L688" s="126">
        <v>48.92</v>
      </c>
      <c r="M688" s="126">
        <v>7.57</v>
      </c>
      <c r="N688" s="126">
        <v>0.42</v>
      </c>
      <c r="O688" s="126">
        <v>0.3</v>
      </c>
      <c r="P688" s="126" t="s">
        <v>10850</v>
      </c>
    </row>
    <row r="689" spans="1:16" ht="30" x14ac:dyDescent="0.2">
      <c r="A689" s="129" t="s">
        <v>10859</v>
      </c>
      <c r="B689" s="127" t="s">
        <v>9788</v>
      </c>
      <c r="C689" s="127"/>
      <c r="D689" s="126" t="s">
        <v>11673</v>
      </c>
      <c r="E689" s="126" t="s">
        <v>10855</v>
      </c>
      <c r="F689" s="126" t="s">
        <v>10854</v>
      </c>
      <c r="G689" s="130" t="s">
        <v>10884</v>
      </c>
      <c r="H689" s="127" t="s">
        <v>10862</v>
      </c>
      <c r="I689" s="127" t="s">
        <v>11780</v>
      </c>
      <c r="J689" s="127" t="s">
        <v>11779</v>
      </c>
      <c r="K689" s="126">
        <v>19.899999999999999</v>
      </c>
      <c r="L689" s="126">
        <v>112.4</v>
      </c>
      <c r="M689" s="126">
        <v>12.6</v>
      </c>
      <c r="N689" s="126">
        <v>0.97</v>
      </c>
      <c r="O689" s="126">
        <v>0.68</v>
      </c>
      <c r="P689" s="126" t="s">
        <v>10850</v>
      </c>
    </row>
    <row r="690" spans="1:16" ht="30" x14ac:dyDescent="0.2">
      <c r="A690" s="129" t="s">
        <v>10859</v>
      </c>
      <c r="B690" s="127" t="s">
        <v>9789</v>
      </c>
      <c r="C690" s="127"/>
      <c r="D690" s="126" t="s">
        <v>11673</v>
      </c>
      <c r="E690" s="126" t="s">
        <v>10855</v>
      </c>
      <c r="F690" s="126" t="s">
        <v>10854</v>
      </c>
      <c r="G690" s="128" t="s">
        <v>10850</v>
      </c>
      <c r="H690" s="127" t="s">
        <v>10862</v>
      </c>
      <c r="I690" s="127" t="s">
        <v>11669</v>
      </c>
      <c r="J690" s="127" t="s">
        <v>11778</v>
      </c>
      <c r="K690" s="126">
        <v>13</v>
      </c>
      <c r="L690" s="126">
        <v>96.73</v>
      </c>
      <c r="M690" s="126">
        <v>14.98</v>
      </c>
      <c r="N690" s="126">
        <v>0.83</v>
      </c>
      <c r="O690" s="126">
        <v>0.59</v>
      </c>
      <c r="P690" s="126" t="s">
        <v>10850</v>
      </c>
    </row>
    <row r="691" spans="1:16" ht="30" x14ac:dyDescent="0.2">
      <c r="A691" s="129" t="s">
        <v>10859</v>
      </c>
      <c r="B691" s="127" t="s">
        <v>9791</v>
      </c>
      <c r="C691" s="127"/>
      <c r="D691" s="126" t="s">
        <v>11241</v>
      </c>
      <c r="E691" s="126" t="s">
        <v>10923</v>
      </c>
      <c r="F691" s="126"/>
      <c r="G691" s="128" t="s">
        <v>10850</v>
      </c>
      <c r="H691" s="127" t="s">
        <v>10862</v>
      </c>
      <c r="I691" s="127" t="s">
        <v>11645</v>
      </c>
      <c r="J691" s="127" t="s">
        <v>11777</v>
      </c>
      <c r="K691" s="126"/>
      <c r="L691" s="126"/>
      <c r="M691" s="126"/>
      <c r="N691" s="126"/>
      <c r="O691" s="126"/>
      <c r="P691" s="126" t="s">
        <v>10850</v>
      </c>
    </row>
    <row r="692" spans="1:16" ht="30" x14ac:dyDescent="0.2">
      <c r="A692" s="129" t="s">
        <v>10859</v>
      </c>
      <c r="B692" s="127" t="s">
        <v>9791</v>
      </c>
      <c r="C692" s="127"/>
      <c r="D692" s="126" t="s">
        <v>11673</v>
      </c>
      <c r="E692" s="126" t="s">
        <v>10855</v>
      </c>
      <c r="F692" s="126" t="s">
        <v>10854</v>
      </c>
      <c r="G692" s="128" t="s">
        <v>10850</v>
      </c>
      <c r="H692" s="127" t="s">
        <v>10862</v>
      </c>
      <c r="I692" s="127" t="s">
        <v>11645</v>
      </c>
      <c r="J692" s="127" t="s">
        <v>11777</v>
      </c>
      <c r="K692" s="126">
        <v>8.32</v>
      </c>
      <c r="L692" s="126">
        <v>60.59</v>
      </c>
      <c r="M692" s="126">
        <v>9.58</v>
      </c>
      <c r="N692" s="126">
        <v>0.52</v>
      </c>
      <c r="O692" s="126">
        <v>0.37</v>
      </c>
      <c r="P692" s="126" t="s">
        <v>10850</v>
      </c>
    </row>
    <row r="693" spans="1:16" ht="30" x14ac:dyDescent="0.2">
      <c r="A693" s="129" t="s">
        <v>10859</v>
      </c>
      <c r="B693" s="127" t="s">
        <v>9793</v>
      </c>
      <c r="C693" s="127"/>
      <c r="D693" s="126" t="s">
        <v>11241</v>
      </c>
      <c r="E693" s="126" t="s">
        <v>10923</v>
      </c>
      <c r="F693" s="126"/>
      <c r="G693" s="128" t="s">
        <v>10850</v>
      </c>
      <c r="H693" s="127" t="s">
        <v>10862</v>
      </c>
      <c r="I693" s="127" t="s">
        <v>11366</v>
      </c>
      <c r="J693" s="127" t="s">
        <v>11365</v>
      </c>
      <c r="K693" s="126"/>
      <c r="L693" s="126"/>
      <c r="M693" s="126"/>
      <c r="N693" s="126"/>
      <c r="O693" s="126"/>
      <c r="P693" s="126" t="s">
        <v>10850</v>
      </c>
    </row>
    <row r="694" spans="1:16" ht="30" x14ac:dyDescent="0.2">
      <c r="A694" s="129" t="s">
        <v>10859</v>
      </c>
      <c r="B694" s="127" t="s">
        <v>9793</v>
      </c>
      <c r="C694" s="127"/>
      <c r="D694" s="126" t="s">
        <v>11673</v>
      </c>
      <c r="E694" s="126" t="s">
        <v>10855</v>
      </c>
      <c r="F694" s="126" t="s">
        <v>10854</v>
      </c>
      <c r="G694" s="128" t="s">
        <v>10850</v>
      </c>
      <c r="H694" s="127" t="s">
        <v>10862</v>
      </c>
      <c r="I694" s="127" t="s">
        <v>11366</v>
      </c>
      <c r="J694" s="127" t="s">
        <v>11365</v>
      </c>
      <c r="K694" s="126">
        <v>0.87</v>
      </c>
      <c r="L694" s="126">
        <v>4.92</v>
      </c>
      <c r="M694" s="126">
        <v>0.55000000000000004</v>
      </c>
      <c r="N694" s="126">
        <v>0.04</v>
      </c>
      <c r="O694" s="126">
        <v>0.03</v>
      </c>
      <c r="P694" s="126" t="s">
        <v>10850</v>
      </c>
    </row>
    <row r="695" spans="1:16" ht="30" x14ac:dyDescent="0.2">
      <c r="A695" s="129" t="s">
        <v>10859</v>
      </c>
      <c r="B695" s="127" t="s">
        <v>9794</v>
      </c>
      <c r="C695" s="127"/>
      <c r="D695" s="126" t="s">
        <v>11673</v>
      </c>
      <c r="E695" s="126" t="s">
        <v>10855</v>
      </c>
      <c r="F695" s="126" t="s">
        <v>10854</v>
      </c>
      <c r="G695" s="130" t="s">
        <v>10884</v>
      </c>
      <c r="H695" s="127" t="s">
        <v>10862</v>
      </c>
      <c r="I695" s="127" t="s">
        <v>11776</v>
      </c>
      <c r="J695" s="127" t="s">
        <v>11775</v>
      </c>
      <c r="K695" s="126">
        <v>19.36</v>
      </c>
      <c r="L695" s="126">
        <v>109.34</v>
      </c>
      <c r="M695" s="126">
        <v>12.26</v>
      </c>
      <c r="N695" s="126">
        <v>0.94</v>
      </c>
      <c r="O695" s="126">
        <v>0.66</v>
      </c>
      <c r="P695" s="126" t="s">
        <v>10850</v>
      </c>
    </row>
    <row r="696" spans="1:16" ht="30" x14ac:dyDescent="0.2">
      <c r="A696" s="129" t="s">
        <v>10859</v>
      </c>
      <c r="B696" s="127" t="s">
        <v>9795</v>
      </c>
      <c r="C696" s="127"/>
      <c r="D696" s="126" t="s">
        <v>11673</v>
      </c>
      <c r="E696" s="126" t="s">
        <v>10855</v>
      </c>
      <c r="F696" s="126" t="s">
        <v>10854</v>
      </c>
      <c r="G696" s="130" t="s">
        <v>10884</v>
      </c>
      <c r="H696" s="127" t="s">
        <v>10862</v>
      </c>
      <c r="I696" s="127" t="s">
        <v>11774</v>
      </c>
      <c r="J696" s="127" t="s">
        <v>11773</v>
      </c>
      <c r="K696" s="126">
        <v>3.98</v>
      </c>
      <c r="L696" s="126">
        <v>22.48</v>
      </c>
      <c r="M696" s="126">
        <v>2.52</v>
      </c>
      <c r="N696" s="126">
        <v>0.19</v>
      </c>
      <c r="O696" s="126">
        <v>0.14000000000000001</v>
      </c>
      <c r="P696" s="126" t="s">
        <v>10850</v>
      </c>
    </row>
    <row r="697" spans="1:16" ht="30" x14ac:dyDescent="0.2">
      <c r="A697" s="129" t="s">
        <v>10859</v>
      </c>
      <c r="B697" s="127" t="s">
        <v>9796</v>
      </c>
      <c r="C697" s="127"/>
      <c r="D697" s="126" t="s">
        <v>11673</v>
      </c>
      <c r="E697" s="126" t="s">
        <v>10855</v>
      </c>
      <c r="F697" s="126" t="s">
        <v>10854</v>
      </c>
      <c r="G697" s="128" t="s">
        <v>10850</v>
      </c>
      <c r="H697" s="127" t="s">
        <v>10862</v>
      </c>
      <c r="I697" s="127" t="s">
        <v>11772</v>
      </c>
      <c r="J697" s="127" t="s">
        <v>11771</v>
      </c>
      <c r="K697" s="126">
        <v>4.08</v>
      </c>
      <c r="L697" s="126">
        <v>23.05</v>
      </c>
      <c r="M697" s="126">
        <v>2.58</v>
      </c>
      <c r="N697" s="126">
        <v>0.2</v>
      </c>
      <c r="O697" s="126">
        <v>0.14000000000000001</v>
      </c>
      <c r="P697" s="126" t="s">
        <v>10850</v>
      </c>
    </row>
    <row r="698" spans="1:16" ht="30" x14ac:dyDescent="0.2">
      <c r="A698" s="129" t="s">
        <v>10859</v>
      </c>
      <c r="B698" s="127" t="s">
        <v>9798</v>
      </c>
      <c r="C698" s="127"/>
      <c r="D698" s="126" t="s">
        <v>11241</v>
      </c>
      <c r="E698" s="126" t="s">
        <v>10923</v>
      </c>
      <c r="F698" s="126"/>
      <c r="G698" s="128" t="s">
        <v>10850</v>
      </c>
      <c r="H698" s="127" t="s">
        <v>10862</v>
      </c>
      <c r="I698" s="127" t="s">
        <v>11770</v>
      </c>
      <c r="J698" s="127" t="s">
        <v>11769</v>
      </c>
      <c r="K698" s="126"/>
      <c r="L698" s="126"/>
      <c r="M698" s="126"/>
      <c r="N698" s="126"/>
      <c r="O698" s="126"/>
      <c r="P698" s="126" t="s">
        <v>10850</v>
      </c>
    </row>
    <row r="699" spans="1:16" ht="30" x14ac:dyDescent="0.2">
      <c r="A699" s="129" t="s">
        <v>10859</v>
      </c>
      <c r="B699" s="127" t="s">
        <v>9798</v>
      </c>
      <c r="C699" s="127"/>
      <c r="D699" s="126" t="s">
        <v>11673</v>
      </c>
      <c r="E699" s="126" t="s">
        <v>10855</v>
      </c>
      <c r="F699" s="126" t="s">
        <v>10854</v>
      </c>
      <c r="G699" s="128" t="s">
        <v>10850</v>
      </c>
      <c r="H699" s="127" t="s">
        <v>10862</v>
      </c>
      <c r="I699" s="127" t="s">
        <v>11770</v>
      </c>
      <c r="J699" s="127" t="s">
        <v>11769</v>
      </c>
      <c r="K699" s="126">
        <v>3.15</v>
      </c>
      <c r="L699" s="126">
        <v>23.41</v>
      </c>
      <c r="M699" s="126">
        <v>3.62</v>
      </c>
      <c r="N699" s="126">
        <v>0.2</v>
      </c>
      <c r="O699" s="126">
        <v>0.14000000000000001</v>
      </c>
      <c r="P699" s="126" t="s">
        <v>10850</v>
      </c>
    </row>
    <row r="700" spans="1:16" ht="30" x14ac:dyDescent="0.2">
      <c r="A700" s="129" t="s">
        <v>10859</v>
      </c>
      <c r="B700" s="127" t="s">
        <v>9799</v>
      </c>
      <c r="C700" s="127"/>
      <c r="D700" s="126" t="s">
        <v>11673</v>
      </c>
      <c r="E700" s="126" t="s">
        <v>10855</v>
      </c>
      <c r="F700" s="126" t="s">
        <v>10854</v>
      </c>
      <c r="G700" s="128" t="s">
        <v>10850</v>
      </c>
      <c r="H700" s="127" t="s">
        <v>10862</v>
      </c>
      <c r="I700" s="127" t="s">
        <v>11768</v>
      </c>
      <c r="J700" s="127" t="s">
        <v>11767</v>
      </c>
      <c r="K700" s="126">
        <v>1.06</v>
      </c>
      <c r="L700" s="126">
        <v>7.85</v>
      </c>
      <c r="M700" s="126">
        <v>1.22</v>
      </c>
      <c r="N700" s="126">
        <v>7.0000000000000007E-2</v>
      </c>
      <c r="O700" s="126">
        <v>0.05</v>
      </c>
      <c r="P700" s="126" t="s">
        <v>10850</v>
      </c>
    </row>
    <row r="701" spans="1:16" ht="30" x14ac:dyDescent="0.2">
      <c r="A701" s="129" t="s">
        <v>10859</v>
      </c>
      <c r="B701" s="127" t="s">
        <v>9801</v>
      </c>
      <c r="C701" s="127"/>
      <c r="D701" s="126" t="s">
        <v>11673</v>
      </c>
      <c r="E701" s="126" t="s">
        <v>10855</v>
      </c>
      <c r="F701" s="126" t="s">
        <v>10854</v>
      </c>
      <c r="G701" s="128" t="s">
        <v>10850</v>
      </c>
      <c r="H701" s="127" t="s">
        <v>10862</v>
      </c>
      <c r="I701" s="127" t="s">
        <v>11766</v>
      </c>
      <c r="J701" s="127" t="s">
        <v>11765</v>
      </c>
      <c r="K701" s="126">
        <v>21.23</v>
      </c>
      <c r="L701" s="126">
        <v>119.9</v>
      </c>
      <c r="M701" s="126">
        <v>13.44</v>
      </c>
      <c r="N701" s="126">
        <v>1.03</v>
      </c>
      <c r="O701" s="126">
        <v>0.73</v>
      </c>
      <c r="P701" s="126" t="s">
        <v>10850</v>
      </c>
    </row>
    <row r="702" spans="1:16" ht="30" x14ac:dyDescent="0.2">
      <c r="A702" s="129" t="s">
        <v>10859</v>
      </c>
      <c r="B702" s="127" t="s">
        <v>9803</v>
      </c>
      <c r="C702" s="127"/>
      <c r="D702" s="126" t="s">
        <v>11673</v>
      </c>
      <c r="E702" s="126" t="s">
        <v>10855</v>
      </c>
      <c r="F702" s="126" t="s">
        <v>10854</v>
      </c>
      <c r="G702" s="128" t="s">
        <v>10850</v>
      </c>
      <c r="H702" s="127" t="s">
        <v>10862</v>
      </c>
      <c r="I702" s="127" t="s">
        <v>11479</v>
      </c>
      <c r="J702" s="127" t="s">
        <v>11478</v>
      </c>
      <c r="K702" s="126">
        <v>15.71</v>
      </c>
      <c r="L702" s="126">
        <v>88.73</v>
      </c>
      <c r="M702" s="126">
        <v>9.9499999999999993</v>
      </c>
      <c r="N702" s="126">
        <v>0.76</v>
      </c>
      <c r="O702" s="126">
        <v>0.54</v>
      </c>
      <c r="P702" s="126" t="s">
        <v>10850</v>
      </c>
    </row>
    <row r="703" spans="1:16" ht="30" x14ac:dyDescent="0.2">
      <c r="A703" s="129" t="s">
        <v>10859</v>
      </c>
      <c r="B703" s="127" t="s">
        <v>9805</v>
      </c>
      <c r="C703" s="127"/>
      <c r="D703" s="126" t="s">
        <v>11673</v>
      </c>
      <c r="E703" s="126" t="s">
        <v>10855</v>
      </c>
      <c r="F703" s="126" t="s">
        <v>10854</v>
      </c>
      <c r="G703" s="128" t="s">
        <v>10850</v>
      </c>
      <c r="H703" s="127" t="s">
        <v>10862</v>
      </c>
      <c r="I703" s="127" t="s">
        <v>11764</v>
      </c>
      <c r="J703" s="127" t="s">
        <v>11763</v>
      </c>
      <c r="K703" s="126">
        <v>6.01</v>
      </c>
      <c r="L703" s="126">
        <v>33.96</v>
      </c>
      <c r="M703" s="126">
        <v>3.81</v>
      </c>
      <c r="N703" s="126">
        <v>0.21</v>
      </c>
      <c r="O703" s="126">
        <v>0.28999999999999998</v>
      </c>
      <c r="P703" s="126" t="s">
        <v>10850</v>
      </c>
    </row>
    <row r="704" spans="1:16" ht="30" x14ac:dyDescent="0.2">
      <c r="A704" s="129" t="s">
        <v>10859</v>
      </c>
      <c r="B704" s="127" t="s">
        <v>9807</v>
      </c>
      <c r="C704" s="127"/>
      <c r="D704" s="126" t="s">
        <v>11031</v>
      </c>
      <c r="E704" s="126" t="s">
        <v>10923</v>
      </c>
      <c r="F704" s="126" t="s">
        <v>10854</v>
      </c>
      <c r="G704" s="128" t="s">
        <v>10850</v>
      </c>
      <c r="H704" s="127" t="s">
        <v>10862</v>
      </c>
      <c r="I704" s="127" t="s">
        <v>11762</v>
      </c>
      <c r="J704" s="127" t="s">
        <v>11761</v>
      </c>
      <c r="K704" s="126"/>
      <c r="L704" s="126"/>
      <c r="M704" s="126"/>
      <c r="N704" s="126"/>
      <c r="O704" s="126"/>
      <c r="P704" s="126" t="s">
        <v>10850</v>
      </c>
    </row>
    <row r="705" spans="1:16" ht="30" x14ac:dyDescent="0.2">
      <c r="A705" s="129" t="s">
        <v>10859</v>
      </c>
      <c r="B705" s="127" t="s">
        <v>9807</v>
      </c>
      <c r="C705" s="127"/>
      <c r="D705" s="126" t="s">
        <v>11673</v>
      </c>
      <c r="E705" s="126" t="s">
        <v>10855</v>
      </c>
      <c r="F705" s="126" t="s">
        <v>10854</v>
      </c>
      <c r="G705" s="128" t="s">
        <v>10850</v>
      </c>
      <c r="H705" s="127" t="s">
        <v>10862</v>
      </c>
      <c r="I705" s="127" t="s">
        <v>11762</v>
      </c>
      <c r="J705" s="127" t="s">
        <v>11761</v>
      </c>
      <c r="K705" s="126">
        <v>14.15</v>
      </c>
      <c r="L705" s="126">
        <v>79.930000000000007</v>
      </c>
      <c r="M705" s="126">
        <v>8.9600000000000009</v>
      </c>
      <c r="N705" s="126">
        <v>0.69</v>
      </c>
      <c r="O705" s="126">
        <v>0.49</v>
      </c>
      <c r="P705" s="126" t="s">
        <v>10850</v>
      </c>
    </row>
    <row r="706" spans="1:16" ht="30" x14ac:dyDescent="0.2">
      <c r="A706" s="129" t="s">
        <v>10859</v>
      </c>
      <c r="B706" s="127" t="s">
        <v>9809</v>
      </c>
      <c r="C706" s="127"/>
      <c r="D706" s="126" t="s">
        <v>11673</v>
      </c>
      <c r="E706" s="126" t="s">
        <v>10855</v>
      </c>
      <c r="F706" s="126" t="s">
        <v>10854</v>
      </c>
      <c r="G706" s="130" t="s">
        <v>10884</v>
      </c>
      <c r="H706" s="127" t="s">
        <v>10862</v>
      </c>
      <c r="I706" s="127" t="s">
        <v>11760</v>
      </c>
      <c r="J706" s="127" t="s">
        <v>11759</v>
      </c>
      <c r="K706" s="126">
        <v>9.31</v>
      </c>
      <c r="L706" s="126">
        <v>69.3</v>
      </c>
      <c r="M706" s="126">
        <v>10.73</v>
      </c>
      <c r="N706" s="126">
        <v>0.6</v>
      </c>
      <c r="O706" s="126">
        <v>0.42</v>
      </c>
      <c r="P706" s="126" t="s">
        <v>10850</v>
      </c>
    </row>
    <row r="707" spans="1:16" ht="30" x14ac:dyDescent="0.2">
      <c r="A707" s="129" t="s">
        <v>10859</v>
      </c>
      <c r="B707" s="127" t="s">
        <v>9810</v>
      </c>
      <c r="C707" s="127"/>
      <c r="D707" s="126" t="s">
        <v>11673</v>
      </c>
      <c r="E707" s="126" t="s">
        <v>10855</v>
      </c>
      <c r="F707" s="126" t="s">
        <v>10854</v>
      </c>
      <c r="G707" s="128" t="s">
        <v>10850</v>
      </c>
      <c r="H707" s="127" t="s">
        <v>10862</v>
      </c>
      <c r="I707" s="127" t="s">
        <v>11758</v>
      </c>
      <c r="J707" s="127" t="s">
        <v>11757</v>
      </c>
      <c r="K707" s="126">
        <v>1.56</v>
      </c>
      <c r="L707" s="126">
        <v>11.65</v>
      </c>
      <c r="M707" s="126">
        <v>1.8</v>
      </c>
      <c r="N707" s="126">
        <v>0.1</v>
      </c>
      <c r="O707" s="126">
        <v>7.0000000000000007E-2</v>
      </c>
      <c r="P707" s="126" t="s">
        <v>10850</v>
      </c>
    </row>
    <row r="708" spans="1:16" ht="30" x14ac:dyDescent="0.2">
      <c r="A708" s="129" t="s">
        <v>10859</v>
      </c>
      <c r="B708" s="127" t="s">
        <v>9812</v>
      </c>
      <c r="C708" s="127"/>
      <c r="D708" s="126" t="s">
        <v>11673</v>
      </c>
      <c r="E708" s="126" t="s">
        <v>10855</v>
      </c>
      <c r="F708" s="126" t="s">
        <v>10854</v>
      </c>
      <c r="G708" s="128" t="s">
        <v>10850</v>
      </c>
      <c r="H708" s="127" t="s">
        <v>10862</v>
      </c>
      <c r="I708" s="127" t="s">
        <v>11385</v>
      </c>
      <c r="J708" s="127" t="s">
        <v>11384</v>
      </c>
      <c r="K708" s="126">
        <v>6.16</v>
      </c>
      <c r="L708" s="126">
        <v>34.770000000000003</v>
      </c>
      <c r="M708" s="126">
        <v>3.9</v>
      </c>
      <c r="N708" s="126">
        <v>0.3</v>
      </c>
      <c r="O708" s="126">
        <v>0.21</v>
      </c>
      <c r="P708" s="126" t="s">
        <v>10850</v>
      </c>
    </row>
    <row r="709" spans="1:16" ht="30" x14ac:dyDescent="0.2">
      <c r="A709" s="129" t="s">
        <v>10859</v>
      </c>
      <c r="B709" s="127" t="s">
        <v>9814</v>
      </c>
      <c r="C709" s="127"/>
      <c r="D709" s="126" t="s">
        <v>11031</v>
      </c>
      <c r="E709" s="126" t="s">
        <v>10923</v>
      </c>
      <c r="F709" s="126" t="s">
        <v>10854</v>
      </c>
      <c r="G709" s="128" t="s">
        <v>10850</v>
      </c>
      <c r="H709" s="127" t="s">
        <v>10862</v>
      </c>
      <c r="I709" s="127" t="s">
        <v>11756</v>
      </c>
      <c r="J709" s="127" t="s">
        <v>11755</v>
      </c>
      <c r="K709" s="126"/>
      <c r="L709" s="126"/>
      <c r="M709" s="126"/>
      <c r="N709" s="126"/>
      <c r="O709" s="126"/>
      <c r="P709" s="126" t="s">
        <v>10850</v>
      </c>
    </row>
    <row r="710" spans="1:16" ht="30" x14ac:dyDescent="0.2">
      <c r="A710" s="129" t="s">
        <v>10859</v>
      </c>
      <c r="B710" s="127" t="s">
        <v>9814</v>
      </c>
      <c r="C710" s="127"/>
      <c r="D710" s="126" t="s">
        <v>11673</v>
      </c>
      <c r="E710" s="126" t="s">
        <v>10855</v>
      </c>
      <c r="F710" s="126" t="s">
        <v>10854</v>
      </c>
      <c r="G710" s="128" t="s">
        <v>10850</v>
      </c>
      <c r="H710" s="127" t="s">
        <v>10862</v>
      </c>
      <c r="I710" s="127" t="s">
        <v>11756</v>
      </c>
      <c r="J710" s="127" t="s">
        <v>11755</v>
      </c>
      <c r="K710" s="126">
        <v>40.14</v>
      </c>
      <c r="L710" s="126">
        <v>226.75</v>
      </c>
      <c r="M710" s="126">
        <v>25.42</v>
      </c>
      <c r="N710" s="126">
        <v>1.95</v>
      </c>
      <c r="O710" s="126">
        <v>1.38</v>
      </c>
      <c r="P710" s="126" t="s">
        <v>10850</v>
      </c>
    </row>
    <row r="711" spans="1:16" ht="30" x14ac:dyDescent="0.2">
      <c r="A711" s="129" t="s">
        <v>10859</v>
      </c>
      <c r="B711" s="127" t="s">
        <v>9816</v>
      </c>
      <c r="C711" s="127"/>
      <c r="D711" s="126" t="s">
        <v>11673</v>
      </c>
      <c r="E711" s="126" t="s">
        <v>10855</v>
      </c>
      <c r="F711" s="126" t="s">
        <v>10854</v>
      </c>
      <c r="G711" s="128" t="s">
        <v>10850</v>
      </c>
      <c r="H711" s="127" t="s">
        <v>10862</v>
      </c>
      <c r="I711" s="127" t="s">
        <v>11381</v>
      </c>
      <c r="J711" s="127" t="s">
        <v>11380</v>
      </c>
      <c r="K711" s="126">
        <v>2.1800000000000002</v>
      </c>
      <c r="L711" s="126">
        <v>16.25</v>
      </c>
      <c r="M711" s="126">
        <v>2.52</v>
      </c>
      <c r="N711" s="126">
        <v>0.14000000000000001</v>
      </c>
      <c r="O711" s="126">
        <v>0.1</v>
      </c>
      <c r="P711" s="126" t="s">
        <v>10850</v>
      </c>
    </row>
    <row r="712" spans="1:16" ht="30" x14ac:dyDescent="0.2">
      <c r="A712" s="129" t="s">
        <v>10859</v>
      </c>
      <c r="B712" s="127" t="s">
        <v>9818</v>
      </c>
      <c r="C712" s="127"/>
      <c r="D712" s="126" t="s">
        <v>11673</v>
      </c>
      <c r="E712" s="126" t="s">
        <v>10855</v>
      </c>
      <c r="F712" s="126" t="s">
        <v>10854</v>
      </c>
      <c r="G712" s="128" t="s">
        <v>10850</v>
      </c>
      <c r="H712" s="127" t="s">
        <v>10862</v>
      </c>
      <c r="I712" s="127" t="s">
        <v>11754</v>
      </c>
      <c r="J712" s="127" t="s">
        <v>11753</v>
      </c>
      <c r="K712" s="126">
        <v>13.53</v>
      </c>
      <c r="L712" s="126">
        <v>76.400000000000006</v>
      </c>
      <c r="M712" s="126">
        <v>8.57</v>
      </c>
      <c r="N712" s="126">
        <v>0.46</v>
      </c>
      <c r="O712" s="126">
        <v>0.66</v>
      </c>
      <c r="P712" s="126" t="s">
        <v>10850</v>
      </c>
    </row>
    <row r="713" spans="1:16" ht="30" x14ac:dyDescent="0.2">
      <c r="A713" s="129" t="s">
        <v>10859</v>
      </c>
      <c r="B713" s="127" t="s">
        <v>9820</v>
      </c>
      <c r="C713" s="127"/>
      <c r="D713" s="126" t="s">
        <v>11241</v>
      </c>
      <c r="E713" s="126" t="s">
        <v>10923</v>
      </c>
      <c r="F713" s="126"/>
      <c r="G713" s="128" t="s">
        <v>10850</v>
      </c>
      <c r="H713" s="127" t="s">
        <v>10862</v>
      </c>
      <c r="I713" s="127" t="s">
        <v>11752</v>
      </c>
      <c r="J713" s="127" t="s">
        <v>11751</v>
      </c>
      <c r="K713" s="126"/>
      <c r="L713" s="126"/>
      <c r="M713" s="126"/>
      <c r="N713" s="126"/>
      <c r="O713" s="126"/>
      <c r="P713" s="126" t="s">
        <v>10850</v>
      </c>
    </row>
    <row r="714" spans="1:16" ht="30" x14ac:dyDescent="0.2">
      <c r="A714" s="129" t="s">
        <v>10859</v>
      </c>
      <c r="B714" s="127" t="s">
        <v>9820</v>
      </c>
      <c r="C714" s="127"/>
      <c r="D714" s="126" t="s">
        <v>11673</v>
      </c>
      <c r="E714" s="126" t="s">
        <v>10855</v>
      </c>
      <c r="F714" s="126" t="s">
        <v>10854</v>
      </c>
      <c r="G714" s="128" t="s">
        <v>10850</v>
      </c>
      <c r="H714" s="127" t="s">
        <v>10862</v>
      </c>
      <c r="I714" s="127" t="s">
        <v>11752</v>
      </c>
      <c r="J714" s="127" t="s">
        <v>11751</v>
      </c>
      <c r="K714" s="126">
        <v>3.4</v>
      </c>
      <c r="L714" s="126">
        <v>25.31</v>
      </c>
      <c r="M714" s="126">
        <v>3.92</v>
      </c>
      <c r="N714" s="126">
        <v>0.22</v>
      </c>
      <c r="O714" s="126">
        <v>0.15</v>
      </c>
      <c r="P714" s="126" t="s">
        <v>10850</v>
      </c>
    </row>
    <row r="715" spans="1:16" ht="30" x14ac:dyDescent="0.2">
      <c r="A715" s="129" t="s">
        <v>10859</v>
      </c>
      <c r="B715" s="127" t="s">
        <v>9822</v>
      </c>
      <c r="C715" s="127"/>
      <c r="D715" s="126" t="s">
        <v>11190</v>
      </c>
      <c r="E715" s="126" t="s">
        <v>10923</v>
      </c>
      <c r="F715" s="126" t="s">
        <v>10854</v>
      </c>
      <c r="G715" s="128" t="s">
        <v>10850</v>
      </c>
      <c r="H715" s="127" t="s">
        <v>10862</v>
      </c>
      <c r="I715" s="127" t="s">
        <v>11750</v>
      </c>
      <c r="J715" s="127" t="s">
        <v>11749</v>
      </c>
      <c r="K715" s="126"/>
      <c r="L715" s="126"/>
      <c r="M715" s="126"/>
      <c r="N715" s="126"/>
      <c r="O715" s="126"/>
      <c r="P715" s="126" t="s">
        <v>10850</v>
      </c>
    </row>
    <row r="716" spans="1:16" ht="30" x14ac:dyDescent="0.2">
      <c r="A716" s="129" t="s">
        <v>10859</v>
      </c>
      <c r="B716" s="127" t="s">
        <v>9822</v>
      </c>
      <c r="C716" s="127"/>
      <c r="D716" s="126" t="s">
        <v>11031</v>
      </c>
      <c r="E716" s="126" t="s">
        <v>10923</v>
      </c>
      <c r="F716" s="126" t="s">
        <v>10854</v>
      </c>
      <c r="G716" s="128" t="s">
        <v>10850</v>
      </c>
      <c r="H716" s="127" t="s">
        <v>10862</v>
      </c>
      <c r="I716" s="127" t="s">
        <v>11750</v>
      </c>
      <c r="J716" s="127" t="s">
        <v>11749</v>
      </c>
      <c r="K716" s="126"/>
      <c r="L716" s="126"/>
      <c r="M716" s="126"/>
      <c r="N716" s="126"/>
      <c r="O716" s="126"/>
      <c r="P716" s="126" t="s">
        <v>10850</v>
      </c>
    </row>
    <row r="717" spans="1:16" ht="30" x14ac:dyDescent="0.2">
      <c r="A717" s="129" t="s">
        <v>10859</v>
      </c>
      <c r="B717" s="127" t="s">
        <v>9822</v>
      </c>
      <c r="C717" s="127"/>
      <c r="D717" s="126" t="s">
        <v>11673</v>
      </c>
      <c r="E717" s="126" t="s">
        <v>10855</v>
      </c>
      <c r="F717" s="126" t="s">
        <v>10854</v>
      </c>
      <c r="G717" s="128" t="s">
        <v>10850</v>
      </c>
      <c r="H717" s="127" t="s">
        <v>10862</v>
      </c>
      <c r="I717" s="127" t="s">
        <v>11750</v>
      </c>
      <c r="J717" s="127" t="s">
        <v>11749</v>
      </c>
      <c r="K717" s="126">
        <v>1.37</v>
      </c>
      <c r="L717" s="126">
        <v>10.18</v>
      </c>
      <c r="M717" s="126">
        <v>1.58</v>
      </c>
      <c r="N717" s="126">
        <v>0.09</v>
      </c>
      <c r="O717" s="126">
        <v>0.06</v>
      </c>
      <c r="P717" s="126" t="s">
        <v>10850</v>
      </c>
    </row>
    <row r="718" spans="1:16" ht="30" x14ac:dyDescent="0.2">
      <c r="A718" s="129" t="s">
        <v>10859</v>
      </c>
      <c r="B718" s="127" t="s">
        <v>9824</v>
      </c>
      <c r="C718" s="127"/>
      <c r="D718" s="126" t="s">
        <v>11673</v>
      </c>
      <c r="E718" s="126" t="s">
        <v>10855</v>
      </c>
      <c r="F718" s="126" t="s">
        <v>10854</v>
      </c>
      <c r="G718" s="128" t="s">
        <v>10850</v>
      </c>
      <c r="H718" s="127" t="s">
        <v>10862</v>
      </c>
      <c r="I718" s="127" t="s">
        <v>11748</v>
      </c>
      <c r="J718" s="127" t="s">
        <v>11464</v>
      </c>
      <c r="K718" s="126">
        <v>4.24</v>
      </c>
      <c r="L718" s="126">
        <v>31.57</v>
      </c>
      <c r="M718" s="126">
        <v>4.8899999999999997</v>
      </c>
      <c r="N718" s="126">
        <v>0.27</v>
      </c>
      <c r="O718" s="126">
        <v>0.19</v>
      </c>
      <c r="P718" s="126" t="s">
        <v>10850</v>
      </c>
    </row>
    <row r="719" spans="1:16" ht="30" x14ac:dyDescent="0.2">
      <c r="A719" s="129" t="s">
        <v>10859</v>
      </c>
      <c r="B719" s="127" t="s">
        <v>9825</v>
      </c>
      <c r="C719" s="127"/>
      <c r="D719" s="126" t="s">
        <v>11673</v>
      </c>
      <c r="E719" s="126" t="s">
        <v>10855</v>
      </c>
      <c r="F719" s="126" t="s">
        <v>10854</v>
      </c>
      <c r="G719" s="128" t="s">
        <v>10850</v>
      </c>
      <c r="H719" s="127" t="s">
        <v>10862</v>
      </c>
      <c r="I719" s="127" t="s">
        <v>11747</v>
      </c>
      <c r="J719" s="127" t="s">
        <v>11746</v>
      </c>
      <c r="K719" s="126">
        <v>11.55</v>
      </c>
      <c r="L719" s="126">
        <v>85.94</v>
      </c>
      <c r="M719" s="126">
        <v>13.3</v>
      </c>
      <c r="N719" s="126">
        <v>0.74</v>
      </c>
      <c r="O719" s="126">
        <v>0.52</v>
      </c>
      <c r="P719" s="126" t="s">
        <v>10850</v>
      </c>
    </row>
    <row r="720" spans="1:16" ht="30" x14ac:dyDescent="0.2">
      <c r="A720" s="129" t="s">
        <v>10859</v>
      </c>
      <c r="B720" s="127" t="s">
        <v>9827</v>
      </c>
      <c r="C720" s="127"/>
      <c r="D720" s="126" t="s">
        <v>11673</v>
      </c>
      <c r="E720" s="126" t="s">
        <v>10855</v>
      </c>
      <c r="F720" s="126" t="s">
        <v>10854</v>
      </c>
      <c r="G720" s="130" t="s">
        <v>10884</v>
      </c>
      <c r="H720" s="127" t="s">
        <v>10862</v>
      </c>
      <c r="I720" s="127" t="s">
        <v>11745</v>
      </c>
      <c r="J720" s="127" t="s">
        <v>11744</v>
      </c>
      <c r="K720" s="126">
        <v>1.81</v>
      </c>
      <c r="L720" s="126">
        <v>13.45</v>
      </c>
      <c r="M720" s="126">
        <v>2.08</v>
      </c>
      <c r="N720" s="126">
        <v>0.12</v>
      </c>
      <c r="O720" s="126">
        <v>0.08</v>
      </c>
      <c r="P720" s="126" t="s">
        <v>10850</v>
      </c>
    </row>
    <row r="721" spans="1:16" ht="45" x14ac:dyDescent="0.2">
      <c r="A721" s="129" t="s">
        <v>10859</v>
      </c>
      <c r="B721" s="127" t="s">
        <v>9829</v>
      </c>
      <c r="C721" s="127"/>
      <c r="D721" s="126" t="s">
        <v>11241</v>
      </c>
      <c r="E721" s="126" t="s">
        <v>10923</v>
      </c>
      <c r="F721" s="126"/>
      <c r="G721" s="128" t="s">
        <v>10850</v>
      </c>
      <c r="H721" s="127" t="s">
        <v>10862</v>
      </c>
      <c r="I721" s="127" t="s">
        <v>11743</v>
      </c>
      <c r="J721" s="127" t="s">
        <v>11742</v>
      </c>
      <c r="K721" s="126"/>
      <c r="L721" s="126"/>
      <c r="M721" s="126"/>
      <c r="N721" s="126"/>
      <c r="O721" s="126"/>
      <c r="P721" s="126" t="s">
        <v>10850</v>
      </c>
    </row>
    <row r="722" spans="1:16" ht="45" x14ac:dyDescent="0.2">
      <c r="A722" s="129" t="s">
        <v>10859</v>
      </c>
      <c r="B722" s="127" t="s">
        <v>9829</v>
      </c>
      <c r="C722" s="127"/>
      <c r="D722" s="126" t="s">
        <v>11673</v>
      </c>
      <c r="E722" s="126" t="s">
        <v>10855</v>
      </c>
      <c r="F722" s="126" t="s">
        <v>10854</v>
      </c>
      <c r="G722" s="128" t="s">
        <v>10850</v>
      </c>
      <c r="H722" s="127" t="s">
        <v>10862</v>
      </c>
      <c r="I722" s="127" t="s">
        <v>11743</v>
      </c>
      <c r="J722" s="127" t="s">
        <v>11742</v>
      </c>
      <c r="K722" s="126">
        <v>9.84</v>
      </c>
      <c r="L722" s="126">
        <v>55.56</v>
      </c>
      <c r="M722" s="126">
        <v>6.23</v>
      </c>
      <c r="N722" s="126">
        <v>0.34</v>
      </c>
      <c r="O722" s="126">
        <v>0.48</v>
      </c>
      <c r="P722" s="126" t="s">
        <v>10850</v>
      </c>
    </row>
    <row r="723" spans="1:16" ht="30" x14ac:dyDescent="0.2">
      <c r="A723" s="129" t="s">
        <v>10859</v>
      </c>
      <c r="B723" s="127" t="s">
        <v>9831</v>
      </c>
      <c r="C723" s="127"/>
      <c r="D723" s="126" t="s">
        <v>11673</v>
      </c>
      <c r="E723" s="126" t="s">
        <v>10855</v>
      </c>
      <c r="F723" s="126" t="s">
        <v>10854</v>
      </c>
      <c r="G723" s="128" t="s">
        <v>10850</v>
      </c>
      <c r="H723" s="127" t="s">
        <v>10862</v>
      </c>
      <c r="I723" s="127" t="s">
        <v>11741</v>
      </c>
      <c r="J723" s="127" t="s">
        <v>11740</v>
      </c>
      <c r="K723" s="126">
        <v>9.33</v>
      </c>
      <c r="L723" s="126">
        <v>65.13</v>
      </c>
      <c r="M723" s="126">
        <v>9.51</v>
      </c>
      <c r="N723" s="126">
        <v>0.56000000000000005</v>
      </c>
      <c r="O723" s="126">
        <v>0.4</v>
      </c>
      <c r="P723" s="126" t="s">
        <v>10850</v>
      </c>
    </row>
    <row r="724" spans="1:16" ht="30" x14ac:dyDescent="0.2">
      <c r="A724" s="129" t="s">
        <v>10859</v>
      </c>
      <c r="B724" s="127" t="s">
        <v>9833</v>
      </c>
      <c r="C724" s="127"/>
      <c r="D724" s="126" t="s">
        <v>11673</v>
      </c>
      <c r="E724" s="126" t="s">
        <v>10855</v>
      </c>
      <c r="F724" s="126" t="s">
        <v>10854</v>
      </c>
      <c r="G724" s="128" t="s">
        <v>10850</v>
      </c>
      <c r="H724" s="127" t="s">
        <v>10862</v>
      </c>
      <c r="I724" s="127" t="s">
        <v>11739</v>
      </c>
      <c r="J724" s="127" t="s">
        <v>11738</v>
      </c>
      <c r="K724" s="126">
        <v>23.34</v>
      </c>
      <c r="L724" s="126">
        <v>131.82</v>
      </c>
      <c r="M724" s="126">
        <v>14.78</v>
      </c>
      <c r="N724" s="126">
        <v>1.1299999999999999</v>
      </c>
      <c r="O724" s="126">
        <v>0.8</v>
      </c>
      <c r="P724" s="126" t="s">
        <v>10850</v>
      </c>
    </row>
    <row r="725" spans="1:16" ht="30" x14ac:dyDescent="0.2">
      <c r="A725" s="129" t="s">
        <v>10859</v>
      </c>
      <c r="B725" s="127" t="s">
        <v>9835</v>
      </c>
      <c r="C725" s="127"/>
      <c r="D725" s="126" t="s">
        <v>11673</v>
      </c>
      <c r="E725" s="126" t="s">
        <v>10855</v>
      </c>
      <c r="F725" s="126" t="s">
        <v>10854</v>
      </c>
      <c r="G725" s="130" t="s">
        <v>10884</v>
      </c>
      <c r="H725" s="127" t="s">
        <v>10862</v>
      </c>
      <c r="I725" s="127" t="s">
        <v>11591</v>
      </c>
      <c r="J725" s="127" t="s">
        <v>11737</v>
      </c>
      <c r="K725" s="126">
        <v>8.32</v>
      </c>
      <c r="L725" s="126">
        <v>61.91</v>
      </c>
      <c r="M725" s="126">
        <v>9.58</v>
      </c>
      <c r="N725" s="126">
        <v>0.53</v>
      </c>
      <c r="O725" s="126">
        <v>0.38</v>
      </c>
      <c r="P725" s="126" t="s">
        <v>10850</v>
      </c>
    </row>
    <row r="726" spans="1:16" ht="30" x14ac:dyDescent="0.2">
      <c r="A726" s="129" t="s">
        <v>10859</v>
      </c>
      <c r="B726" s="127" t="s">
        <v>9836</v>
      </c>
      <c r="C726" s="127"/>
      <c r="D726" s="126" t="s">
        <v>11673</v>
      </c>
      <c r="E726" s="126" t="s">
        <v>10855</v>
      </c>
      <c r="F726" s="126" t="s">
        <v>10854</v>
      </c>
      <c r="G726" s="128" t="s">
        <v>10850</v>
      </c>
      <c r="H726" s="127" t="s">
        <v>10862</v>
      </c>
      <c r="I726" s="127" t="s">
        <v>11591</v>
      </c>
      <c r="J726" s="127" t="s">
        <v>11736</v>
      </c>
      <c r="K726" s="126">
        <v>8.32</v>
      </c>
      <c r="L726" s="126">
        <v>61.91</v>
      </c>
      <c r="M726" s="126">
        <v>9.58</v>
      </c>
      <c r="N726" s="126">
        <v>0.53</v>
      </c>
      <c r="O726" s="126">
        <v>0.38</v>
      </c>
      <c r="P726" s="126" t="s">
        <v>10850</v>
      </c>
    </row>
    <row r="727" spans="1:16" ht="30" x14ac:dyDescent="0.2">
      <c r="A727" s="129" t="s">
        <v>10859</v>
      </c>
      <c r="B727" s="127" t="s">
        <v>9837</v>
      </c>
      <c r="C727" s="127"/>
      <c r="D727" s="126" t="s">
        <v>11673</v>
      </c>
      <c r="E727" s="126" t="s">
        <v>10855</v>
      </c>
      <c r="F727" s="126" t="s">
        <v>10854</v>
      </c>
      <c r="G727" s="128" t="s">
        <v>10850</v>
      </c>
      <c r="H727" s="127" t="s">
        <v>10862</v>
      </c>
      <c r="I727" s="127" t="s">
        <v>11734</v>
      </c>
      <c r="J727" s="127" t="s">
        <v>11735</v>
      </c>
      <c r="K727" s="126">
        <v>6.04</v>
      </c>
      <c r="L727" s="126">
        <v>44.92</v>
      </c>
      <c r="M727" s="126">
        <v>6.95</v>
      </c>
      <c r="N727" s="126">
        <v>0.39</v>
      </c>
      <c r="O727" s="126">
        <v>0.27</v>
      </c>
      <c r="P727" s="126" t="s">
        <v>10850</v>
      </c>
    </row>
    <row r="728" spans="1:16" ht="30" x14ac:dyDescent="0.2">
      <c r="A728" s="129" t="s">
        <v>10859</v>
      </c>
      <c r="B728" s="127" t="s">
        <v>9838</v>
      </c>
      <c r="C728" s="127"/>
      <c r="D728" s="126" t="s">
        <v>10888</v>
      </c>
      <c r="E728" s="126" t="s">
        <v>10923</v>
      </c>
      <c r="F728" s="126" t="s">
        <v>10854</v>
      </c>
      <c r="G728" s="128" t="s">
        <v>10850</v>
      </c>
      <c r="H728" s="127" t="s">
        <v>10862</v>
      </c>
      <c r="I728" s="127" t="s">
        <v>11734</v>
      </c>
      <c r="J728" s="127" t="s">
        <v>11406</v>
      </c>
      <c r="K728" s="126"/>
      <c r="L728" s="126"/>
      <c r="M728" s="126"/>
      <c r="N728" s="126"/>
      <c r="O728" s="126"/>
      <c r="P728" s="126" t="s">
        <v>10850</v>
      </c>
    </row>
    <row r="729" spans="1:16" ht="30" x14ac:dyDescent="0.2">
      <c r="A729" s="129" t="s">
        <v>10859</v>
      </c>
      <c r="B729" s="127" t="s">
        <v>9838</v>
      </c>
      <c r="C729" s="127"/>
      <c r="D729" s="126" t="s">
        <v>11673</v>
      </c>
      <c r="E729" s="126" t="s">
        <v>10855</v>
      </c>
      <c r="F729" s="126" t="s">
        <v>10854</v>
      </c>
      <c r="G729" s="128" t="s">
        <v>10850</v>
      </c>
      <c r="H729" s="127" t="s">
        <v>10862</v>
      </c>
      <c r="I729" s="127" t="s">
        <v>11734</v>
      </c>
      <c r="J729" s="127" t="s">
        <v>11406</v>
      </c>
      <c r="K729" s="126">
        <v>6.04</v>
      </c>
      <c r="L729" s="126">
        <v>44.92</v>
      </c>
      <c r="M729" s="126">
        <v>6.95</v>
      </c>
      <c r="N729" s="126">
        <v>0.39</v>
      </c>
      <c r="O729" s="126">
        <v>0.27</v>
      </c>
      <c r="P729" s="126" t="s">
        <v>10850</v>
      </c>
    </row>
    <row r="730" spans="1:16" ht="30" x14ac:dyDescent="0.2">
      <c r="A730" s="129" t="s">
        <v>10859</v>
      </c>
      <c r="B730" s="127" t="s">
        <v>9839</v>
      </c>
      <c r="C730" s="127"/>
      <c r="D730" s="126" t="s">
        <v>11241</v>
      </c>
      <c r="E730" s="126" t="s">
        <v>10923</v>
      </c>
      <c r="F730" s="126"/>
      <c r="G730" s="128" t="s">
        <v>10850</v>
      </c>
      <c r="H730" s="127" t="s">
        <v>10862</v>
      </c>
      <c r="I730" s="127" t="s">
        <v>11733</v>
      </c>
      <c r="J730" s="127" t="s">
        <v>11732</v>
      </c>
      <c r="K730" s="126"/>
      <c r="L730" s="126"/>
      <c r="M730" s="126"/>
      <c r="N730" s="126"/>
      <c r="O730" s="126"/>
      <c r="P730" s="126" t="s">
        <v>10850</v>
      </c>
    </row>
    <row r="731" spans="1:16" ht="30" x14ac:dyDescent="0.2">
      <c r="A731" s="129" t="s">
        <v>10859</v>
      </c>
      <c r="B731" s="127" t="s">
        <v>9839</v>
      </c>
      <c r="C731" s="127"/>
      <c r="D731" s="126" t="s">
        <v>11673</v>
      </c>
      <c r="E731" s="126" t="s">
        <v>10855</v>
      </c>
      <c r="F731" s="126" t="s">
        <v>10854</v>
      </c>
      <c r="G731" s="128" t="s">
        <v>10850</v>
      </c>
      <c r="H731" s="127" t="s">
        <v>10862</v>
      </c>
      <c r="I731" s="127" t="s">
        <v>11733</v>
      </c>
      <c r="J731" s="127" t="s">
        <v>11732</v>
      </c>
      <c r="K731" s="126">
        <v>20.28</v>
      </c>
      <c r="L731" s="126">
        <v>114.57</v>
      </c>
      <c r="M731" s="126">
        <v>12.85</v>
      </c>
      <c r="N731" s="126">
        <v>0.99</v>
      </c>
      <c r="O731" s="126">
        <v>0.7</v>
      </c>
      <c r="P731" s="126" t="s">
        <v>10850</v>
      </c>
    </row>
    <row r="732" spans="1:16" ht="30" x14ac:dyDescent="0.2">
      <c r="A732" s="129" t="s">
        <v>10859</v>
      </c>
      <c r="B732" s="127" t="s">
        <v>9841</v>
      </c>
      <c r="C732" s="127"/>
      <c r="D732" s="126" t="s">
        <v>11673</v>
      </c>
      <c r="E732" s="126" t="s">
        <v>10855</v>
      </c>
      <c r="F732" s="126" t="s">
        <v>10854</v>
      </c>
      <c r="G732" s="128" t="s">
        <v>10850</v>
      </c>
      <c r="H732" s="127" t="s">
        <v>10862</v>
      </c>
      <c r="I732" s="127" t="s">
        <v>11731</v>
      </c>
      <c r="J732" s="127" t="s">
        <v>11730</v>
      </c>
      <c r="K732" s="126">
        <v>9.91</v>
      </c>
      <c r="L732" s="126">
        <v>55.95</v>
      </c>
      <c r="M732" s="126">
        <v>6.27</v>
      </c>
      <c r="N732" s="126">
        <v>0.48</v>
      </c>
      <c r="O732" s="126">
        <v>0.34</v>
      </c>
      <c r="P732" s="126" t="s">
        <v>10850</v>
      </c>
    </row>
    <row r="733" spans="1:16" ht="30" x14ac:dyDescent="0.2">
      <c r="A733" s="129" t="s">
        <v>10859</v>
      </c>
      <c r="B733" s="127" t="s">
        <v>9843</v>
      </c>
      <c r="C733" s="127"/>
      <c r="D733" s="126" t="s">
        <v>11673</v>
      </c>
      <c r="E733" s="126" t="s">
        <v>10855</v>
      </c>
      <c r="F733" s="126" t="s">
        <v>10854</v>
      </c>
      <c r="G733" s="128" t="s">
        <v>10850</v>
      </c>
      <c r="H733" s="127" t="s">
        <v>10862</v>
      </c>
      <c r="I733" s="127" t="s">
        <v>11244</v>
      </c>
      <c r="J733" s="127" t="s">
        <v>11461</v>
      </c>
      <c r="K733" s="126">
        <v>5.69</v>
      </c>
      <c r="L733" s="126">
        <v>32.15</v>
      </c>
      <c r="M733" s="126">
        <v>3.61</v>
      </c>
      <c r="N733" s="126">
        <v>0.2</v>
      </c>
      <c r="O733" s="126">
        <v>0.28000000000000003</v>
      </c>
      <c r="P733" s="126" t="s">
        <v>10850</v>
      </c>
    </row>
    <row r="734" spans="1:16" ht="30" x14ac:dyDescent="0.2">
      <c r="A734" s="129" t="s">
        <v>10859</v>
      </c>
      <c r="B734" s="127" t="s">
        <v>9845</v>
      </c>
      <c r="C734" s="127"/>
      <c r="D734" s="126" t="s">
        <v>11673</v>
      </c>
      <c r="E734" s="126" t="s">
        <v>10855</v>
      </c>
      <c r="F734" s="126" t="s">
        <v>10854</v>
      </c>
      <c r="G734" s="128" t="s">
        <v>10850</v>
      </c>
      <c r="H734" s="127" t="s">
        <v>10862</v>
      </c>
      <c r="I734" s="127" t="s">
        <v>11729</v>
      </c>
      <c r="J734" s="127" t="s">
        <v>11728</v>
      </c>
      <c r="K734" s="126">
        <v>16.510000000000002</v>
      </c>
      <c r="L734" s="126">
        <v>93.25</v>
      </c>
      <c r="M734" s="126">
        <v>10.46</v>
      </c>
      <c r="N734" s="126">
        <v>0.56999999999999995</v>
      </c>
      <c r="O734" s="126">
        <v>0.8</v>
      </c>
      <c r="P734" s="126" t="s">
        <v>10850</v>
      </c>
    </row>
    <row r="735" spans="1:16" ht="30" x14ac:dyDescent="0.2">
      <c r="A735" s="129" t="s">
        <v>10859</v>
      </c>
      <c r="B735" s="127" t="s">
        <v>9847</v>
      </c>
      <c r="C735" s="127"/>
      <c r="D735" s="126" t="s">
        <v>11673</v>
      </c>
      <c r="E735" s="126" t="s">
        <v>10855</v>
      </c>
      <c r="F735" s="126" t="s">
        <v>10854</v>
      </c>
      <c r="G735" s="128" t="s">
        <v>10850</v>
      </c>
      <c r="H735" s="127" t="s">
        <v>10853</v>
      </c>
      <c r="I735" s="127" t="s">
        <v>11348</v>
      </c>
      <c r="J735" s="127" t="s">
        <v>11347</v>
      </c>
      <c r="K735" s="126">
        <v>7.88</v>
      </c>
      <c r="L735" s="126">
        <v>58.66</v>
      </c>
      <c r="M735" s="126">
        <v>9.08</v>
      </c>
      <c r="N735" s="126">
        <v>0.5</v>
      </c>
      <c r="O735" s="126">
        <v>0.36</v>
      </c>
      <c r="P735" s="126" t="s">
        <v>10850</v>
      </c>
    </row>
    <row r="736" spans="1:16" ht="30" x14ac:dyDescent="0.2">
      <c r="A736" s="129" t="s">
        <v>10859</v>
      </c>
      <c r="B736" s="127" t="s">
        <v>9848</v>
      </c>
      <c r="C736" s="127"/>
      <c r="D736" s="126" t="s">
        <v>11673</v>
      </c>
      <c r="E736" s="126" t="s">
        <v>10855</v>
      </c>
      <c r="F736" s="126" t="s">
        <v>10854</v>
      </c>
      <c r="G736" s="128" t="s">
        <v>10850</v>
      </c>
      <c r="H736" s="127" t="s">
        <v>10862</v>
      </c>
      <c r="I736" s="127" t="s">
        <v>11727</v>
      </c>
      <c r="J736" s="127" t="s">
        <v>11726</v>
      </c>
      <c r="K736" s="126">
        <v>6.71</v>
      </c>
      <c r="L736" s="126">
        <v>49.91</v>
      </c>
      <c r="M736" s="126">
        <v>7.73</v>
      </c>
      <c r="N736" s="126">
        <v>0.43</v>
      </c>
      <c r="O736" s="126">
        <v>0.3</v>
      </c>
      <c r="P736" s="126" t="s">
        <v>10850</v>
      </c>
    </row>
    <row r="737" spans="1:16" ht="30" x14ac:dyDescent="0.2">
      <c r="A737" s="129" t="s">
        <v>10859</v>
      </c>
      <c r="B737" s="127" t="s">
        <v>9849</v>
      </c>
      <c r="C737" s="127"/>
      <c r="D737" s="126" t="s">
        <v>11673</v>
      </c>
      <c r="E737" s="126" t="s">
        <v>10855</v>
      </c>
      <c r="F737" s="126" t="s">
        <v>10854</v>
      </c>
      <c r="G737" s="128" t="s">
        <v>10850</v>
      </c>
      <c r="H737" s="127" t="s">
        <v>10862</v>
      </c>
      <c r="I737" s="127" t="s">
        <v>11500</v>
      </c>
      <c r="J737" s="127" t="s">
        <v>11499</v>
      </c>
      <c r="K737" s="126">
        <v>3.36</v>
      </c>
      <c r="L737" s="126">
        <v>25.03</v>
      </c>
      <c r="M737" s="126">
        <v>3.88</v>
      </c>
      <c r="N737" s="126">
        <v>0.22</v>
      </c>
      <c r="O737" s="126">
        <v>0.15</v>
      </c>
      <c r="P737" s="126" t="s">
        <v>10850</v>
      </c>
    </row>
    <row r="738" spans="1:16" ht="30" x14ac:dyDescent="0.2">
      <c r="A738" s="129" t="s">
        <v>10859</v>
      </c>
      <c r="B738" s="127" t="s">
        <v>9850</v>
      </c>
      <c r="C738" s="127"/>
      <c r="D738" s="126" t="s">
        <v>11031</v>
      </c>
      <c r="E738" s="126" t="s">
        <v>10923</v>
      </c>
      <c r="F738" s="126" t="s">
        <v>10854</v>
      </c>
      <c r="G738" s="128" t="s">
        <v>10850</v>
      </c>
      <c r="H738" s="127" t="s">
        <v>10862</v>
      </c>
      <c r="I738" s="127" t="s">
        <v>11725</v>
      </c>
      <c r="J738" s="127" t="s">
        <v>11724</v>
      </c>
      <c r="K738" s="126"/>
      <c r="L738" s="126"/>
      <c r="M738" s="126"/>
      <c r="N738" s="126"/>
      <c r="O738" s="126"/>
      <c r="P738" s="126" t="s">
        <v>10850</v>
      </c>
    </row>
    <row r="739" spans="1:16" ht="30" x14ac:dyDescent="0.2">
      <c r="A739" s="129" t="s">
        <v>10859</v>
      </c>
      <c r="B739" s="127" t="s">
        <v>9850</v>
      </c>
      <c r="C739" s="127"/>
      <c r="D739" s="126" t="s">
        <v>11673</v>
      </c>
      <c r="E739" s="126" t="s">
        <v>10855</v>
      </c>
      <c r="F739" s="126" t="s">
        <v>10854</v>
      </c>
      <c r="G739" s="128" t="s">
        <v>10850</v>
      </c>
      <c r="H739" s="127" t="s">
        <v>10862</v>
      </c>
      <c r="I739" s="127" t="s">
        <v>11725</v>
      </c>
      <c r="J739" s="127" t="s">
        <v>11724</v>
      </c>
      <c r="K739" s="126">
        <v>16.510000000000002</v>
      </c>
      <c r="L739" s="126">
        <v>93.25</v>
      </c>
      <c r="M739" s="126">
        <v>10.46</v>
      </c>
      <c r="N739" s="126">
        <v>0.56999999999999995</v>
      </c>
      <c r="O739" s="126">
        <v>0.8</v>
      </c>
      <c r="P739" s="126" t="s">
        <v>10850</v>
      </c>
    </row>
    <row r="740" spans="1:16" ht="30" x14ac:dyDescent="0.2">
      <c r="A740" s="129" t="s">
        <v>10859</v>
      </c>
      <c r="B740" s="127" t="s">
        <v>9852</v>
      </c>
      <c r="C740" s="127"/>
      <c r="D740" s="126" t="s">
        <v>11673</v>
      </c>
      <c r="E740" s="126" t="s">
        <v>10855</v>
      </c>
      <c r="F740" s="126" t="s">
        <v>10854</v>
      </c>
      <c r="G740" s="128" t="s">
        <v>10850</v>
      </c>
      <c r="H740" s="127" t="s">
        <v>10862</v>
      </c>
      <c r="I740" s="127" t="s">
        <v>11723</v>
      </c>
      <c r="J740" s="127" t="s">
        <v>11722</v>
      </c>
      <c r="K740" s="126">
        <v>3.78</v>
      </c>
      <c r="L740" s="126">
        <v>21.35</v>
      </c>
      <c r="M740" s="126">
        <v>2.39</v>
      </c>
      <c r="N740" s="126">
        <v>0.13</v>
      </c>
      <c r="O740" s="126">
        <v>0.18</v>
      </c>
      <c r="P740" s="126" t="s">
        <v>10850</v>
      </c>
    </row>
    <row r="741" spans="1:16" ht="30" x14ac:dyDescent="0.2">
      <c r="A741" s="129" t="s">
        <v>10859</v>
      </c>
      <c r="B741" s="127" t="s">
        <v>9854</v>
      </c>
      <c r="C741" s="127"/>
      <c r="D741" s="126" t="s">
        <v>11673</v>
      </c>
      <c r="E741" s="126" t="s">
        <v>10855</v>
      </c>
      <c r="F741" s="126" t="s">
        <v>10854</v>
      </c>
      <c r="G741" s="128" t="s">
        <v>10850</v>
      </c>
      <c r="H741" s="127" t="s">
        <v>10862</v>
      </c>
      <c r="I741" s="127" t="s">
        <v>11721</v>
      </c>
      <c r="J741" s="127" t="s">
        <v>11720</v>
      </c>
      <c r="K741" s="126">
        <v>14.62</v>
      </c>
      <c r="L741" s="126">
        <v>82.6</v>
      </c>
      <c r="M741" s="126">
        <v>9.26</v>
      </c>
      <c r="N741" s="126">
        <v>0.71</v>
      </c>
      <c r="O741" s="126">
        <v>0.5</v>
      </c>
      <c r="P741" s="126" t="s">
        <v>10850</v>
      </c>
    </row>
    <row r="742" spans="1:16" ht="30" x14ac:dyDescent="0.2">
      <c r="A742" s="129" t="s">
        <v>10859</v>
      </c>
      <c r="B742" s="127" t="s">
        <v>9855</v>
      </c>
      <c r="C742" s="127"/>
      <c r="D742" s="126" t="s">
        <v>11673</v>
      </c>
      <c r="E742" s="126" t="s">
        <v>10855</v>
      </c>
      <c r="F742" s="126" t="s">
        <v>10854</v>
      </c>
      <c r="G742" s="130" t="s">
        <v>10884</v>
      </c>
      <c r="H742" s="127" t="s">
        <v>10862</v>
      </c>
      <c r="I742" s="127" t="s">
        <v>11358</v>
      </c>
      <c r="J742" s="127" t="s">
        <v>11719</v>
      </c>
      <c r="K742" s="126">
        <v>5.9</v>
      </c>
      <c r="L742" s="126">
        <v>33.31</v>
      </c>
      <c r="M742" s="126">
        <v>3.73</v>
      </c>
      <c r="N742" s="126">
        <v>0.28999999999999998</v>
      </c>
      <c r="O742" s="126">
        <v>0.2</v>
      </c>
      <c r="P742" s="126" t="s">
        <v>10850</v>
      </c>
    </row>
    <row r="743" spans="1:16" ht="30" x14ac:dyDescent="0.2">
      <c r="A743" s="129" t="s">
        <v>10859</v>
      </c>
      <c r="B743" s="127" t="s">
        <v>9856</v>
      </c>
      <c r="C743" s="127"/>
      <c r="D743" s="126" t="s">
        <v>11673</v>
      </c>
      <c r="E743" s="126" t="s">
        <v>10855</v>
      </c>
      <c r="F743" s="126" t="s">
        <v>10854</v>
      </c>
      <c r="G743" s="128" t="s">
        <v>10850</v>
      </c>
      <c r="H743" s="127" t="s">
        <v>10862</v>
      </c>
      <c r="I743" s="127" t="s">
        <v>11358</v>
      </c>
      <c r="J743" s="127" t="s">
        <v>11719</v>
      </c>
      <c r="K743" s="126">
        <v>5.9</v>
      </c>
      <c r="L743" s="126">
        <v>33.31</v>
      </c>
      <c r="M743" s="126">
        <v>3.73</v>
      </c>
      <c r="N743" s="126">
        <v>0.28999999999999998</v>
      </c>
      <c r="O743" s="126">
        <v>0.2</v>
      </c>
      <c r="P743" s="126" t="s">
        <v>10850</v>
      </c>
    </row>
    <row r="744" spans="1:16" ht="30" x14ac:dyDescent="0.2">
      <c r="A744" s="129" t="s">
        <v>10859</v>
      </c>
      <c r="B744" s="127" t="s">
        <v>9857</v>
      </c>
      <c r="C744" s="127"/>
      <c r="D744" s="126" t="s">
        <v>11673</v>
      </c>
      <c r="E744" s="126" t="s">
        <v>10855</v>
      </c>
      <c r="F744" s="126" t="s">
        <v>10854</v>
      </c>
      <c r="G744" s="130" t="s">
        <v>10884</v>
      </c>
      <c r="H744" s="127" t="s">
        <v>10862</v>
      </c>
      <c r="I744" s="127" t="s">
        <v>11718</v>
      </c>
      <c r="J744" s="127" t="s">
        <v>11717</v>
      </c>
      <c r="K744" s="126">
        <v>8.2200000000000006</v>
      </c>
      <c r="L744" s="126">
        <v>61.15</v>
      </c>
      <c r="M744" s="126">
        <v>9.4700000000000006</v>
      </c>
      <c r="N744" s="126">
        <v>0.53</v>
      </c>
      <c r="O744" s="126">
        <v>0.37</v>
      </c>
      <c r="P744" s="126" t="s">
        <v>10850</v>
      </c>
    </row>
    <row r="745" spans="1:16" ht="30" x14ac:dyDescent="0.2">
      <c r="A745" s="129" t="s">
        <v>10859</v>
      </c>
      <c r="B745" s="127" t="s">
        <v>9859</v>
      </c>
      <c r="C745" s="127"/>
      <c r="D745" s="126" t="s">
        <v>11673</v>
      </c>
      <c r="E745" s="126" t="s">
        <v>10855</v>
      </c>
      <c r="F745" s="126" t="s">
        <v>10854</v>
      </c>
      <c r="G745" s="128" t="s">
        <v>10850</v>
      </c>
      <c r="H745" s="127" t="s">
        <v>10862</v>
      </c>
      <c r="I745" s="127" t="s">
        <v>11716</v>
      </c>
      <c r="J745" s="127" t="s">
        <v>11715</v>
      </c>
      <c r="K745" s="126">
        <v>12.72</v>
      </c>
      <c r="L745" s="126">
        <v>71.87</v>
      </c>
      <c r="M745" s="126">
        <v>8.06</v>
      </c>
      <c r="N745" s="126">
        <v>0.62</v>
      </c>
      <c r="O745" s="126">
        <v>0.44</v>
      </c>
      <c r="P745" s="126" t="s">
        <v>10850</v>
      </c>
    </row>
    <row r="746" spans="1:16" ht="30" x14ac:dyDescent="0.2">
      <c r="A746" s="129" t="s">
        <v>10859</v>
      </c>
      <c r="B746" s="127" t="s">
        <v>9860</v>
      </c>
      <c r="C746" s="127"/>
      <c r="D746" s="126" t="s">
        <v>11673</v>
      </c>
      <c r="E746" s="126" t="s">
        <v>10855</v>
      </c>
      <c r="F746" s="126" t="s">
        <v>10854</v>
      </c>
      <c r="G746" s="128" t="s">
        <v>10850</v>
      </c>
      <c r="H746" s="127" t="s">
        <v>10862</v>
      </c>
      <c r="I746" s="127" t="s">
        <v>11714</v>
      </c>
      <c r="J746" s="127" t="s">
        <v>11441</v>
      </c>
      <c r="K746" s="126">
        <v>5.04</v>
      </c>
      <c r="L746" s="126">
        <v>37.53</v>
      </c>
      <c r="M746" s="126">
        <v>5.81</v>
      </c>
      <c r="N746" s="126">
        <v>0.32</v>
      </c>
      <c r="O746" s="126">
        <v>0.23</v>
      </c>
      <c r="P746" s="126" t="s">
        <v>10850</v>
      </c>
    </row>
    <row r="747" spans="1:16" ht="30" x14ac:dyDescent="0.2">
      <c r="A747" s="129" t="s">
        <v>10859</v>
      </c>
      <c r="B747" s="127" t="s">
        <v>9861</v>
      </c>
      <c r="C747" s="127"/>
      <c r="D747" s="126" t="s">
        <v>11673</v>
      </c>
      <c r="E747" s="126" t="s">
        <v>10855</v>
      </c>
      <c r="F747" s="126" t="s">
        <v>10854</v>
      </c>
      <c r="G747" s="128" t="s">
        <v>10850</v>
      </c>
      <c r="H747" s="127" t="s">
        <v>10862</v>
      </c>
      <c r="I747" s="127" t="s">
        <v>11713</v>
      </c>
      <c r="J747" s="127" t="s">
        <v>11712</v>
      </c>
      <c r="K747" s="126">
        <v>8.7200000000000006</v>
      </c>
      <c r="L747" s="126">
        <v>49.26</v>
      </c>
      <c r="M747" s="126">
        <v>5.52</v>
      </c>
      <c r="N747" s="126">
        <v>0.3</v>
      </c>
      <c r="O747" s="126">
        <v>0.42</v>
      </c>
      <c r="P747" s="126" t="s">
        <v>10850</v>
      </c>
    </row>
    <row r="748" spans="1:16" ht="30" x14ac:dyDescent="0.2">
      <c r="A748" s="129" t="s">
        <v>10859</v>
      </c>
      <c r="B748" s="127" t="s">
        <v>9862</v>
      </c>
      <c r="C748" s="127"/>
      <c r="D748" s="126" t="s">
        <v>11673</v>
      </c>
      <c r="E748" s="126" t="s">
        <v>10855</v>
      </c>
      <c r="F748" s="126" t="s">
        <v>10854</v>
      </c>
      <c r="G748" s="128" t="s">
        <v>10850</v>
      </c>
      <c r="H748" s="127" t="s">
        <v>10862</v>
      </c>
      <c r="I748" s="127" t="s">
        <v>11711</v>
      </c>
      <c r="J748" s="127" t="s">
        <v>11710</v>
      </c>
      <c r="K748" s="126">
        <v>1.33</v>
      </c>
      <c r="L748" s="126">
        <v>9.9</v>
      </c>
      <c r="M748" s="126">
        <v>1.53</v>
      </c>
      <c r="N748" s="126">
        <v>0.06</v>
      </c>
      <c r="O748" s="126">
        <v>0.09</v>
      </c>
      <c r="P748" s="126" t="s">
        <v>10850</v>
      </c>
    </row>
    <row r="749" spans="1:16" ht="30" x14ac:dyDescent="0.2">
      <c r="A749" s="129" t="s">
        <v>10859</v>
      </c>
      <c r="B749" s="127" t="s">
        <v>9864</v>
      </c>
      <c r="C749" s="127"/>
      <c r="D749" s="126" t="s">
        <v>10888</v>
      </c>
      <c r="E749" s="126" t="s">
        <v>10923</v>
      </c>
      <c r="F749" s="126" t="s">
        <v>10854</v>
      </c>
      <c r="G749" s="128" t="s">
        <v>10850</v>
      </c>
      <c r="H749" s="127" t="s">
        <v>11620</v>
      </c>
      <c r="I749" s="127" t="s">
        <v>11708</v>
      </c>
      <c r="J749" s="127" t="s">
        <v>11709</v>
      </c>
      <c r="K749" s="126"/>
      <c r="L749" s="126"/>
      <c r="M749" s="126"/>
      <c r="N749" s="126"/>
      <c r="O749" s="126"/>
      <c r="P749" s="126" t="s">
        <v>10850</v>
      </c>
    </row>
    <row r="750" spans="1:16" ht="30" x14ac:dyDescent="0.2">
      <c r="A750" s="129" t="s">
        <v>10859</v>
      </c>
      <c r="B750" s="127" t="s">
        <v>9864</v>
      </c>
      <c r="C750" s="127"/>
      <c r="D750" s="126" t="s">
        <v>10942</v>
      </c>
      <c r="E750" s="126" t="s">
        <v>10923</v>
      </c>
      <c r="F750" s="126" t="s">
        <v>10854</v>
      </c>
      <c r="G750" s="128" t="s">
        <v>10850</v>
      </c>
      <c r="H750" s="127" t="s">
        <v>11620</v>
      </c>
      <c r="I750" s="127" t="s">
        <v>11708</v>
      </c>
      <c r="J750" s="127" t="s">
        <v>11707</v>
      </c>
      <c r="K750" s="126"/>
      <c r="L750" s="126"/>
      <c r="M750" s="126"/>
      <c r="N750" s="126"/>
      <c r="O750" s="126"/>
      <c r="P750" s="126" t="s">
        <v>10850</v>
      </c>
    </row>
    <row r="751" spans="1:16" ht="30" x14ac:dyDescent="0.2">
      <c r="A751" s="129" t="s">
        <v>10859</v>
      </c>
      <c r="B751" s="127" t="s">
        <v>9864</v>
      </c>
      <c r="C751" s="127"/>
      <c r="D751" s="126" t="s">
        <v>11673</v>
      </c>
      <c r="E751" s="126" t="s">
        <v>10855</v>
      </c>
      <c r="F751" s="126" t="s">
        <v>10854</v>
      </c>
      <c r="G751" s="128" t="s">
        <v>10850</v>
      </c>
      <c r="H751" s="127" t="s">
        <v>11620</v>
      </c>
      <c r="I751" s="127" t="s">
        <v>11708</v>
      </c>
      <c r="J751" s="127" t="s">
        <v>11707</v>
      </c>
      <c r="K751" s="126">
        <v>4.25</v>
      </c>
      <c r="L751" s="126">
        <v>48.22</v>
      </c>
      <c r="M751" s="126">
        <v>4.54</v>
      </c>
      <c r="N751" s="126">
        <v>0.53</v>
      </c>
      <c r="O751" s="126">
        <v>0.3</v>
      </c>
      <c r="P751" s="126" t="s">
        <v>10850</v>
      </c>
    </row>
    <row r="752" spans="1:16" ht="30" x14ac:dyDescent="0.2">
      <c r="A752" s="129" t="s">
        <v>10859</v>
      </c>
      <c r="B752" s="127" t="s">
        <v>9865</v>
      </c>
      <c r="C752" s="127"/>
      <c r="D752" s="126" t="s">
        <v>11673</v>
      </c>
      <c r="E752" s="126" t="s">
        <v>10855</v>
      </c>
      <c r="F752" s="126" t="s">
        <v>10854</v>
      </c>
      <c r="G752" s="130" t="s">
        <v>10884</v>
      </c>
      <c r="H752" s="127" t="s">
        <v>10862</v>
      </c>
      <c r="I752" s="127" t="s">
        <v>11705</v>
      </c>
      <c r="J752" s="127" t="s">
        <v>11706</v>
      </c>
      <c r="K752" s="126">
        <v>16.43</v>
      </c>
      <c r="L752" s="126">
        <v>122.29</v>
      </c>
      <c r="M752" s="126">
        <v>18.93</v>
      </c>
      <c r="N752" s="126">
        <v>1.05</v>
      </c>
      <c r="O752" s="126">
        <v>0.74</v>
      </c>
      <c r="P752" s="126" t="s">
        <v>10850</v>
      </c>
    </row>
    <row r="753" spans="1:16" ht="30" x14ac:dyDescent="0.2">
      <c r="A753" s="129" t="s">
        <v>10859</v>
      </c>
      <c r="B753" s="127" t="s">
        <v>9866</v>
      </c>
      <c r="C753" s="127"/>
      <c r="D753" s="126" t="s">
        <v>11673</v>
      </c>
      <c r="E753" s="126" t="s">
        <v>10855</v>
      </c>
      <c r="F753" s="126" t="s">
        <v>10854</v>
      </c>
      <c r="G753" s="130" t="s">
        <v>10884</v>
      </c>
      <c r="H753" s="127" t="s">
        <v>10862</v>
      </c>
      <c r="I753" s="127" t="s">
        <v>11705</v>
      </c>
      <c r="J753" s="127" t="s">
        <v>11704</v>
      </c>
      <c r="K753" s="126">
        <v>16.43</v>
      </c>
      <c r="L753" s="126">
        <v>122.29</v>
      </c>
      <c r="M753" s="126">
        <v>18.93</v>
      </c>
      <c r="N753" s="126">
        <v>1.05</v>
      </c>
      <c r="O753" s="126">
        <v>0.74</v>
      </c>
      <c r="P753" s="126" t="s">
        <v>10850</v>
      </c>
    </row>
    <row r="754" spans="1:16" ht="30" x14ac:dyDescent="0.2">
      <c r="A754" s="129" t="s">
        <v>10859</v>
      </c>
      <c r="B754" s="127" t="s">
        <v>9867</v>
      </c>
      <c r="C754" s="127"/>
      <c r="D754" s="126" t="s">
        <v>11673</v>
      </c>
      <c r="E754" s="126" t="s">
        <v>10855</v>
      </c>
      <c r="F754" s="126" t="s">
        <v>10854</v>
      </c>
      <c r="G754" s="128" t="s">
        <v>10850</v>
      </c>
      <c r="H754" s="127" t="s">
        <v>10862</v>
      </c>
      <c r="I754" s="127" t="s">
        <v>11703</v>
      </c>
      <c r="J754" s="127" t="s">
        <v>11702</v>
      </c>
      <c r="K754" s="126">
        <v>23.3</v>
      </c>
      <c r="L754" s="126">
        <v>131.63</v>
      </c>
      <c r="M754" s="126">
        <v>14.76</v>
      </c>
      <c r="N754" s="126">
        <v>1.1299999999999999</v>
      </c>
      <c r="O754" s="126">
        <v>0.8</v>
      </c>
      <c r="P754" s="126" t="s">
        <v>10850</v>
      </c>
    </row>
    <row r="755" spans="1:16" ht="30" x14ac:dyDescent="0.2">
      <c r="A755" s="129" t="s">
        <v>10859</v>
      </c>
      <c r="B755" s="127" t="s">
        <v>9868</v>
      </c>
      <c r="C755" s="127"/>
      <c r="D755" s="126" t="s">
        <v>11673</v>
      </c>
      <c r="E755" s="126" t="s">
        <v>10855</v>
      </c>
      <c r="F755" s="126" t="s">
        <v>10854</v>
      </c>
      <c r="G755" s="130" t="s">
        <v>10884</v>
      </c>
      <c r="H755" s="127" t="s">
        <v>10862</v>
      </c>
      <c r="I755" s="127" t="s">
        <v>11701</v>
      </c>
      <c r="J755" s="127" t="s">
        <v>11700</v>
      </c>
      <c r="K755" s="126">
        <v>5.89</v>
      </c>
      <c r="L755" s="126">
        <v>33.25</v>
      </c>
      <c r="M755" s="126">
        <v>3.73</v>
      </c>
      <c r="N755" s="126">
        <v>0.28999999999999998</v>
      </c>
      <c r="O755" s="126">
        <v>0.2</v>
      </c>
      <c r="P755" s="126" t="s">
        <v>10850</v>
      </c>
    </row>
    <row r="756" spans="1:16" ht="30" x14ac:dyDescent="0.2">
      <c r="A756" s="129" t="s">
        <v>10859</v>
      </c>
      <c r="B756" s="127" t="s">
        <v>9869</v>
      </c>
      <c r="C756" s="127"/>
      <c r="D756" s="126" t="s">
        <v>11673</v>
      </c>
      <c r="E756" s="126" t="s">
        <v>10855</v>
      </c>
      <c r="F756" s="126" t="s">
        <v>10854</v>
      </c>
      <c r="G756" s="128" t="s">
        <v>10850</v>
      </c>
      <c r="H756" s="127" t="s">
        <v>10862</v>
      </c>
      <c r="I756" s="127" t="s">
        <v>11699</v>
      </c>
      <c r="J756" s="127" t="s">
        <v>11404</v>
      </c>
      <c r="K756" s="126">
        <v>11.79</v>
      </c>
      <c r="L756" s="126">
        <v>66.61</v>
      </c>
      <c r="M756" s="126">
        <v>7.47</v>
      </c>
      <c r="N756" s="126">
        <v>0.56999999999999995</v>
      </c>
      <c r="O756" s="126">
        <v>0.4</v>
      </c>
      <c r="P756" s="126" t="s">
        <v>10850</v>
      </c>
    </row>
    <row r="757" spans="1:16" ht="30" x14ac:dyDescent="0.2">
      <c r="A757" s="129" t="s">
        <v>10859</v>
      </c>
      <c r="B757" s="127" t="s">
        <v>9870</v>
      </c>
      <c r="C757" s="127"/>
      <c r="D757" s="126" t="s">
        <v>11673</v>
      </c>
      <c r="E757" s="126" t="s">
        <v>10855</v>
      </c>
      <c r="F757" s="126" t="s">
        <v>10854</v>
      </c>
      <c r="G757" s="128" t="s">
        <v>10850</v>
      </c>
      <c r="H757" s="127" t="s">
        <v>11620</v>
      </c>
      <c r="I757" s="127" t="s">
        <v>11698</v>
      </c>
      <c r="J757" s="127" t="s">
        <v>11697</v>
      </c>
      <c r="K757" s="126">
        <v>11.5</v>
      </c>
      <c r="L757" s="126">
        <v>494.87</v>
      </c>
      <c r="M757" s="126">
        <v>131.6</v>
      </c>
      <c r="N757" s="126">
        <v>4.26</v>
      </c>
      <c r="O757" s="126">
        <v>3</v>
      </c>
      <c r="P757" s="126" t="s">
        <v>10850</v>
      </c>
    </row>
    <row r="758" spans="1:16" ht="30" x14ac:dyDescent="0.2">
      <c r="A758" s="129" t="s">
        <v>10859</v>
      </c>
      <c r="B758" s="127" t="s">
        <v>9872</v>
      </c>
      <c r="C758" s="127"/>
      <c r="D758" s="126" t="s">
        <v>11673</v>
      </c>
      <c r="E758" s="126" t="s">
        <v>10855</v>
      </c>
      <c r="F758" s="126" t="s">
        <v>10854</v>
      </c>
      <c r="G758" s="128" t="s">
        <v>10850</v>
      </c>
      <c r="H758" s="127" t="s">
        <v>10878</v>
      </c>
      <c r="I758" s="127" t="s">
        <v>11224</v>
      </c>
      <c r="J758" s="127" t="s">
        <v>11696</v>
      </c>
      <c r="K758" s="126">
        <v>78.97</v>
      </c>
      <c r="L758" s="126">
        <v>1674.94</v>
      </c>
      <c r="M758" s="126">
        <v>405.38</v>
      </c>
      <c r="N758" s="126">
        <v>14.41</v>
      </c>
      <c r="O758" s="126">
        <v>10.17</v>
      </c>
      <c r="P758" s="126" t="s">
        <v>10850</v>
      </c>
    </row>
    <row r="759" spans="1:16" ht="30" x14ac:dyDescent="0.2">
      <c r="A759" s="129" t="s">
        <v>10859</v>
      </c>
      <c r="B759" s="127" t="s">
        <v>9873</v>
      </c>
      <c r="C759" s="127"/>
      <c r="D759" s="126" t="s">
        <v>11673</v>
      </c>
      <c r="E759" s="126" t="s">
        <v>10855</v>
      </c>
      <c r="F759" s="126" t="s">
        <v>10854</v>
      </c>
      <c r="G759" s="128" t="s">
        <v>10850</v>
      </c>
      <c r="H759" s="127" t="s">
        <v>11620</v>
      </c>
      <c r="I759" s="127" t="s">
        <v>7608</v>
      </c>
      <c r="J759" s="127" t="s">
        <v>11695</v>
      </c>
      <c r="K759" s="126">
        <v>15.83</v>
      </c>
      <c r="L759" s="126">
        <v>219.16</v>
      </c>
      <c r="M759" s="126">
        <v>47.54</v>
      </c>
      <c r="N759" s="126">
        <v>1.89</v>
      </c>
      <c r="O759" s="126">
        <v>1.33</v>
      </c>
      <c r="P759" s="126" t="s">
        <v>10850</v>
      </c>
    </row>
    <row r="760" spans="1:16" ht="15" x14ac:dyDescent="0.2">
      <c r="A760" s="129" t="s">
        <v>10859</v>
      </c>
      <c r="B760" s="127" t="s">
        <v>9874</v>
      </c>
      <c r="C760" s="127"/>
      <c r="D760" s="126" t="s">
        <v>11673</v>
      </c>
      <c r="E760" s="126" t="s">
        <v>10855</v>
      </c>
      <c r="F760" s="126" t="s">
        <v>10854</v>
      </c>
      <c r="G760" s="128" t="s">
        <v>10850</v>
      </c>
      <c r="H760" s="127" t="s">
        <v>10853</v>
      </c>
      <c r="I760" s="127" t="s">
        <v>10646</v>
      </c>
      <c r="J760" s="127" t="s">
        <v>11694</v>
      </c>
      <c r="K760" s="126">
        <v>21.11</v>
      </c>
      <c r="L760" s="126">
        <v>135.56</v>
      </c>
      <c r="M760" s="126">
        <v>18.09</v>
      </c>
      <c r="N760" s="126">
        <v>1.17</v>
      </c>
      <c r="O760" s="126">
        <v>0.82</v>
      </c>
      <c r="P760" s="126" t="s">
        <v>10850</v>
      </c>
    </row>
    <row r="761" spans="1:16" ht="30" x14ac:dyDescent="0.2">
      <c r="A761" s="129" t="s">
        <v>10859</v>
      </c>
      <c r="B761" s="127" t="s">
        <v>9875</v>
      </c>
      <c r="C761" s="127"/>
      <c r="D761" s="126" t="s">
        <v>11673</v>
      </c>
      <c r="E761" s="126" t="s">
        <v>10855</v>
      </c>
      <c r="F761" s="126" t="s">
        <v>10854</v>
      </c>
      <c r="G761" s="128" t="s">
        <v>10850</v>
      </c>
      <c r="H761" s="127" t="s">
        <v>10878</v>
      </c>
      <c r="I761" s="127" t="s">
        <v>11224</v>
      </c>
      <c r="J761" s="127" t="s">
        <v>11693</v>
      </c>
      <c r="K761" s="126">
        <v>78.97</v>
      </c>
      <c r="L761" s="126">
        <v>1674.94</v>
      </c>
      <c r="M761" s="126">
        <v>405.38</v>
      </c>
      <c r="N761" s="126">
        <v>14.41</v>
      </c>
      <c r="O761" s="126">
        <v>10.17</v>
      </c>
      <c r="P761" s="126" t="s">
        <v>10850</v>
      </c>
    </row>
    <row r="762" spans="1:16" ht="30" x14ac:dyDescent="0.2">
      <c r="A762" s="129" t="s">
        <v>10859</v>
      </c>
      <c r="B762" s="127" t="s">
        <v>9876</v>
      </c>
      <c r="C762" s="127"/>
      <c r="D762" s="126" t="s">
        <v>11673</v>
      </c>
      <c r="E762" s="126" t="s">
        <v>10855</v>
      </c>
      <c r="F762" s="126" t="s">
        <v>10854</v>
      </c>
      <c r="G762" s="128" t="s">
        <v>10850</v>
      </c>
      <c r="H762" s="127" t="s">
        <v>10878</v>
      </c>
      <c r="I762" s="127" t="s">
        <v>11224</v>
      </c>
      <c r="J762" s="127" t="s">
        <v>11692</v>
      </c>
      <c r="K762" s="126">
        <v>78.97</v>
      </c>
      <c r="L762" s="126">
        <v>1674.94</v>
      </c>
      <c r="M762" s="126">
        <v>405.38</v>
      </c>
      <c r="N762" s="126">
        <v>14.41</v>
      </c>
      <c r="O762" s="126">
        <v>10.17</v>
      </c>
      <c r="P762" s="126" t="s">
        <v>10850</v>
      </c>
    </row>
    <row r="763" spans="1:16" ht="30" x14ac:dyDescent="0.2">
      <c r="A763" s="129" t="s">
        <v>10859</v>
      </c>
      <c r="B763" s="127" t="s">
        <v>9877</v>
      </c>
      <c r="C763" s="127"/>
      <c r="D763" s="126" t="s">
        <v>11673</v>
      </c>
      <c r="E763" s="126" t="s">
        <v>10855</v>
      </c>
      <c r="F763" s="126" t="s">
        <v>10854</v>
      </c>
      <c r="G763" s="128" t="s">
        <v>10850</v>
      </c>
      <c r="H763" s="127" t="s">
        <v>10878</v>
      </c>
      <c r="I763" s="127" t="s">
        <v>11224</v>
      </c>
      <c r="J763" s="127" t="s">
        <v>11692</v>
      </c>
      <c r="K763" s="126">
        <v>78.97</v>
      </c>
      <c r="L763" s="126">
        <v>1674.94</v>
      </c>
      <c r="M763" s="126">
        <v>405.38</v>
      </c>
      <c r="N763" s="126">
        <v>14.41</v>
      </c>
      <c r="O763" s="126">
        <v>10.17</v>
      </c>
      <c r="P763" s="126" t="s">
        <v>10850</v>
      </c>
    </row>
    <row r="764" spans="1:16" ht="30" x14ac:dyDescent="0.2">
      <c r="A764" s="129" t="s">
        <v>10859</v>
      </c>
      <c r="B764" s="127" t="s">
        <v>9878</v>
      </c>
      <c r="C764" s="127"/>
      <c r="D764" s="126" t="s">
        <v>11673</v>
      </c>
      <c r="E764" s="126" t="s">
        <v>10855</v>
      </c>
      <c r="F764" s="126" t="s">
        <v>10854</v>
      </c>
      <c r="G764" s="128" t="s">
        <v>10850</v>
      </c>
      <c r="H764" s="127" t="s">
        <v>10862</v>
      </c>
      <c r="I764" s="127" t="s">
        <v>8502</v>
      </c>
      <c r="J764" s="127" t="s">
        <v>11691</v>
      </c>
      <c r="K764" s="126">
        <v>15.14</v>
      </c>
      <c r="L764" s="126">
        <v>85.53</v>
      </c>
      <c r="M764" s="126">
        <v>9.59</v>
      </c>
      <c r="N764" s="126">
        <v>0.74</v>
      </c>
      <c r="O764" s="126">
        <v>0.52</v>
      </c>
      <c r="P764" s="126" t="s">
        <v>10850</v>
      </c>
    </row>
    <row r="765" spans="1:16" ht="30" x14ac:dyDescent="0.2">
      <c r="A765" s="129" t="s">
        <v>10859</v>
      </c>
      <c r="B765" s="127" t="s">
        <v>9879</v>
      </c>
      <c r="C765" s="127"/>
      <c r="D765" s="126" t="s">
        <v>11031</v>
      </c>
      <c r="E765" s="126" t="s">
        <v>10923</v>
      </c>
      <c r="F765" s="126" t="s">
        <v>10854</v>
      </c>
      <c r="G765" s="128" t="s">
        <v>10850</v>
      </c>
      <c r="H765" s="127" t="s">
        <v>10887</v>
      </c>
      <c r="I765" s="127" t="s">
        <v>11690</v>
      </c>
      <c r="J765" s="127" t="s">
        <v>11689</v>
      </c>
      <c r="K765" s="126"/>
      <c r="L765" s="126"/>
      <c r="M765" s="126"/>
      <c r="N765" s="126"/>
      <c r="O765" s="126"/>
      <c r="P765" s="126" t="s">
        <v>10850</v>
      </c>
    </row>
    <row r="766" spans="1:16" ht="30" x14ac:dyDescent="0.2">
      <c r="A766" s="129" t="s">
        <v>10859</v>
      </c>
      <c r="B766" s="127" t="s">
        <v>9879</v>
      </c>
      <c r="C766" s="127"/>
      <c r="D766" s="126" t="s">
        <v>11673</v>
      </c>
      <c r="E766" s="126" t="s">
        <v>10855</v>
      </c>
      <c r="F766" s="126" t="s">
        <v>10854</v>
      </c>
      <c r="G766" s="128" t="s">
        <v>10850</v>
      </c>
      <c r="H766" s="127" t="s">
        <v>10887</v>
      </c>
      <c r="I766" s="127" t="s">
        <v>11690</v>
      </c>
      <c r="J766" s="127" t="s">
        <v>11689</v>
      </c>
      <c r="K766" s="126">
        <v>1.37</v>
      </c>
      <c r="L766" s="126">
        <v>9.8000000000000007</v>
      </c>
      <c r="M766" s="126">
        <v>1.46</v>
      </c>
      <c r="N766" s="126">
        <v>0.08</v>
      </c>
      <c r="O766" s="126">
        <v>0.06</v>
      </c>
      <c r="P766" s="126" t="s">
        <v>10850</v>
      </c>
    </row>
    <row r="767" spans="1:16" ht="30" x14ac:dyDescent="0.2">
      <c r="A767" s="129" t="s">
        <v>10859</v>
      </c>
      <c r="B767" s="127" t="s">
        <v>9881</v>
      </c>
      <c r="C767" s="127"/>
      <c r="D767" s="126" t="s">
        <v>11673</v>
      </c>
      <c r="E767" s="126" t="s">
        <v>10855</v>
      </c>
      <c r="F767" s="126" t="s">
        <v>10854</v>
      </c>
      <c r="G767" s="128" t="s">
        <v>10850</v>
      </c>
      <c r="H767" s="127" t="s">
        <v>10862</v>
      </c>
      <c r="I767" s="127" t="s">
        <v>11513</v>
      </c>
      <c r="J767" s="127" t="s">
        <v>11688</v>
      </c>
      <c r="K767" s="126">
        <v>6.99</v>
      </c>
      <c r="L767" s="126">
        <v>39.51</v>
      </c>
      <c r="M767" s="126">
        <v>4.43</v>
      </c>
      <c r="N767" s="126">
        <v>0.34</v>
      </c>
      <c r="O767" s="126">
        <v>0.24</v>
      </c>
      <c r="P767" s="126" t="s">
        <v>10850</v>
      </c>
    </row>
    <row r="768" spans="1:16" ht="30" x14ac:dyDescent="0.2">
      <c r="A768" s="129" t="s">
        <v>10859</v>
      </c>
      <c r="B768" s="127" t="s">
        <v>9882</v>
      </c>
      <c r="C768" s="127"/>
      <c r="D768" s="126" t="s">
        <v>11673</v>
      </c>
      <c r="E768" s="126" t="s">
        <v>10855</v>
      </c>
      <c r="F768" s="126" t="s">
        <v>10854</v>
      </c>
      <c r="G768" s="128" t="s">
        <v>10850</v>
      </c>
      <c r="H768" s="127" t="s">
        <v>11620</v>
      </c>
      <c r="I768" s="127" t="s">
        <v>11687</v>
      </c>
      <c r="J768" s="127" t="s">
        <v>11686</v>
      </c>
      <c r="K768" s="126">
        <v>2.88</v>
      </c>
      <c r="L768" s="126">
        <v>20.61</v>
      </c>
      <c r="M768" s="126">
        <v>3.08</v>
      </c>
      <c r="N768" s="126">
        <v>0.18</v>
      </c>
      <c r="O768" s="126">
        <v>0.13</v>
      </c>
      <c r="P768" s="126" t="s">
        <v>10850</v>
      </c>
    </row>
    <row r="769" spans="1:16" ht="30" x14ac:dyDescent="0.2">
      <c r="A769" s="129" t="s">
        <v>10859</v>
      </c>
      <c r="B769" s="127" t="s">
        <v>9884</v>
      </c>
      <c r="C769" s="127"/>
      <c r="D769" s="126" t="s">
        <v>11673</v>
      </c>
      <c r="E769" s="126" t="s">
        <v>10855</v>
      </c>
      <c r="F769" s="126" t="s">
        <v>10854</v>
      </c>
      <c r="G769" s="128" t="s">
        <v>10850</v>
      </c>
      <c r="H769" s="127" t="s">
        <v>11356</v>
      </c>
      <c r="I769" s="127" t="s">
        <v>11541</v>
      </c>
      <c r="J769" s="127" t="s">
        <v>11685</v>
      </c>
      <c r="K769" s="126">
        <v>6.12</v>
      </c>
      <c r="L769" s="126">
        <v>49.39</v>
      </c>
      <c r="M769" s="126">
        <v>8.16</v>
      </c>
      <c r="N769" s="126">
        <v>0.43</v>
      </c>
      <c r="O769" s="126">
        <v>0.3</v>
      </c>
      <c r="P769" s="126" t="s">
        <v>10850</v>
      </c>
    </row>
    <row r="770" spans="1:16" ht="30" x14ac:dyDescent="0.2">
      <c r="A770" s="129" t="s">
        <v>10859</v>
      </c>
      <c r="B770" s="127" t="s">
        <v>9885</v>
      </c>
      <c r="C770" s="127"/>
      <c r="D770" s="126" t="s">
        <v>11673</v>
      </c>
      <c r="E770" s="126" t="s">
        <v>10855</v>
      </c>
      <c r="F770" s="126" t="s">
        <v>10854</v>
      </c>
      <c r="G770" s="128" t="s">
        <v>10850</v>
      </c>
      <c r="H770" s="127" t="s">
        <v>10853</v>
      </c>
      <c r="I770" s="127" t="s">
        <v>11684</v>
      </c>
      <c r="J770" s="127" t="s">
        <v>11683</v>
      </c>
      <c r="K770" s="126">
        <v>0.83</v>
      </c>
      <c r="L770" s="126">
        <v>5.32</v>
      </c>
      <c r="M770" s="126">
        <v>0.71</v>
      </c>
      <c r="N770" s="126">
        <v>0.05</v>
      </c>
      <c r="O770" s="126">
        <v>0.03</v>
      </c>
      <c r="P770" s="126" t="s">
        <v>10850</v>
      </c>
    </row>
    <row r="771" spans="1:16" ht="30" x14ac:dyDescent="0.2">
      <c r="A771" s="129" t="s">
        <v>10859</v>
      </c>
      <c r="B771" s="127" t="s">
        <v>9887</v>
      </c>
      <c r="C771" s="127"/>
      <c r="D771" s="126" t="s">
        <v>11673</v>
      </c>
      <c r="E771" s="126" t="s">
        <v>10855</v>
      </c>
      <c r="F771" s="126" t="s">
        <v>10854</v>
      </c>
      <c r="G771" s="128" t="s">
        <v>10850</v>
      </c>
      <c r="H771" s="127" t="s">
        <v>10853</v>
      </c>
      <c r="I771" s="127" t="s">
        <v>11682</v>
      </c>
      <c r="J771" s="127" t="s">
        <v>11678</v>
      </c>
      <c r="K771" s="126">
        <v>3.17</v>
      </c>
      <c r="L771" s="126">
        <v>20.399999999999999</v>
      </c>
      <c r="M771" s="126">
        <v>2.72</v>
      </c>
      <c r="N771" s="126">
        <v>0.17</v>
      </c>
      <c r="O771" s="126">
        <v>0.13</v>
      </c>
      <c r="P771" s="126" t="s">
        <v>10850</v>
      </c>
    </row>
    <row r="772" spans="1:16" ht="15" x14ac:dyDescent="0.2">
      <c r="A772" s="129" t="s">
        <v>10859</v>
      </c>
      <c r="B772" s="127" t="s">
        <v>9889</v>
      </c>
      <c r="C772" s="127"/>
      <c r="D772" s="126" t="s">
        <v>11673</v>
      </c>
      <c r="E772" s="126" t="s">
        <v>10855</v>
      </c>
      <c r="F772" s="126" t="s">
        <v>10854</v>
      </c>
      <c r="G772" s="128" t="s">
        <v>10850</v>
      </c>
      <c r="H772" s="127" t="s">
        <v>10887</v>
      </c>
      <c r="I772" s="127" t="s">
        <v>11681</v>
      </c>
      <c r="J772" s="127" t="s">
        <v>11678</v>
      </c>
      <c r="K772" s="126">
        <v>444.05</v>
      </c>
      <c r="L772" s="126">
        <v>2914.12</v>
      </c>
      <c r="M772" s="126">
        <v>398.63</v>
      </c>
      <c r="N772" s="126">
        <v>25.08</v>
      </c>
      <c r="O772" s="126">
        <v>17.690000000000001</v>
      </c>
      <c r="P772" s="126" t="s">
        <v>10850</v>
      </c>
    </row>
    <row r="773" spans="1:16" ht="30" x14ac:dyDescent="0.2">
      <c r="A773" s="129" t="s">
        <v>10859</v>
      </c>
      <c r="B773" s="127" t="s">
        <v>9890</v>
      </c>
      <c r="C773" s="127"/>
      <c r="D773" s="126" t="s">
        <v>11673</v>
      </c>
      <c r="E773" s="126" t="s">
        <v>10855</v>
      </c>
      <c r="F773" s="126" t="s">
        <v>10854</v>
      </c>
      <c r="G773" s="128" t="s">
        <v>10850</v>
      </c>
      <c r="H773" s="127" t="s">
        <v>10853</v>
      </c>
      <c r="I773" s="127" t="s">
        <v>11680</v>
      </c>
      <c r="J773" s="127" t="s">
        <v>11678</v>
      </c>
      <c r="K773" s="126">
        <v>14.56</v>
      </c>
      <c r="L773" s="126">
        <v>108.34</v>
      </c>
      <c r="M773" s="126">
        <v>16.77</v>
      </c>
      <c r="N773" s="126">
        <v>0.93</v>
      </c>
      <c r="O773" s="126">
        <v>0.66</v>
      </c>
      <c r="P773" s="126" t="s">
        <v>10850</v>
      </c>
    </row>
    <row r="774" spans="1:16" ht="15" x14ac:dyDescent="0.2">
      <c r="A774" s="129" t="s">
        <v>10859</v>
      </c>
      <c r="B774" s="127" t="s">
        <v>9892</v>
      </c>
      <c r="C774" s="127"/>
      <c r="D774" s="126" t="s">
        <v>11673</v>
      </c>
      <c r="E774" s="126" t="s">
        <v>10855</v>
      </c>
      <c r="F774" s="126" t="s">
        <v>10854</v>
      </c>
      <c r="G774" s="128" t="s">
        <v>10850</v>
      </c>
      <c r="H774" s="127" t="s">
        <v>10853</v>
      </c>
      <c r="I774" s="127" t="s">
        <v>11679</v>
      </c>
      <c r="J774" s="127" t="s">
        <v>11678</v>
      </c>
      <c r="K774" s="126">
        <v>14.87</v>
      </c>
      <c r="L774" s="126">
        <v>95.5</v>
      </c>
      <c r="M774" s="126">
        <v>12.74</v>
      </c>
      <c r="N774" s="126">
        <v>0.83</v>
      </c>
      <c r="O774" s="126">
        <v>0.57999999999999996</v>
      </c>
      <c r="P774" s="126" t="s">
        <v>10850</v>
      </c>
    </row>
    <row r="775" spans="1:16" ht="30" x14ac:dyDescent="0.2">
      <c r="A775" s="129" t="s">
        <v>10859</v>
      </c>
      <c r="B775" s="127" t="s">
        <v>9894</v>
      </c>
      <c r="C775" s="127"/>
      <c r="D775" s="126" t="s">
        <v>11673</v>
      </c>
      <c r="E775" s="126" t="s">
        <v>10855</v>
      </c>
      <c r="F775" s="126" t="s">
        <v>10854</v>
      </c>
      <c r="G775" s="130" t="s">
        <v>10884</v>
      </c>
      <c r="H775" s="127" t="s">
        <v>10878</v>
      </c>
      <c r="I775" s="127" t="s">
        <v>11677</v>
      </c>
      <c r="J775" s="127" t="s">
        <v>11676</v>
      </c>
      <c r="K775" s="126"/>
      <c r="L775" s="126"/>
      <c r="M775" s="126"/>
      <c r="N775" s="126"/>
      <c r="O775" s="126"/>
      <c r="P775" s="126" t="s">
        <v>10850</v>
      </c>
    </row>
    <row r="776" spans="1:16" ht="30" x14ac:dyDescent="0.2">
      <c r="A776" s="129" t="s">
        <v>10859</v>
      </c>
      <c r="B776" s="127" t="s">
        <v>9895</v>
      </c>
      <c r="C776" s="127"/>
      <c r="D776" s="126" t="s">
        <v>11673</v>
      </c>
      <c r="E776" s="126" t="s">
        <v>10855</v>
      </c>
      <c r="F776" s="126" t="s">
        <v>10854</v>
      </c>
      <c r="G776" s="130" t="s">
        <v>10884</v>
      </c>
      <c r="H776" s="127" t="s">
        <v>10878</v>
      </c>
      <c r="I776" s="127" t="s">
        <v>11675</v>
      </c>
      <c r="J776" s="127" t="s">
        <v>11674</v>
      </c>
      <c r="K776" s="126"/>
      <c r="L776" s="126"/>
      <c r="M776" s="126"/>
      <c r="N776" s="126"/>
      <c r="O776" s="126"/>
      <c r="P776" s="126" t="s">
        <v>10850</v>
      </c>
    </row>
    <row r="777" spans="1:16" ht="30" x14ac:dyDescent="0.2">
      <c r="A777" s="129" t="s">
        <v>10859</v>
      </c>
      <c r="B777" s="127" t="s">
        <v>9896</v>
      </c>
      <c r="C777" s="127"/>
      <c r="D777" s="126" t="s">
        <v>11673</v>
      </c>
      <c r="E777" s="126" t="s">
        <v>10855</v>
      </c>
      <c r="F777" s="126" t="s">
        <v>10854</v>
      </c>
      <c r="G777" s="130" t="s">
        <v>10884</v>
      </c>
      <c r="H777" s="127" t="s">
        <v>11620</v>
      </c>
      <c r="I777" s="127" t="s">
        <v>11672</v>
      </c>
      <c r="J777" s="127" t="s">
        <v>11671</v>
      </c>
      <c r="K777" s="126"/>
      <c r="L777" s="126"/>
      <c r="M777" s="126"/>
      <c r="N777" s="126"/>
      <c r="O777" s="126"/>
      <c r="P777" s="126" t="s">
        <v>10850</v>
      </c>
    </row>
    <row r="778" spans="1:16" ht="30" x14ac:dyDescent="0.2">
      <c r="A778" s="129" t="s">
        <v>10859</v>
      </c>
      <c r="B778" s="127" t="s">
        <v>9897</v>
      </c>
      <c r="C778" s="127" t="s">
        <v>11670</v>
      </c>
      <c r="D778" s="126" t="s">
        <v>11507</v>
      </c>
      <c r="E778" s="126" t="s">
        <v>10855</v>
      </c>
      <c r="F778" s="126" t="s">
        <v>10854</v>
      </c>
      <c r="G778" s="130" t="s">
        <v>10884</v>
      </c>
      <c r="H778" s="127" t="s">
        <v>10862</v>
      </c>
      <c r="I778" s="127" t="s">
        <v>11669</v>
      </c>
      <c r="J778" s="127" t="s">
        <v>11668</v>
      </c>
      <c r="K778" s="126">
        <v>13</v>
      </c>
      <c r="L778" s="126">
        <v>96.73</v>
      </c>
      <c r="M778" s="126">
        <v>14.98</v>
      </c>
      <c r="N778" s="126">
        <v>0.83</v>
      </c>
      <c r="O778" s="126">
        <v>0.59</v>
      </c>
      <c r="P778" s="126" t="s">
        <v>10850</v>
      </c>
    </row>
    <row r="779" spans="1:16" ht="30" x14ac:dyDescent="0.2">
      <c r="A779" s="129" t="s">
        <v>10859</v>
      </c>
      <c r="B779" s="127" t="s">
        <v>9898</v>
      </c>
      <c r="C779" s="127" t="s">
        <v>11667</v>
      </c>
      <c r="D779" s="126" t="s">
        <v>11507</v>
      </c>
      <c r="E779" s="126" t="s">
        <v>10855</v>
      </c>
      <c r="F779" s="126" t="s">
        <v>10854</v>
      </c>
      <c r="G779" s="130" t="s">
        <v>10884</v>
      </c>
      <c r="H779" s="127" t="s">
        <v>11666</v>
      </c>
      <c r="I779" s="127" t="s">
        <v>11665</v>
      </c>
      <c r="J779" s="127" t="s">
        <v>11664</v>
      </c>
      <c r="K779" s="126">
        <v>2.88</v>
      </c>
      <c r="L779" s="126">
        <v>20.61</v>
      </c>
      <c r="M779" s="126">
        <v>3.08</v>
      </c>
      <c r="N779" s="126">
        <v>0.18</v>
      </c>
      <c r="O779" s="126">
        <v>0.13</v>
      </c>
      <c r="P779" s="126" t="s">
        <v>10850</v>
      </c>
    </row>
    <row r="780" spans="1:16" ht="30" x14ac:dyDescent="0.2">
      <c r="A780" s="129" t="s">
        <v>10859</v>
      </c>
      <c r="B780" s="127" t="s">
        <v>9899</v>
      </c>
      <c r="C780" s="127" t="s">
        <v>11663</v>
      </c>
      <c r="D780" s="126" t="s">
        <v>11507</v>
      </c>
      <c r="E780" s="126" t="s">
        <v>10855</v>
      </c>
      <c r="F780" s="126" t="s">
        <v>10854</v>
      </c>
      <c r="G780" s="130" t="s">
        <v>10884</v>
      </c>
      <c r="H780" s="127" t="s">
        <v>10887</v>
      </c>
      <c r="I780" s="127" t="s">
        <v>11221</v>
      </c>
      <c r="J780" s="127" t="s">
        <v>11662</v>
      </c>
      <c r="K780" s="126">
        <v>23.14</v>
      </c>
      <c r="L780" s="126">
        <v>161.59</v>
      </c>
      <c r="M780" s="126">
        <v>23.59</v>
      </c>
      <c r="N780" s="126">
        <v>9.0500000000000007</v>
      </c>
      <c r="O780" s="126">
        <v>0.98</v>
      </c>
      <c r="P780" s="126" t="s">
        <v>10850</v>
      </c>
    </row>
    <row r="781" spans="1:16" ht="30" x14ac:dyDescent="0.2">
      <c r="A781" s="129" t="s">
        <v>10859</v>
      </c>
      <c r="B781" s="127" t="s">
        <v>9900</v>
      </c>
      <c r="C781" s="127" t="s">
        <v>11661</v>
      </c>
      <c r="D781" s="126" t="s">
        <v>11507</v>
      </c>
      <c r="E781" s="126" t="s">
        <v>10855</v>
      </c>
      <c r="F781" s="126" t="s">
        <v>10854</v>
      </c>
      <c r="G781" s="130" t="s">
        <v>10884</v>
      </c>
      <c r="H781" s="127" t="s">
        <v>10862</v>
      </c>
      <c r="I781" s="127" t="s">
        <v>11660</v>
      </c>
      <c r="J781" s="127" t="s">
        <v>11659</v>
      </c>
      <c r="K781" s="126">
        <v>30.61</v>
      </c>
      <c r="L781" s="126">
        <v>172.92</v>
      </c>
      <c r="M781" s="126">
        <v>19.39</v>
      </c>
      <c r="N781" s="126">
        <v>1.49</v>
      </c>
      <c r="O781" s="126">
        <v>1.05</v>
      </c>
      <c r="P781" s="126" t="s">
        <v>10850</v>
      </c>
    </row>
    <row r="782" spans="1:16" ht="30" x14ac:dyDescent="0.2">
      <c r="A782" s="129" t="s">
        <v>10859</v>
      </c>
      <c r="B782" s="127" t="s">
        <v>9901</v>
      </c>
      <c r="C782" s="127"/>
      <c r="D782" s="126" t="s">
        <v>11507</v>
      </c>
      <c r="E782" s="126" t="s">
        <v>10855</v>
      </c>
      <c r="F782" s="126" t="s">
        <v>10854</v>
      </c>
      <c r="G782" s="130" t="s">
        <v>10884</v>
      </c>
      <c r="H782" s="127" t="s">
        <v>10862</v>
      </c>
      <c r="I782" s="127" t="s">
        <v>11658</v>
      </c>
      <c r="J782" s="127" t="s">
        <v>11657</v>
      </c>
      <c r="K782" s="126">
        <v>30.66</v>
      </c>
      <c r="L782" s="126">
        <v>173.2</v>
      </c>
      <c r="M782" s="126">
        <v>19.420000000000002</v>
      </c>
      <c r="N782" s="126">
        <v>1.49</v>
      </c>
      <c r="O782" s="126">
        <v>1.05</v>
      </c>
      <c r="P782" s="126" t="s">
        <v>10850</v>
      </c>
    </row>
    <row r="783" spans="1:16" ht="30" x14ac:dyDescent="0.2">
      <c r="A783" s="129" t="s">
        <v>10859</v>
      </c>
      <c r="B783" s="127" t="s">
        <v>9902</v>
      </c>
      <c r="C783" s="127"/>
      <c r="D783" s="126" t="s">
        <v>11507</v>
      </c>
      <c r="E783" s="126" t="s">
        <v>10855</v>
      </c>
      <c r="F783" s="126" t="s">
        <v>10854</v>
      </c>
      <c r="G783" s="130" t="s">
        <v>10884</v>
      </c>
      <c r="H783" s="127" t="s">
        <v>10853</v>
      </c>
      <c r="I783" s="127" t="s">
        <v>11656</v>
      </c>
      <c r="J783" s="127" t="s">
        <v>11655</v>
      </c>
      <c r="K783" s="126">
        <v>26.8</v>
      </c>
      <c r="L783" s="126"/>
      <c r="M783" s="126">
        <v>133.97</v>
      </c>
      <c r="N783" s="126">
        <v>15.42</v>
      </c>
      <c r="O783" s="126"/>
      <c r="P783" s="126" t="s">
        <v>10850</v>
      </c>
    </row>
    <row r="784" spans="1:16" ht="30" x14ac:dyDescent="0.2">
      <c r="A784" s="129" t="s">
        <v>10859</v>
      </c>
      <c r="B784" s="127" t="s">
        <v>9903</v>
      </c>
      <c r="C784" s="127" t="s">
        <v>11654</v>
      </c>
      <c r="D784" s="126" t="s">
        <v>11507</v>
      </c>
      <c r="E784" s="126" t="s">
        <v>10855</v>
      </c>
      <c r="F784" s="126" t="s">
        <v>10854</v>
      </c>
      <c r="G784" s="130" t="s">
        <v>10884</v>
      </c>
      <c r="H784" s="127" t="s">
        <v>10862</v>
      </c>
      <c r="I784" s="127" t="s">
        <v>11653</v>
      </c>
      <c r="J784" s="127" t="s">
        <v>11652</v>
      </c>
      <c r="K784" s="126">
        <v>1.04</v>
      </c>
      <c r="L784" s="126">
        <v>7.74</v>
      </c>
      <c r="M784" s="126">
        <v>1.2</v>
      </c>
      <c r="N784" s="126">
        <v>7.0000000000000007E-2</v>
      </c>
      <c r="O784" s="126">
        <v>0.05</v>
      </c>
      <c r="P784" s="126" t="s">
        <v>10850</v>
      </c>
    </row>
    <row r="785" spans="1:16" ht="30" x14ac:dyDescent="0.2">
      <c r="A785" s="129" t="s">
        <v>10859</v>
      </c>
      <c r="B785" s="127" t="s">
        <v>9905</v>
      </c>
      <c r="C785" s="127" t="s">
        <v>11651</v>
      </c>
      <c r="D785" s="126" t="s">
        <v>11507</v>
      </c>
      <c r="E785" s="126" t="s">
        <v>10855</v>
      </c>
      <c r="F785" s="126" t="s">
        <v>10854</v>
      </c>
      <c r="G785" s="130" t="s">
        <v>10884</v>
      </c>
      <c r="H785" s="127" t="s">
        <v>10862</v>
      </c>
      <c r="I785" s="127" t="s">
        <v>11479</v>
      </c>
      <c r="J785" s="127" t="s">
        <v>11650</v>
      </c>
      <c r="K785" s="126">
        <v>15.71</v>
      </c>
      <c r="L785" s="126">
        <v>88.73</v>
      </c>
      <c r="M785" s="126">
        <v>9.9499999999999993</v>
      </c>
      <c r="N785" s="126">
        <v>0.76</v>
      </c>
      <c r="O785" s="126">
        <v>0.54</v>
      </c>
      <c r="P785" s="126" t="s">
        <v>10850</v>
      </c>
    </row>
    <row r="786" spans="1:16" ht="30" x14ac:dyDescent="0.2">
      <c r="A786" s="129" t="s">
        <v>10859</v>
      </c>
      <c r="B786" s="127" t="s">
        <v>9906</v>
      </c>
      <c r="C786" s="127" t="s">
        <v>11649</v>
      </c>
      <c r="D786" s="126" t="s">
        <v>11507</v>
      </c>
      <c r="E786" s="126" t="s">
        <v>10855</v>
      </c>
      <c r="F786" s="126" t="s">
        <v>10854</v>
      </c>
      <c r="G786" s="130" t="s">
        <v>10884</v>
      </c>
      <c r="H786" s="127" t="s">
        <v>10853</v>
      </c>
      <c r="I786" s="127" t="s">
        <v>11648</v>
      </c>
      <c r="J786" s="127" t="s">
        <v>11647</v>
      </c>
      <c r="K786" s="126">
        <v>4.38</v>
      </c>
      <c r="L786" s="126">
        <v>28.14</v>
      </c>
      <c r="M786" s="126">
        <v>3.75</v>
      </c>
      <c r="N786" s="126">
        <v>0.24</v>
      </c>
      <c r="O786" s="126">
        <v>0.17</v>
      </c>
      <c r="P786" s="126" t="s">
        <v>10850</v>
      </c>
    </row>
    <row r="787" spans="1:16" ht="30" x14ac:dyDescent="0.2">
      <c r="A787" s="129" t="s">
        <v>10859</v>
      </c>
      <c r="B787" s="127" t="s">
        <v>9907</v>
      </c>
      <c r="C787" s="127" t="s">
        <v>11646</v>
      </c>
      <c r="D787" s="126" t="s">
        <v>11507</v>
      </c>
      <c r="E787" s="126" t="s">
        <v>10855</v>
      </c>
      <c r="F787" s="126" t="s">
        <v>10854</v>
      </c>
      <c r="G787" s="130" t="s">
        <v>10884</v>
      </c>
      <c r="H787" s="127" t="s">
        <v>10862</v>
      </c>
      <c r="I787" s="127" t="s">
        <v>11645</v>
      </c>
      <c r="J787" s="127" t="s">
        <v>11644</v>
      </c>
      <c r="K787" s="126">
        <v>8.32</v>
      </c>
      <c r="L787" s="126">
        <v>60.59</v>
      </c>
      <c r="M787" s="126">
        <v>9.58</v>
      </c>
      <c r="N787" s="126">
        <v>0.52</v>
      </c>
      <c r="O787" s="126">
        <v>0.37</v>
      </c>
      <c r="P787" s="126" t="s">
        <v>10850</v>
      </c>
    </row>
    <row r="788" spans="1:16" ht="30" x14ac:dyDescent="0.2">
      <c r="A788" s="129" t="s">
        <v>10859</v>
      </c>
      <c r="B788" s="127" t="s">
        <v>9908</v>
      </c>
      <c r="C788" s="127" t="s">
        <v>11643</v>
      </c>
      <c r="D788" s="126" t="s">
        <v>11507</v>
      </c>
      <c r="E788" s="126" t="s">
        <v>10855</v>
      </c>
      <c r="F788" s="126" t="s">
        <v>10854</v>
      </c>
      <c r="G788" s="130" t="s">
        <v>10884</v>
      </c>
      <c r="H788" s="127" t="s">
        <v>10862</v>
      </c>
      <c r="I788" s="127" t="s">
        <v>11642</v>
      </c>
      <c r="J788" s="127" t="s">
        <v>11641</v>
      </c>
      <c r="K788" s="126">
        <v>17.600000000000001</v>
      </c>
      <c r="L788" s="126">
        <v>99.43</v>
      </c>
      <c r="M788" s="126">
        <v>11.15</v>
      </c>
      <c r="N788" s="126">
        <v>0.86</v>
      </c>
      <c r="O788" s="126">
        <v>0.6</v>
      </c>
      <c r="P788" s="126" t="s">
        <v>10850</v>
      </c>
    </row>
    <row r="789" spans="1:16" ht="30" x14ac:dyDescent="0.2">
      <c r="A789" s="129" t="s">
        <v>10859</v>
      </c>
      <c r="B789" s="127" t="s">
        <v>9909</v>
      </c>
      <c r="C789" s="127" t="s">
        <v>11640</v>
      </c>
      <c r="D789" s="126" t="s">
        <v>11507</v>
      </c>
      <c r="E789" s="126" t="s">
        <v>10855</v>
      </c>
      <c r="F789" s="126" t="s">
        <v>10854</v>
      </c>
      <c r="G789" s="130" t="s">
        <v>10884</v>
      </c>
      <c r="H789" s="127" t="s">
        <v>10862</v>
      </c>
      <c r="I789" s="127" t="s">
        <v>11639</v>
      </c>
      <c r="J789" s="127" t="s">
        <v>11638</v>
      </c>
      <c r="K789" s="126">
        <v>9.84</v>
      </c>
      <c r="L789" s="126">
        <v>55.56</v>
      </c>
      <c r="M789" s="126">
        <v>6.23</v>
      </c>
      <c r="N789" s="126">
        <v>0.34</v>
      </c>
      <c r="O789" s="126">
        <v>0.48</v>
      </c>
      <c r="P789" s="126" t="s">
        <v>10850</v>
      </c>
    </row>
    <row r="790" spans="1:16" ht="30" x14ac:dyDescent="0.2">
      <c r="A790" s="129" t="s">
        <v>10859</v>
      </c>
      <c r="B790" s="127" t="s">
        <v>9910</v>
      </c>
      <c r="C790" s="127"/>
      <c r="D790" s="126" t="s">
        <v>11507</v>
      </c>
      <c r="E790" s="126" t="s">
        <v>10855</v>
      </c>
      <c r="F790" s="126" t="s">
        <v>10854</v>
      </c>
      <c r="G790" s="130" t="s">
        <v>10884</v>
      </c>
      <c r="H790" s="127" t="s">
        <v>10862</v>
      </c>
      <c r="I790" s="127" t="s">
        <v>11637</v>
      </c>
      <c r="J790" s="127" t="s">
        <v>11636</v>
      </c>
      <c r="K790" s="126">
        <v>19.73</v>
      </c>
      <c r="L790" s="126"/>
      <c r="M790" s="126">
        <v>12.5</v>
      </c>
      <c r="N790" s="126"/>
      <c r="O790" s="126"/>
      <c r="P790" s="126" t="s">
        <v>10850</v>
      </c>
    </row>
    <row r="791" spans="1:16" ht="30" x14ac:dyDescent="0.2">
      <c r="A791" s="129" t="s">
        <v>10859</v>
      </c>
      <c r="B791" s="127" t="s">
        <v>9911</v>
      </c>
      <c r="C791" s="127"/>
      <c r="D791" s="126" t="s">
        <v>11507</v>
      </c>
      <c r="E791" s="126" t="s">
        <v>10855</v>
      </c>
      <c r="F791" s="126" t="s">
        <v>10854</v>
      </c>
      <c r="G791" s="130" t="s">
        <v>10884</v>
      </c>
      <c r="H791" s="127" t="s">
        <v>10862</v>
      </c>
      <c r="I791" s="127" t="s">
        <v>11635</v>
      </c>
      <c r="J791" s="127" t="s">
        <v>11634</v>
      </c>
      <c r="K791" s="126">
        <v>19.21</v>
      </c>
      <c r="L791" s="126">
        <v>108.49</v>
      </c>
      <c r="M791" s="126">
        <v>12.17</v>
      </c>
      <c r="N791" s="126">
        <v>0.93</v>
      </c>
      <c r="O791" s="126">
        <v>0.66</v>
      </c>
      <c r="P791" s="126" t="s">
        <v>10850</v>
      </c>
    </row>
    <row r="792" spans="1:16" ht="30" x14ac:dyDescent="0.2">
      <c r="A792" s="129" t="s">
        <v>10859</v>
      </c>
      <c r="B792" s="127" t="s">
        <v>9913</v>
      </c>
      <c r="C792" s="127" t="s">
        <v>11633</v>
      </c>
      <c r="D792" s="126" t="s">
        <v>11507</v>
      </c>
      <c r="E792" s="126" t="s">
        <v>10855</v>
      </c>
      <c r="F792" s="126" t="s">
        <v>10854</v>
      </c>
      <c r="G792" s="130" t="s">
        <v>10884</v>
      </c>
      <c r="H792" s="127" t="s">
        <v>10862</v>
      </c>
      <c r="I792" s="127" t="s">
        <v>11385</v>
      </c>
      <c r="J792" s="127" t="s">
        <v>11632</v>
      </c>
      <c r="K792" s="126">
        <v>6.16</v>
      </c>
      <c r="L792" s="126">
        <v>34.770000000000003</v>
      </c>
      <c r="M792" s="126">
        <v>3.9</v>
      </c>
      <c r="N792" s="126">
        <v>0.3</v>
      </c>
      <c r="O792" s="126">
        <v>0.21</v>
      </c>
      <c r="P792" s="126" t="s">
        <v>10850</v>
      </c>
    </row>
    <row r="793" spans="1:16" ht="30" x14ac:dyDescent="0.2">
      <c r="A793" s="129" t="s">
        <v>10859</v>
      </c>
      <c r="B793" s="127" t="s">
        <v>9914</v>
      </c>
      <c r="C793" s="127" t="s">
        <v>11631</v>
      </c>
      <c r="D793" s="126" t="s">
        <v>11507</v>
      </c>
      <c r="E793" s="126" t="s">
        <v>10855</v>
      </c>
      <c r="F793" s="126" t="s">
        <v>10854</v>
      </c>
      <c r="G793" s="130" t="s">
        <v>10884</v>
      </c>
      <c r="H793" s="127" t="s">
        <v>10878</v>
      </c>
      <c r="I793" s="127" t="s">
        <v>11492</v>
      </c>
      <c r="J793" s="127" t="s">
        <v>11630</v>
      </c>
      <c r="K793" s="126">
        <v>13.94</v>
      </c>
      <c r="L793" s="126">
        <v>193.06</v>
      </c>
      <c r="M793" s="126">
        <v>41.88</v>
      </c>
      <c r="N793" s="126">
        <v>1.66</v>
      </c>
      <c r="O793" s="126">
        <v>1</v>
      </c>
      <c r="P793" s="126" t="s">
        <v>10850</v>
      </c>
    </row>
    <row r="794" spans="1:16" ht="30" x14ac:dyDescent="0.2">
      <c r="A794" s="129" t="s">
        <v>10859</v>
      </c>
      <c r="B794" s="127" t="s">
        <v>9915</v>
      </c>
      <c r="C794" s="127"/>
      <c r="D794" s="126" t="s">
        <v>11507</v>
      </c>
      <c r="E794" s="126" t="s">
        <v>10855</v>
      </c>
      <c r="F794" s="126" t="s">
        <v>10854</v>
      </c>
      <c r="G794" s="130" t="s">
        <v>10884</v>
      </c>
      <c r="H794" s="127" t="s">
        <v>10862</v>
      </c>
      <c r="I794" s="127" t="s">
        <v>11629</v>
      </c>
      <c r="J794" s="127" t="s">
        <v>11628</v>
      </c>
      <c r="K794" s="126">
        <v>8.4600000000000009</v>
      </c>
      <c r="L794" s="126"/>
      <c r="M794" s="126">
        <v>5.36</v>
      </c>
      <c r="N794" s="126"/>
      <c r="O794" s="126"/>
      <c r="P794" s="126" t="s">
        <v>10850</v>
      </c>
    </row>
    <row r="795" spans="1:16" ht="30" x14ac:dyDescent="0.2">
      <c r="A795" s="129" t="s">
        <v>10859</v>
      </c>
      <c r="B795" s="127" t="s">
        <v>9916</v>
      </c>
      <c r="C795" s="127" t="s">
        <v>11627</v>
      </c>
      <c r="D795" s="126" t="s">
        <v>11507</v>
      </c>
      <c r="E795" s="126" t="s">
        <v>10855</v>
      </c>
      <c r="F795" s="126" t="s">
        <v>10854</v>
      </c>
      <c r="G795" s="130" t="s">
        <v>10884</v>
      </c>
      <c r="H795" s="127" t="s">
        <v>10862</v>
      </c>
      <c r="I795" s="127" t="s">
        <v>11626</v>
      </c>
      <c r="J795" s="127" t="s">
        <v>11625</v>
      </c>
      <c r="K795" s="126">
        <v>8.7200000000000006</v>
      </c>
      <c r="L795" s="126">
        <v>49.26</v>
      </c>
      <c r="M795" s="126">
        <v>5.52</v>
      </c>
      <c r="N795" s="126">
        <v>0.3</v>
      </c>
      <c r="O795" s="126">
        <v>0.42</v>
      </c>
      <c r="P795" s="126" t="s">
        <v>10850</v>
      </c>
    </row>
    <row r="796" spans="1:16" ht="30" x14ac:dyDescent="0.2">
      <c r="A796" s="129" t="s">
        <v>10859</v>
      </c>
      <c r="B796" s="127" t="s">
        <v>9917</v>
      </c>
      <c r="C796" s="127" t="s">
        <v>11624</v>
      </c>
      <c r="D796" s="126" t="s">
        <v>11507</v>
      </c>
      <c r="E796" s="126" t="s">
        <v>10855</v>
      </c>
      <c r="F796" s="126" t="s">
        <v>10854</v>
      </c>
      <c r="G796" s="130" t="s">
        <v>10884</v>
      </c>
      <c r="H796" s="127" t="s">
        <v>10853</v>
      </c>
      <c r="I796" s="127" t="s">
        <v>11623</v>
      </c>
      <c r="J796" s="127" t="s">
        <v>11622</v>
      </c>
      <c r="K796" s="126">
        <v>8.41</v>
      </c>
      <c r="L796" s="126">
        <v>62.57</v>
      </c>
      <c r="M796" s="126">
        <v>9.69</v>
      </c>
      <c r="N796" s="126">
        <v>0.54</v>
      </c>
      <c r="O796" s="126">
        <v>0.38</v>
      </c>
      <c r="P796" s="126" t="s">
        <v>10850</v>
      </c>
    </row>
    <row r="797" spans="1:16" ht="30" x14ac:dyDescent="0.2">
      <c r="A797" s="129" t="s">
        <v>10859</v>
      </c>
      <c r="B797" s="127" t="s">
        <v>9918</v>
      </c>
      <c r="C797" s="127" t="s">
        <v>11621</v>
      </c>
      <c r="D797" s="126" t="s">
        <v>11507</v>
      </c>
      <c r="E797" s="126" t="s">
        <v>10855</v>
      </c>
      <c r="F797" s="126" t="s">
        <v>10854</v>
      </c>
      <c r="G797" s="130" t="s">
        <v>10884</v>
      </c>
      <c r="H797" s="127" t="s">
        <v>11620</v>
      </c>
      <c r="I797" s="127" t="s">
        <v>11619</v>
      </c>
      <c r="J797" s="127" t="s">
        <v>11618</v>
      </c>
      <c r="K797" s="126"/>
      <c r="L797" s="126"/>
      <c r="M797" s="126"/>
      <c r="N797" s="126"/>
      <c r="O797" s="126"/>
      <c r="P797" s="126" t="s">
        <v>10850</v>
      </c>
    </row>
    <row r="798" spans="1:16" ht="30" x14ac:dyDescent="0.2">
      <c r="A798" s="129" t="s">
        <v>10859</v>
      </c>
      <c r="B798" s="127" t="s">
        <v>9920</v>
      </c>
      <c r="C798" s="127" t="s">
        <v>11643</v>
      </c>
      <c r="D798" s="126" t="s">
        <v>11507</v>
      </c>
      <c r="E798" s="126" t="s">
        <v>10855</v>
      </c>
      <c r="F798" s="126" t="s">
        <v>10854</v>
      </c>
      <c r="G798" s="130" t="s">
        <v>10884</v>
      </c>
      <c r="H798" s="127" t="s">
        <v>10862</v>
      </c>
      <c r="I798" s="127" t="s">
        <v>11642</v>
      </c>
      <c r="J798" s="127" t="s">
        <v>11641</v>
      </c>
      <c r="K798" s="126">
        <v>17.600000000000001</v>
      </c>
      <c r="L798" s="126">
        <v>99.43</v>
      </c>
      <c r="M798" s="126">
        <v>11.15</v>
      </c>
      <c r="N798" s="126">
        <v>0.86</v>
      </c>
      <c r="O798" s="126">
        <v>0.6</v>
      </c>
      <c r="P798" s="126" t="s">
        <v>10850</v>
      </c>
    </row>
    <row r="799" spans="1:16" ht="30" x14ac:dyDescent="0.2">
      <c r="A799" s="129" t="s">
        <v>10859</v>
      </c>
      <c r="B799" s="127" t="s">
        <v>9921</v>
      </c>
      <c r="C799" s="127" t="s">
        <v>11640</v>
      </c>
      <c r="D799" s="126" t="s">
        <v>11507</v>
      </c>
      <c r="E799" s="126" t="s">
        <v>10855</v>
      </c>
      <c r="F799" s="126" t="s">
        <v>10854</v>
      </c>
      <c r="G799" s="130" t="s">
        <v>10884</v>
      </c>
      <c r="H799" s="127" t="s">
        <v>10862</v>
      </c>
      <c r="I799" s="127" t="s">
        <v>11639</v>
      </c>
      <c r="J799" s="127" t="s">
        <v>11638</v>
      </c>
      <c r="K799" s="126">
        <v>9.84</v>
      </c>
      <c r="L799" s="126">
        <v>55.56</v>
      </c>
      <c r="M799" s="126">
        <v>6.23</v>
      </c>
      <c r="N799" s="126">
        <v>0.34</v>
      </c>
      <c r="O799" s="126">
        <v>0.48</v>
      </c>
      <c r="P799" s="126" t="s">
        <v>10850</v>
      </c>
    </row>
    <row r="800" spans="1:16" ht="30" x14ac:dyDescent="0.2">
      <c r="A800" s="129" t="s">
        <v>10859</v>
      </c>
      <c r="B800" s="127" t="s">
        <v>9922</v>
      </c>
      <c r="C800" s="127"/>
      <c r="D800" s="126" t="s">
        <v>11507</v>
      </c>
      <c r="E800" s="126" t="s">
        <v>10855</v>
      </c>
      <c r="F800" s="126" t="s">
        <v>10854</v>
      </c>
      <c r="G800" s="130" t="s">
        <v>10884</v>
      </c>
      <c r="H800" s="127" t="s">
        <v>10862</v>
      </c>
      <c r="I800" s="127" t="s">
        <v>11637</v>
      </c>
      <c r="J800" s="127" t="s">
        <v>11636</v>
      </c>
      <c r="K800" s="126">
        <v>19.73</v>
      </c>
      <c r="L800" s="126"/>
      <c r="M800" s="126">
        <v>12.5</v>
      </c>
      <c r="N800" s="126"/>
      <c r="O800" s="126"/>
      <c r="P800" s="126" t="s">
        <v>10850</v>
      </c>
    </row>
    <row r="801" spans="1:16" ht="30" x14ac:dyDescent="0.2">
      <c r="A801" s="129" t="s">
        <v>10859</v>
      </c>
      <c r="B801" s="127" t="s">
        <v>9923</v>
      </c>
      <c r="C801" s="127"/>
      <c r="D801" s="126" t="s">
        <v>11507</v>
      </c>
      <c r="E801" s="126" t="s">
        <v>10855</v>
      </c>
      <c r="F801" s="126" t="s">
        <v>10854</v>
      </c>
      <c r="G801" s="130" t="s">
        <v>10884</v>
      </c>
      <c r="H801" s="127" t="s">
        <v>10862</v>
      </c>
      <c r="I801" s="127" t="s">
        <v>11635</v>
      </c>
      <c r="J801" s="127" t="s">
        <v>11634</v>
      </c>
      <c r="K801" s="126">
        <v>19.21</v>
      </c>
      <c r="L801" s="126">
        <v>108.49</v>
      </c>
      <c r="M801" s="126">
        <v>12.17</v>
      </c>
      <c r="N801" s="126">
        <v>0.93</v>
      </c>
      <c r="O801" s="126">
        <v>0.66</v>
      </c>
      <c r="P801" s="126" t="s">
        <v>10850</v>
      </c>
    </row>
    <row r="802" spans="1:16" ht="30" x14ac:dyDescent="0.2">
      <c r="A802" s="129" t="s">
        <v>10859</v>
      </c>
      <c r="B802" s="127" t="s">
        <v>9924</v>
      </c>
      <c r="C802" s="127" t="s">
        <v>11633</v>
      </c>
      <c r="D802" s="126" t="s">
        <v>11507</v>
      </c>
      <c r="E802" s="126" t="s">
        <v>10855</v>
      </c>
      <c r="F802" s="126" t="s">
        <v>10854</v>
      </c>
      <c r="G802" s="130" t="s">
        <v>10884</v>
      </c>
      <c r="H802" s="127" t="s">
        <v>10862</v>
      </c>
      <c r="I802" s="127" t="s">
        <v>11385</v>
      </c>
      <c r="J802" s="127" t="s">
        <v>11632</v>
      </c>
      <c r="K802" s="126">
        <v>6.16</v>
      </c>
      <c r="L802" s="126">
        <v>34.770000000000003</v>
      </c>
      <c r="M802" s="126">
        <v>3.9</v>
      </c>
      <c r="N802" s="126">
        <v>0.3</v>
      </c>
      <c r="O802" s="126">
        <v>0.21</v>
      </c>
      <c r="P802" s="126" t="s">
        <v>10850</v>
      </c>
    </row>
    <row r="803" spans="1:16" ht="30" x14ac:dyDescent="0.2">
      <c r="A803" s="129" t="s">
        <v>10859</v>
      </c>
      <c r="B803" s="127" t="s">
        <v>9925</v>
      </c>
      <c r="C803" s="127" t="s">
        <v>11631</v>
      </c>
      <c r="D803" s="126" t="s">
        <v>11507</v>
      </c>
      <c r="E803" s="126" t="s">
        <v>10855</v>
      </c>
      <c r="F803" s="126" t="s">
        <v>10854</v>
      </c>
      <c r="G803" s="130" t="s">
        <v>10884</v>
      </c>
      <c r="H803" s="127" t="s">
        <v>10878</v>
      </c>
      <c r="I803" s="127" t="s">
        <v>11492</v>
      </c>
      <c r="J803" s="127" t="s">
        <v>11630</v>
      </c>
      <c r="K803" s="126">
        <v>13.94</v>
      </c>
      <c r="L803" s="126">
        <v>193.06</v>
      </c>
      <c r="M803" s="126">
        <v>41.88</v>
      </c>
      <c r="N803" s="126">
        <v>1.66</v>
      </c>
      <c r="O803" s="126">
        <v>1</v>
      </c>
      <c r="P803" s="126" t="s">
        <v>10850</v>
      </c>
    </row>
    <row r="804" spans="1:16" ht="30" x14ac:dyDescent="0.2">
      <c r="A804" s="129" t="s">
        <v>10859</v>
      </c>
      <c r="B804" s="127" t="s">
        <v>9926</v>
      </c>
      <c r="C804" s="127"/>
      <c r="D804" s="126" t="s">
        <v>11507</v>
      </c>
      <c r="E804" s="126" t="s">
        <v>10855</v>
      </c>
      <c r="F804" s="126" t="s">
        <v>10854</v>
      </c>
      <c r="G804" s="130" t="s">
        <v>10884</v>
      </c>
      <c r="H804" s="127" t="s">
        <v>10862</v>
      </c>
      <c r="I804" s="127" t="s">
        <v>11629</v>
      </c>
      <c r="J804" s="127" t="s">
        <v>11628</v>
      </c>
      <c r="K804" s="126">
        <v>8.4600000000000009</v>
      </c>
      <c r="L804" s="126"/>
      <c r="M804" s="126">
        <v>5.36</v>
      </c>
      <c r="N804" s="126"/>
      <c r="O804" s="126"/>
      <c r="P804" s="126" t="s">
        <v>10850</v>
      </c>
    </row>
    <row r="805" spans="1:16" ht="30" x14ac:dyDescent="0.2">
      <c r="A805" s="129" t="s">
        <v>10859</v>
      </c>
      <c r="B805" s="127" t="s">
        <v>9927</v>
      </c>
      <c r="C805" s="127" t="s">
        <v>11627</v>
      </c>
      <c r="D805" s="126" t="s">
        <v>11507</v>
      </c>
      <c r="E805" s="126" t="s">
        <v>10855</v>
      </c>
      <c r="F805" s="126" t="s">
        <v>10854</v>
      </c>
      <c r="G805" s="130" t="s">
        <v>10884</v>
      </c>
      <c r="H805" s="127" t="s">
        <v>10862</v>
      </c>
      <c r="I805" s="127" t="s">
        <v>11626</v>
      </c>
      <c r="J805" s="127" t="s">
        <v>11625</v>
      </c>
      <c r="K805" s="126">
        <v>8.7200000000000006</v>
      </c>
      <c r="L805" s="126">
        <v>49.26</v>
      </c>
      <c r="M805" s="126">
        <v>5.52</v>
      </c>
      <c r="N805" s="126">
        <v>0.3</v>
      </c>
      <c r="O805" s="126">
        <v>0.42</v>
      </c>
      <c r="P805" s="126" t="s">
        <v>10850</v>
      </c>
    </row>
    <row r="806" spans="1:16" ht="30" x14ac:dyDescent="0.2">
      <c r="A806" s="129" t="s">
        <v>10859</v>
      </c>
      <c r="B806" s="127" t="s">
        <v>9928</v>
      </c>
      <c r="C806" s="127" t="s">
        <v>11624</v>
      </c>
      <c r="D806" s="126" t="s">
        <v>11507</v>
      </c>
      <c r="E806" s="126" t="s">
        <v>10855</v>
      </c>
      <c r="F806" s="126" t="s">
        <v>10854</v>
      </c>
      <c r="G806" s="130" t="s">
        <v>10884</v>
      </c>
      <c r="H806" s="127" t="s">
        <v>10853</v>
      </c>
      <c r="I806" s="127" t="s">
        <v>11623</v>
      </c>
      <c r="J806" s="127" t="s">
        <v>11622</v>
      </c>
      <c r="K806" s="126">
        <v>8.41</v>
      </c>
      <c r="L806" s="126">
        <v>62.57</v>
      </c>
      <c r="M806" s="126">
        <v>9.69</v>
      </c>
      <c r="N806" s="126">
        <v>0.54</v>
      </c>
      <c r="O806" s="126">
        <v>0.38</v>
      </c>
      <c r="P806" s="126" t="s">
        <v>10850</v>
      </c>
    </row>
    <row r="807" spans="1:16" ht="30" x14ac:dyDescent="0.2">
      <c r="A807" s="129" t="s">
        <v>10859</v>
      </c>
      <c r="B807" s="127" t="s">
        <v>9929</v>
      </c>
      <c r="C807" s="127" t="s">
        <v>11621</v>
      </c>
      <c r="D807" s="126" t="s">
        <v>11507</v>
      </c>
      <c r="E807" s="126" t="s">
        <v>10855</v>
      </c>
      <c r="F807" s="126" t="s">
        <v>10854</v>
      </c>
      <c r="G807" s="130" t="s">
        <v>10884</v>
      </c>
      <c r="H807" s="127" t="s">
        <v>11620</v>
      </c>
      <c r="I807" s="127" t="s">
        <v>11619</v>
      </c>
      <c r="J807" s="127" t="s">
        <v>11618</v>
      </c>
      <c r="K807" s="126"/>
      <c r="L807" s="126"/>
      <c r="M807" s="126"/>
      <c r="N807" s="126"/>
      <c r="O807" s="126"/>
      <c r="P807" s="126" t="s">
        <v>10850</v>
      </c>
    </row>
    <row r="808" spans="1:16" ht="30" x14ac:dyDescent="0.2">
      <c r="A808" s="129" t="s">
        <v>10859</v>
      </c>
      <c r="B808" s="127" t="s">
        <v>9930</v>
      </c>
      <c r="C808" s="127" t="s">
        <v>11617</v>
      </c>
      <c r="D808" s="126" t="s">
        <v>11507</v>
      </c>
      <c r="E808" s="126" t="s">
        <v>10855</v>
      </c>
      <c r="F808" s="126" t="s">
        <v>10854</v>
      </c>
      <c r="G808" s="130" t="s">
        <v>10884</v>
      </c>
      <c r="H808" s="127" t="s">
        <v>10862</v>
      </c>
      <c r="I808" s="127" t="s">
        <v>11616</v>
      </c>
      <c r="J808" s="127" t="s">
        <v>11615</v>
      </c>
      <c r="K808" s="126">
        <v>4.5</v>
      </c>
      <c r="L808" s="126">
        <v>25.4</v>
      </c>
      <c r="M808" s="126">
        <v>2.85</v>
      </c>
      <c r="N808" s="126">
        <v>0.22</v>
      </c>
      <c r="O808" s="126">
        <v>0.15</v>
      </c>
      <c r="P808" s="126" t="s">
        <v>10850</v>
      </c>
    </row>
    <row r="809" spans="1:16" ht="30" x14ac:dyDescent="0.2">
      <c r="A809" s="129" t="s">
        <v>10859</v>
      </c>
      <c r="B809" s="127" t="s">
        <v>9931</v>
      </c>
      <c r="C809" s="127" t="s">
        <v>11614</v>
      </c>
      <c r="D809" s="126" t="s">
        <v>11507</v>
      </c>
      <c r="E809" s="126" t="s">
        <v>10855</v>
      </c>
      <c r="F809" s="126" t="s">
        <v>10854</v>
      </c>
      <c r="G809" s="130" t="s">
        <v>10884</v>
      </c>
      <c r="H809" s="127" t="s">
        <v>10862</v>
      </c>
      <c r="I809" s="127" t="s">
        <v>11381</v>
      </c>
      <c r="J809" s="127" t="s">
        <v>11613</v>
      </c>
      <c r="K809" s="126">
        <v>2.1800000000000002</v>
      </c>
      <c r="L809" s="126">
        <v>16.25</v>
      </c>
      <c r="M809" s="126">
        <v>2.52</v>
      </c>
      <c r="N809" s="126">
        <v>0.14000000000000001</v>
      </c>
      <c r="O809" s="126">
        <v>0.1</v>
      </c>
      <c r="P809" s="126" t="s">
        <v>10850</v>
      </c>
    </row>
    <row r="810" spans="1:16" ht="30" x14ac:dyDescent="0.2">
      <c r="A810" s="129" t="s">
        <v>10859</v>
      </c>
      <c r="B810" s="127" t="s">
        <v>9932</v>
      </c>
      <c r="C810" s="127" t="s">
        <v>11612</v>
      </c>
      <c r="D810" s="126" t="s">
        <v>11507</v>
      </c>
      <c r="E810" s="126" t="s">
        <v>10855</v>
      </c>
      <c r="F810" s="126" t="s">
        <v>10854</v>
      </c>
      <c r="G810" s="130" t="s">
        <v>10884</v>
      </c>
      <c r="H810" s="127" t="s">
        <v>10862</v>
      </c>
      <c r="I810" s="127" t="s">
        <v>11611</v>
      </c>
      <c r="J810" s="127" t="s">
        <v>11610</v>
      </c>
      <c r="K810" s="126">
        <v>2.12</v>
      </c>
      <c r="L810" s="126">
        <v>11.97</v>
      </c>
      <c r="M810" s="126">
        <v>1.34</v>
      </c>
      <c r="N810" s="126">
        <v>0.1</v>
      </c>
      <c r="O810" s="126">
        <v>7.0000000000000007E-2</v>
      </c>
      <c r="P810" s="126" t="s">
        <v>10850</v>
      </c>
    </row>
    <row r="811" spans="1:16" ht="30" x14ac:dyDescent="0.2">
      <c r="A811" s="129" t="s">
        <v>10859</v>
      </c>
      <c r="B811" s="127" t="s">
        <v>9933</v>
      </c>
      <c r="C811" s="127" t="s">
        <v>11609</v>
      </c>
      <c r="D811" s="126" t="s">
        <v>11507</v>
      </c>
      <c r="E811" s="126" t="s">
        <v>10855</v>
      </c>
      <c r="F811" s="126" t="s">
        <v>10854</v>
      </c>
      <c r="G811" s="130" t="s">
        <v>10884</v>
      </c>
      <c r="H811" s="127" t="s">
        <v>10862</v>
      </c>
      <c r="I811" s="127" t="s">
        <v>11608</v>
      </c>
      <c r="J811" s="127" t="s">
        <v>11607</v>
      </c>
      <c r="K811" s="126">
        <v>5.21</v>
      </c>
      <c r="L811" s="126">
        <v>29.44</v>
      </c>
      <c r="M811" s="126">
        <v>3.3</v>
      </c>
      <c r="N811" s="126">
        <v>0.25</v>
      </c>
      <c r="O811" s="126">
        <v>0.18</v>
      </c>
      <c r="P811" s="126" t="s">
        <v>10850</v>
      </c>
    </row>
    <row r="812" spans="1:16" ht="30" x14ac:dyDescent="0.2">
      <c r="A812" s="129" t="s">
        <v>10859</v>
      </c>
      <c r="B812" s="127" t="s">
        <v>9934</v>
      </c>
      <c r="C812" s="127" t="s">
        <v>11606</v>
      </c>
      <c r="D812" s="126" t="s">
        <v>11507</v>
      </c>
      <c r="E812" s="126" t="s">
        <v>10855</v>
      </c>
      <c r="F812" s="126" t="s">
        <v>10854</v>
      </c>
      <c r="G812" s="130" t="s">
        <v>10884</v>
      </c>
      <c r="H812" s="127" t="s">
        <v>10862</v>
      </c>
      <c r="I812" s="127" t="s">
        <v>11605</v>
      </c>
      <c r="J812" s="127" t="s">
        <v>11604</v>
      </c>
      <c r="K812" s="126">
        <v>1.37</v>
      </c>
      <c r="L812" s="126">
        <v>10.18</v>
      </c>
      <c r="M812" s="126">
        <v>1.58</v>
      </c>
      <c r="N812" s="126">
        <v>0.09</v>
      </c>
      <c r="O812" s="126">
        <v>0.06</v>
      </c>
      <c r="P812" s="126" t="s">
        <v>10850</v>
      </c>
    </row>
    <row r="813" spans="1:16" ht="30" x14ac:dyDescent="0.2">
      <c r="A813" s="129" t="s">
        <v>10859</v>
      </c>
      <c r="B813" s="127" t="s">
        <v>9935</v>
      </c>
      <c r="C813" s="127" t="s">
        <v>11603</v>
      </c>
      <c r="D813" s="126" t="s">
        <v>11507</v>
      </c>
      <c r="E813" s="126" t="s">
        <v>10855</v>
      </c>
      <c r="F813" s="126" t="s">
        <v>10854</v>
      </c>
      <c r="G813" s="130" t="s">
        <v>10884</v>
      </c>
      <c r="H813" s="127" t="s">
        <v>10862</v>
      </c>
      <c r="I813" s="127" t="s">
        <v>11388</v>
      </c>
      <c r="J813" s="127" t="s">
        <v>11602</v>
      </c>
      <c r="K813" s="126">
        <v>6.04</v>
      </c>
      <c r="L813" s="126">
        <v>34.11</v>
      </c>
      <c r="M813" s="126">
        <v>3.82</v>
      </c>
      <c r="N813" s="126">
        <v>0.28999999999999998</v>
      </c>
      <c r="O813" s="126">
        <v>0.21</v>
      </c>
      <c r="P813" s="126" t="s">
        <v>10850</v>
      </c>
    </row>
    <row r="814" spans="1:16" ht="30" x14ac:dyDescent="0.2">
      <c r="A814" s="129" t="s">
        <v>10859</v>
      </c>
      <c r="B814" s="127" t="s">
        <v>9936</v>
      </c>
      <c r="C814" s="127" t="s">
        <v>11601</v>
      </c>
      <c r="D814" s="126" t="s">
        <v>11507</v>
      </c>
      <c r="E814" s="126" t="s">
        <v>10855</v>
      </c>
      <c r="F814" s="126" t="s">
        <v>10854</v>
      </c>
      <c r="G814" s="130" t="s">
        <v>10884</v>
      </c>
      <c r="H814" s="127" t="s">
        <v>10862</v>
      </c>
      <c r="I814" s="127" t="s">
        <v>11600</v>
      </c>
      <c r="J814" s="127" t="s">
        <v>11599</v>
      </c>
      <c r="K814" s="126"/>
      <c r="L814" s="126"/>
      <c r="M814" s="126"/>
      <c r="N814" s="126"/>
      <c r="O814" s="126"/>
      <c r="P814" s="126" t="s">
        <v>10850</v>
      </c>
    </row>
    <row r="815" spans="1:16" ht="30" x14ac:dyDescent="0.2">
      <c r="A815" s="129" t="s">
        <v>10859</v>
      </c>
      <c r="B815" s="127" t="s">
        <v>9938</v>
      </c>
      <c r="C815" s="127" t="s">
        <v>11598</v>
      </c>
      <c r="D815" s="126" t="s">
        <v>11507</v>
      </c>
      <c r="E815" s="126" t="s">
        <v>10855</v>
      </c>
      <c r="F815" s="126" t="s">
        <v>10854</v>
      </c>
      <c r="G815" s="130" t="s">
        <v>10884</v>
      </c>
      <c r="H815" s="127" t="s">
        <v>10862</v>
      </c>
      <c r="I815" s="127" t="s">
        <v>11597</v>
      </c>
      <c r="J815" s="127" t="s">
        <v>11596</v>
      </c>
      <c r="K815" s="126">
        <v>24.85</v>
      </c>
      <c r="L815" s="126">
        <v>140.35</v>
      </c>
      <c r="M815" s="126">
        <v>15.74</v>
      </c>
      <c r="N815" s="126">
        <v>1.21</v>
      </c>
      <c r="O815" s="126">
        <v>0.85</v>
      </c>
      <c r="P815" s="126" t="s">
        <v>10850</v>
      </c>
    </row>
    <row r="816" spans="1:16" ht="30" x14ac:dyDescent="0.2">
      <c r="A816" s="129" t="s">
        <v>10859</v>
      </c>
      <c r="B816" s="127" t="s">
        <v>9939</v>
      </c>
      <c r="C816" s="127" t="s">
        <v>11595</v>
      </c>
      <c r="D816" s="126" t="s">
        <v>11507</v>
      </c>
      <c r="E816" s="126" t="s">
        <v>10855</v>
      </c>
      <c r="F816" s="126" t="s">
        <v>10854</v>
      </c>
      <c r="G816" s="130" t="s">
        <v>10884</v>
      </c>
      <c r="H816" s="127" t="s">
        <v>10862</v>
      </c>
      <c r="I816" s="127" t="s">
        <v>11594</v>
      </c>
      <c r="J816" s="127" t="s">
        <v>11593</v>
      </c>
      <c r="K816" s="126">
        <v>12.81</v>
      </c>
      <c r="L816" s="126">
        <v>72.38</v>
      </c>
      <c r="M816" s="126">
        <v>8.1199999999999992</v>
      </c>
      <c r="N816" s="126">
        <v>0.62</v>
      </c>
      <c r="O816" s="126">
        <v>0.44</v>
      </c>
      <c r="P816" s="126" t="s">
        <v>10850</v>
      </c>
    </row>
    <row r="817" spans="1:16" ht="30" x14ac:dyDescent="0.2">
      <c r="A817" s="129" t="s">
        <v>10859</v>
      </c>
      <c r="B817" s="127" t="s">
        <v>9940</v>
      </c>
      <c r="C817" s="127" t="s">
        <v>11592</v>
      </c>
      <c r="D817" s="126" t="s">
        <v>11507</v>
      </c>
      <c r="E817" s="126" t="s">
        <v>10855</v>
      </c>
      <c r="F817" s="126" t="s">
        <v>10854</v>
      </c>
      <c r="G817" s="130" t="s">
        <v>10884</v>
      </c>
      <c r="H817" s="127" t="s">
        <v>10862</v>
      </c>
      <c r="I817" s="127" t="s">
        <v>11591</v>
      </c>
      <c r="J817" s="127" t="s">
        <v>11590</v>
      </c>
      <c r="K817" s="126">
        <v>8.32</v>
      </c>
      <c r="L817" s="126">
        <v>61.91</v>
      </c>
      <c r="M817" s="126">
        <v>9.58</v>
      </c>
      <c r="N817" s="126">
        <v>0.53</v>
      </c>
      <c r="O817" s="126">
        <v>0.38</v>
      </c>
      <c r="P817" s="126" t="s">
        <v>10850</v>
      </c>
    </row>
    <row r="818" spans="1:16" ht="15" x14ac:dyDescent="0.2">
      <c r="A818" s="129" t="s">
        <v>10859</v>
      </c>
      <c r="B818" s="127" t="s">
        <v>9941</v>
      </c>
      <c r="C818" s="127"/>
      <c r="D818" s="126" t="s">
        <v>11507</v>
      </c>
      <c r="E818" s="126" t="s">
        <v>10855</v>
      </c>
      <c r="F818" s="126" t="s">
        <v>10854</v>
      </c>
      <c r="G818" s="130" t="s">
        <v>10884</v>
      </c>
      <c r="H818" s="127" t="s">
        <v>10853</v>
      </c>
      <c r="I818" s="127" t="s">
        <v>10646</v>
      </c>
      <c r="J818" s="127" t="s">
        <v>11589</v>
      </c>
      <c r="K818" s="126"/>
      <c r="L818" s="126"/>
      <c r="M818" s="126"/>
      <c r="N818" s="126"/>
      <c r="O818" s="126"/>
      <c r="P818" s="126" t="s">
        <v>10850</v>
      </c>
    </row>
    <row r="819" spans="1:16" ht="15" x14ac:dyDescent="0.2">
      <c r="A819" s="129" t="s">
        <v>10859</v>
      </c>
      <c r="B819" s="127" t="s">
        <v>9943</v>
      </c>
      <c r="C819" s="127"/>
      <c r="D819" s="126" t="s">
        <v>11507</v>
      </c>
      <c r="E819" s="126" t="s">
        <v>10855</v>
      </c>
      <c r="F819" s="126" t="s">
        <v>10854</v>
      </c>
      <c r="G819" s="130" t="s">
        <v>10884</v>
      </c>
      <c r="H819" s="127" t="s">
        <v>10887</v>
      </c>
      <c r="I819" s="127" t="s">
        <v>11588</v>
      </c>
      <c r="J819" s="127" t="s">
        <v>11587</v>
      </c>
      <c r="K819" s="126">
        <v>3</v>
      </c>
      <c r="L819" s="126">
        <v>41.58</v>
      </c>
      <c r="M819" s="126">
        <v>9.02</v>
      </c>
      <c r="N819" s="126">
        <v>0.36</v>
      </c>
      <c r="O819" s="126">
        <v>0.25</v>
      </c>
      <c r="P819" s="126" t="s">
        <v>10850</v>
      </c>
    </row>
    <row r="820" spans="1:16" ht="30" x14ac:dyDescent="0.2">
      <c r="A820" s="129" t="s">
        <v>10859</v>
      </c>
      <c r="B820" s="127" t="s">
        <v>9944</v>
      </c>
      <c r="C820" s="127" t="s">
        <v>11586</v>
      </c>
      <c r="D820" s="126" t="s">
        <v>11507</v>
      </c>
      <c r="E820" s="126" t="s">
        <v>10855</v>
      </c>
      <c r="F820" s="126" t="s">
        <v>10854</v>
      </c>
      <c r="G820" s="130" t="s">
        <v>10884</v>
      </c>
      <c r="H820" s="127" t="s">
        <v>10862</v>
      </c>
      <c r="I820" s="127" t="s">
        <v>11585</v>
      </c>
      <c r="J820" s="127" t="s">
        <v>11584</v>
      </c>
      <c r="K820" s="126">
        <v>14.24</v>
      </c>
      <c r="L820" s="126">
        <v>105.99</v>
      </c>
      <c r="M820" s="126">
        <v>16.41</v>
      </c>
      <c r="N820" s="126">
        <v>0.91</v>
      </c>
      <c r="O820" s="126">
        <v>0.64</v>
      </c>
      <c r="P820" s="126" t="s">
        <v>10850</v>
      </c>
    </row>
    <row r="821" spans="1:16" ht="30" x14ac:dyDescent="0.2">
      <c r="A821" s="129" t="s">
        <v>10859</v>
      </c>
      <c r="B821" s="127" t="s">
        <v>9945</v>
      </c>
      <c r="C821" s="127" t="s">
        <v>11583</v>
      </c>
      <c r="D821" s="126" t="s">
        <v>11507</v>
      </c>
      <c r="E821" s="126" t="s">
        <v>10855</v>
      </c>
      <c r="F821" s="126" t="s">
        <v>10854</v>
      </c>
      <c r="G821" s="130" t="s">
        <v>10884</v>
      </c>
      <c r="H821" s="127" t="s">
        <v>10862</v>
      </c>
      <c r="I821" s="127" t="s">
        <v>11582</v>
      </c>
      <c r="J821" s="127" t="s">
        <v>11581</v>
      </c>
      <c r="K821" s="126">
        <v>2.38</v>
      </c>
      <c r="L821" s="126">
        <v>17.73</v>
      </c>
      <c r="M821" s="126">
        <v>2.75</v>
      </c>
      <c r="N821" s="126">
        <v>0.15</v>
      </c>
      <c r="O821" s="126">
        <v>0.11</v>
      </c>
      <c r="P821" s="126" t="s">
        <v>10850</v>
      </c>
    </row>
    <row r="822" spans="1:16" ht="30" x14ac:dyDescent="0.2">
      <c r="A822" s="129" t="s">
        <v>10859</v>
      </c>
      <c r="B822" s="127" t="s">
        <v>9946</v>
      </c>
      <c r="C822" s="127" t="s">
        <v>11580</v>
      </c>
      <c r="D822" s="126" t="s">
        <v>11507</v>
      </c>
      <c r="E822" s="126" t="s">
        <v>10855</v>
      </c>
      <c r="F822" s="126" t="s">
        <v>10854</v>
      </c>
      <c r="G822" s="130" t="s">
        <v>10884</v>
      </c>
      <c r="H822" s="127" t="s">
        <v>10862</v>
      </c>
      <c r="I822" s="127" t="s">
        <v>11579</v>
      </c>
      <c r="J822" s="127" t="s">
        <v>11578</v>
      </c>
      <c r="K822" s="126">
        <v>18.64</v>
      </c>
      <c r="L822" s="126">
        <v>105.27</v>
      </c>
      <c r="M822" s="126">
        <v>11.8</v>
      </c>
      <c r="N822" s="126">
        <v>0.91</v>
      </c>
      <c r="O822" s="126">
        <v>0.64</v>
      </c>
      <c r="P822" s="126" t="s">
        <v>10850</v>
      </c>
    </row>
    <row r="823" spans="1:16" ht="30" x14ac:dyDescent="0.2">
      <c r="A823" s="129" t="s">
        <v>10859</v>
      </c>
      <c r="B823" s="127" t="s">
        <v>9948</v>
      </c>
      <c r="C823" s="127" t="s">
        <v>11577</v>
      </c>
      <c r="D823" s="126" t="s">
        <v>11507</v>
      </c>
      <c r="E823" s="126" t="s">
        <v>10855</v>
      </c>
      <c r="F823" s="126" t="s">
        <v>10854</v>
      </c>
      <c r="G823" s="128" t="s">
        <v>10850</v>
      </c>
      <c r="H823" s="127" t="s">
        <v>10862</v>
      </c>
      <c r="I823" s="127" t="s">
        <v>11576</v>
      </c>
      <c r="J823" s="127" t="s">
        <v>11575</v>
      </c>
      <c r="K823" s="126">
        <v>7.95</v>
      </c>
      <c r="L823" s="126">
        <v>44.9</v>
      </c>
      <c r="M823" s="126">
        <v>5.03</v>
      </c>
      <c r="N823" s="126">
        <v>0.39</v>
      </c>
      <c r="O823" s="126">
        <v>0.27</v>
      </c>
      <c r="P823" s="126" t="s">
        <v>10850</v>
      </c>
    </row>
    <row r="824" spans="1:16" ht="30" x14ac:dyDescent="0.2">
      <c r="A824" s="129" t="s">
        <v>10859</v>
      </c>
      <c r="B824" s="127" t="s">
        <v>9949</v>
      </c>
      <c r="C824" s="127" t="s">
        <v>11574</v>
      </c>
      <c r="D824" s="126" t="s">
        <v>11507</v>
      </c>
      <c r="E824" s="126" t="s">
        <v>10855</v>
      </c>
      <c r="F824" s="126" t="s">
        <v>10854</v>
      </c>
      <c r="G824" s="128" t="s">
        <v>10850</v>
      </c>
      <c r="H824" s="127" t="s">
        <v>10862</v>
      </c>
      <c r="I824" s="127" t="s">
        <v>11573</v>
      </c>
      <c r="J824" s="127" t="s">
        <v>11572</v>
      </c>
      <c r="K824" s="126">
        <v>16.05</v>
      </c>
      <c r="L824" s="126">
        <v>90.64</v>
      </c>
      <c r="M824" s="126">
        <v>10.16</v>
      </c>
      <c r="N824" s="126">
        <v>0.78</v>
      </c>
      <c r="O824" s="126">
        <v>0.55000000000000004</v>
      </c>
      <c r="P824" s="126" t="s">
        <v>10850</v>
      </c>
    </row>
    <row r="825" spans="1:16" ht="30" x14ac:dyDescent="0.2">
      <c r="A825" s="129" t="s">
        <v>10859</v>
      </c>
      <c r="B825" s="127" t="s">
        <v>9951</v>
      </c>
      <c r="C825" s="127" t="s">
        <v>11571</v>
      </c>
      <c r="D825" s="126" t="s">
        <v>11507</v>
      </c>
      <c r="E825" s="126" t="s">
        <v>10855</v>
      </c>
      <c r="F825" s="126" t="s">
        <v>10854</v>
      </c>
      <c r="G825" s="128" t="s">
        <v>10850</v>
      </c>
      <c r="H825" s="127" t="s">
        <v>10862</v>
      </c>
      <c r="I825" s="127" t="s">
        <v>11318</v>
      </c>
      <c r="J825" s="127" t="s">
        <v>11317</v>
      </c>
      <c r="K825" s="126">
        <v>1.51</v>
      </c>
      <c r="L825" s="126">
        <v>8.5</v>
      </c>
      <c r="M825" s="126">
        <v>0.95</v>
      </c>
      <c r="N825" s="126">
        <v>7.0000000000000007E-2</v>
      </c>
      <c r="O825" s="126">
        <v>0.05</v>
      </c>
      <c r="P825" s="126" t="s">
        <v>10850</v>
      </c>
    </row>
    <row r="826" spans="1:16" ht="30" x14ac:dyDescent="0.2">
      <c r="A826" s="129" t="s">
        <v>10859</v>
      </c>
      <c r="B826" s="127" t="s">
        <v>9953</v>
      </c>
      <c r="C826" s="127" t="s">
        <v>11251</v>
      </c>
      <c r="D826" s="126" t="s">
        <v>11507</v>
      </c>
      <c r="E826" s="126" t="s">
        <v>10855</v>
      </c>
      <c r="F826" s="126" t="s">
        <v>10854</v>
      </c>
      <c r="G826" s="128" t="s">
        <v>10850</v>
      </c>
      <c r="H826" s="127" t="s">
        <v>10862</v>
      </c>
      <c r="I826" s="127" t="s">
        <v>11570</v>
      </c>
      <c r="J826" s="127" t="s">
        <v>11569</v>
      </c>
      <c r="K826" s="126">
        <v>1.88</v>
      </c>
      <c r="L826" s="126">
        <v>10.63</v>
      </c>
      <c r="M826" s="126">
        <v>1.19</v>
      </c>
      <c r="N826" s="126">
        <v>0.09</v>
      </c>
      <c r="O826" s="126">
        <v>0.06</v>
      </c>
      <c r="P826" s="126" t="s">
        <v>10850</v>
      </c>
    </row>
    <row r="827" spans="1:16" ht="30" x14ac:dyDescent="0.2">
      <c r="A827" s="129" t="s">
        <v>10859</v>
      </c>
      <c r="B827" s="127" t="s">
        <v>9955</v>
      </c>
      <c r="C827" s="127" t="s">
        <v>11568</v>
      </c>
      <c r="D827" s="126" t="s">
        <v>11507</v>
      </c>
      <c r="E827" s="126" t="s">
        <v>10855</v>
      </c>
      <c r="F827" s="126" t="s">
        <v>10854</v>
      </c>
      <c r="G827" s="128" t="s">
        <v>10850</v>
      </c>
      <c r="H827" s="127" t="s">
        <v>10862</v>
      </c>
      <c r="I827" s="127" t="s">
        <v>11567</v>
      </c>
      <c r="J827" s="127" t="s">
        <v>11566</v>
      </c>
      <c r="K827" s="126">
        <v>12.42</v>
      </c>
      <c r="L827" s="126">
        <v>70.180000000000007</v>
      </c>
      <c r="M827" s="126">
        <v>7.87</v>
      </c>
      <c r="N827" s="126">
        <v>0.6</v>
      </c>
      <c r="O827" s="126">
        <v>0.43</v>
      </c>
      <c r="P827" s="126" t="s">
        <v>10850</v>
      </c>
    </row>
    <row r="828" spans="1:16" ht="30" x14ac:dyDescent="0.2">
      <c r="A828" s="129" t="s">
        <v>10859</v>
      </c>
      <c r="B828" s="127" t="s">
        <v>9956</v>
      </c>
      <c r="C828" s="127" t="s">
        <v>11517</v>
      </c>
      <c r="D828" s="126" t="s">
        <v>11507</v>
      </c>
      <c r="E828" s="126" t="s">
        <v>10855</v>
      </c>
      <c r="F828" s="126" t="s">
        <v>10854</v>
      </c>
      <c r="G828" s="128" t="s">
        <v>10850</v>
      </c>
      <c r="H828" s="127" t="s">
        <v>10878</v>
      </c>
      <c r="I828" s="127" t="s">
        <v>11516</v>
      </c>
      <c r="J828" s="127" t="s">
        <v>11515</v>
      </c>
      <c r="K828" s="126"/>
      <c r="L828" s="126"/>
      <c r="M828" s="126"/>
      <c r="N828" s="126"/>
      <c r="O828" s="126"/>
      <c r="P828" s="126" t="s">
        <v>10850</v>
      </c>
    </row>
    <row r="829" spans="1:16" ht="30" x14ac:dyDescent="0.2">
      <c r="A829" s="129" t="s">
        <v>10859</v>
      </c>
      <c r="B829" s="127" t="s">
        <v>9958</v>
      </c>
      <c r="C829" s="127" t="s">
        <v>11565</v>
      </c>
      <c r="D829" s="126" t="s">
        <v>11507</v>
      </c>
      <c r="E829" s="126" t="s">
        <v>10855</v>
      </c>
      <c r="F829" s="126" t="s">
        <v>10854</v>
      </c>
      <c r="G829" s="128" t="s">
        <v>10850</v>
      </c>
      <c r="H829" s="127" t="s">
        <v>10862</v>
      </c>
      <c r="I829" s="127" t="s">
        <v>11564</v>
      </c>
      <c r="J829" s="127" t="s">
        <v>11563</v>
      </c>
      <c r="K829" s="126">
        <v>2.62</v>
      </c>
      <c r="L829" s="126">
        <v>0.13</v>
      </c>
      <c r="M829" s="126">
        <v>1.66</v>
      </c>
      <c r="N829" s="126">
        <v>0.09</v>
      </c>
      <c r="O829" s="126">
        <v>14.8</v>
      </c>
      <c r="P829" s="126" t="s">
        <v>10850</v>
      </c>
    </row>
    <row r="830" spans="1:16" ht="30" x14ac:dyDescent="0.2">
      <c r="A830" s="129" t="s">
        <v>10859</v>
      </c>
      <c r="B830" s="127" t="s">
        <v>9960</v>
      </c>
      <c r="C830" s="127" t="s">
        <v>11562</v>
      </c>
      <c r="D830" s="126" t="s">
        <v>11507</v>
      </c>
      <c r="E830" s="126" t="s">
        <v>10855</v>
      </c>
      <c r="F830" s="126" t="s">
        <v>10854</v>
      </c>
      <c r="G830" s="128" t="s">
        <v>10850</v>
      </c>
      <c r="H830" s="127" t="s">
        <v>10862</v>
      </c>
      <c r="I830" s="127" t="s">
        <v>11423</v>
      </c>
      <c r="J830" s="127" t="s">
        <v>11561</v>
      </c>
      <c r="K830" s="126">
        <v>12.93</v>
      </c>
      <c r="L830" s="126">
        <v>73.05</v>
      </c>
      <c r="M830" s="126">
        <v>8.19</v>
      </c>
      <c r="N830" s="126">
        <v>0.44</v>
      </c>
      <c r="O830" s="126">
        <v>0.63</v>
      </c>
      <c r="P830" s="126" t="s">
        <v>10850</v>
      </c>
    </row>
    <row r="831" spans="1:16" ht="30" x14ac:dyDescent="0.2">
      <c r="A831" s="129" t="s">
        <v>10859</v>
      </c>
      <c r="B831" s="127" t="s">
        <v>9961</v>
      </c>
      <c r="C831" s="127" t="s">
        <v>11560</v>
      </c>
      <c r="D831" s="126" t="s">
        <v>11507</v>
      </c>
      <c r="E831" s="126" t="s">
        <v>10855</v>
      </c>
      <c r="F831" s="126" t="s">
        <v>10854</v>
      </c>
      <c r="G831" s="128" t="s">
        <v>10850</v>
      </c>
      <c r="H831" s="127" t="s">
        <v>10853</v>
      </c>
      <c r="I831" s="127" t="s">
        <v>11559</v>
      </c>
      <c r="J831" s="127" t="s">
        <v>11558</v>
      </c>
      <c r="K831" s="126">
        <v>0.32</v>
      </c>
      <c r="L831" s="126">
        <v>2.0699999999999998</v>
      </c>
      <c r="M831" s="126">
        <v>0.28000000000000003</v>
      </c>
      <c r="N831" s="126">
        <v>0.02</v>
      </c>
      <c r="O831" s="126">
        <v>0.01</v>
      </c>
      <c r="P831" s="126" t="s">
        <v>10850</v>
      </c>
    </row>
    <row r="832" spans="1:16" ht="30" x14ac:dyDescent="0.2">
      <c r="A832" s="129" t="s">
        <v>10859</v>
      </c>
      <c r="B832" s="127" t="s">
        <v>9963</v>
      </c>
      <c r="C832" s="127" t="s">
        <v>11557</v>
      </c>
      <c r="D832" s="126" t="s">
        <v>11190</v>
      </c>
      <c r="E832" s="126" t="s">
        <v>10923</v>
      </c>
      <c r="F832" s="126" t="s">
        <v>10854</v>
      </c>
      <c r="G832" s="128" t="s">
        <v>10850</v>
      </c>
      <c r="H832" s="127" t="s">
        <v>10862</v>
      </c>
      <c r="I832" s="127" t="s">
        <v>11556</v>
      </c>
      <c r="J832" s="127" t="s">
        <v>11555</v>
      </c>
      <c r="K832" s="126"/>
      <c r="L832" s="126"/>
      <c r="M832" s="126"/>
      <c r="N832" s="126"/>
      <c r="O832" s="126"/>
      <c r="P832" s="126" t="s">
        <v>10850</v>
      </c>
    </row>
    <row r="833" spans="1:16" ht="30" x14ac:dyDescent="0.2">
      <c r="A833" s="129" t="s">
        <v>10859</v>
      </c>
      <c r="B833" s="127" t="s">
        <v>9963</v>
      </c>
      <c r="C833" s="127" t="s">
        <v>11557</v>
      </c>
      <c r="D833" s="126" t="s">
        <v>10942</v>
      </c>
      <c r="E833" s="126" t="s">
        <v>10923</v>
      </c>
      <c r="F833" s="126" t="s">
        <v>10854</v>
      </c>
      <c r="G833" s="128" t="s">
        <v>10850</v>
      </c>
      <c r="H833" s="127" t="s">
        <v>10862</v>
      </c>
      <c r="I833" s="127" t="s">
        <v>11556</v>
      </c>
      <c r="J833" s="127" t="s">
        <v>11555</v>
      </c>
      <c r="K833" s="126"/>
      <c r="L833" s="126"/>
      <c r="M833" s="126"/>
      <c r="N833" s="126"/>
      <c r="O833" s="126"/>
      <c r="P833" s="126" t="s">
        <v>10850</v>
      </c>
    </row>
    <row r="834" spans="1:16" ht="30" x14ac:dyDescent="0.2">
      <c r="A834" s="129" t="s">
        <v>10859</v>
      </c>
      <c r="B834" s="127" t="s">
        <v>9963</v>
      </c>
      <c r="C834" s="127" t="s">
        <v>11557</v>
      </c>
      <c r="D834" s="126" t="s">
        <v>11507</v>
      </c>
      <c r="E834" s="126" t="s">
        <v>10855</v>
      </c>
      <c r="F834" s="126" t="s">
        <v>10854</v>
      </c>
      <c r="G834" s="128" t="s">
        <v>10850</v>
      </c>
      <c r="H834" s="127" t="s">
        <v>10862</v>
      </c>
      <c r="I834" s="127" t="s">
        <v>11556</v>
      </c>
      <c r="J834" s="127" t="s">
        <v>11555</v>
      </c>
      <c r="K834" s="126">
        <v>47.1</v>
      </c>
      <c r="L834" s="126">
        <v>266.05</v>
      </c>
      <c r="M834" s="126">
        <v>29.83</v>
      </c>
      <c r="N834" s="126">
        <v>2.29</v>
      </c>
      <c r="O834" s="126">
        <v>1.62</v>
      </c>
      <c r="P834" s="126" t="s">
        <v>10850</v>
      </c>
    </row>
    <row r="835" spans="1:16" ht="30" x14ac:dyDescent="0.2">
      <c r="A835" s="129" t="s">
        <v>10859</v>
      </c>
      <c r="B835" s="127" t="s">
        <v>9965</v>
      </c>
      <c r="C835" s="127" t="s">
        <v>11554</v>
      </c>
      <c r="D835" s="126" t="s">
        <v>11507</v>
      </c>
      <c r="E835" s="126" t="s">
        <v>10855</v>
      </c>
      <c r="F835" s="126" t="s">
        <v>10854</v>
      </c>
      <c r="G835" s="128" t="s">
        <v>10850</v>
      </c>
      <c r="H835" s="127" t="s">
        <v>10862</v>
      </c>
      <c r="I835" s="127" t="s">
        <v>11391</v>
      </c>
      <c r="J835" s="127" t="s">
        <v>11553</v>
      </c>
      <c r="K835" s="126">
        <v>13.18</v>
      </c>
      <c r="L835" s="126">
        <v>74.47</v>
      </c>
      <c r="M835" s="126">
        <v>8.35</v>
      </c>
      <c r="N835" s="126">
        <v>0.45</v>
      </c>
      <c r="O835" s="126">
        <v>0.64</v>
      </c>
      <c r="P835" s="126" t="s">
        <v>10850</v>
      </c>
    </row>
    <row r="836" spans="1:16" ht="15" x14ac:dyDescent="0.2">
      <c r="A836" s="129" t="s">
        <v>10859</v>
      </c>
      <c r="B836" s="127" t="s">
        <v>9967</v>
      </c>
      <c r="C836" s="127" t="s">
        <v>11552</v>
      </c>
      <c r="D836" s="126" t="s">
        <v>11507</v>
      </c>
      <c r="E836" s="126" t="s">
        <v>10855</v>
      </c>
      <c r="F836" s="126" t="s">
        <v>10854</v>
      </c>
      <c r="G836" s="128" t="s">
        <v>10850</v>
      </c>
      <c r="H836" s="127" t="s">
        <v>10853</v>
      </c>
      <c r="I836" s="127" t="s">
        <v>11551</v>
      </c>
      <c r="J836" s="127" t="s">
        <v>11550</v>
      </c>
      <c r="K836" s="126">
        <v>0.66</v>
      </c>
      <c r="L836" s="126">
        <v>0.04</v>
      </c>
      <c r="M836" s="126">
        <v>0.56000000000000005</v>
      </c>
      <c r="N836" s="126">
        <v>0.03</v>
      </c>
      <c r="O836" s="126">
        <v>4.21</v>
      </c>
      <c r="P836" s="126" t="s">
        <v>10850</v>
      </c>
    </row>
    <row r="837" spans="1:16" ht="30" x14ac:dyDescent="0.2">
      <c r="A837" s="129" t="s">
        <v>10859</v>
      </c>
      <c r="B837" s="127" t="s">
        <v>9969</v>
      </c>
      <c r="C837" s="127" t="s">
        <v>11549</v>
      </c>
      <c r="D837" s="126" t="s">
        <v>11507</v>
      </c>
      <c r="E837" s="126" t="s">
        <v>10855</v>
      </c>
      <c r="F837" s="126" t="s">
        <v>10854</v>
      </c>
      <c r="G837" s="128" t="s">
        <v>10850</v>
      </c>
      <c r="H837" s="127" t="s">
        <v>10878</v>
      </c>
      <c r="I837" s="127" t="s">
        <v>11224</v>
      </c>
      <c r="J837" s="127" t="s">
        <v>11548</v>
      </c>
      <c r="K837" s="126">
        <v>78.97</v>
      </c>
      <c r="L837" s="126">
        <v>1674.94</v>
      </c>
      <c r="M837" s="126">
        <v>405.38</v>
      </c>
      <c r="N837" s="126">
        <v>14.41</v>
      </c>
      <c r="O837" s="126">
        <v>10.17</v>
      </c>
      <c r="P837" s="126" t="s">
        <v>10850</v>
      </c>
    </row>
    <row r="838" spans="1:16" ht="15" x14ac:dyDescent="0.2">
      <c r="A838" s="129" t="s">
        <v>10859</v>
      </c>
      <c r="B838" s="127" t="s">
        <v>9970</v>
      </c>
      <c r="C838" s="127"/>
      <c r="D838" s="126" t="s">
        <v>11507</v>
      </c>
      <c r="E838" s="126" t="s">
        <v>10855</v>
      </c>
      <c r="F838" s="126" t="s">
        <v>10854</v>
      </c>
      <c r="G838" s="128" t="s">
        <v>10850</v>
      </c>
      <c r="H838" s="127" t="s">
        <v>10887</v>
      </c>
      <c r="I838" s="127" t="s">
        <v>11547</v>
      </c>
      <c r="J838" s="127" t="s">
        <v>11546</v>
      </c>
      <c r="K838" s="126">
        <v>4.68</v>
      </c>
      <c r="L838" s="126">
        <v>35.520000000000003</v>
      </c>
      <c r="M838" s="126">
        <v>5.59</v>
      </c>
      <c r="N838" s="126">
        <v>0.31</v>
      </c>
      <c r="O838" s="126">
        <v>0.22</v>
      </c>
      <c r="P838" s="126" t="s">
        <v>10850</v>
      </c>
    </row>
    <row r="839" spans="1:16" ht="30" x14ac:dyDescent="0.2">
      <c r="A839" s="129" t="s">
        <v>10859</v>
      </c>
      <c r="B839" s="127" t="s">
        <v>9971</v>
      </c>
      <c r="C839" s="127" t="s">
        <v>11545</v>
      </c>
      <c r="D839" s="126" t="s">
        <v>11507</v>
      </c>
      <c r="E839" s="126" t="s">
        <v>10855</v>
      </c>
      <c r="F839" s="126" t="s">
        <v>10854</v>
      </c>
      <c r="G839" s="128" t="s">
        <v>10850</v>
      </c>
      <c r="H839" s="127" t="s">
        <v>10862</v>
      </c>
      <c r="I839" s="127" t="s">
        <v>11544</v>
      </c>
      <c r="J839" s="127" t="s">
        <v>11543</v>
      </c>
      <c r="K839" s="126">
        <v>16.72</v>
      </c>
      <c r="L839" s="126">
        <v>94.46</v>
      </c>
      <c r="M839" s="126">
        <v>10.59</v>
      </c>
      <c r="N839" s="126">
        <v>0.81</v>
      </c>
      <c r="O839" s="126">
        <v>0.56999999999999995</v>
      </c>
      <c r="P839" s="126" t="s">
        <v>10850</v>
      </c>
    </row>
    <row r="840" spans="1:16" ht="30" x14ac:dyDescent="0.2">
      <c r="A840" s="129" t="s">
        <v>10859</v>
      </c>
      <c r="B840" s="127" t="s">
        <v>9973</v>
      </c>
      <c r="C840" s="127" t="s">
        <v>11542</v>
      </c>
      <c r="D840" s="126" t="s">
        <v>11507</v>
      </c>
      <c r="E840" s="126" t="s">
        <v>10855</v>
      </c>
      <c r="F840" s="126" t="s">
        <v>10854</v>
      </c>
      <c r="G840" s="128" t="s">
        <v>10850</v>
      </c>
      <c r="H840" s="127" t="s">
        <v>11356</v>
      </c>
      <c r="I840" s="127" t="s">
        <v>11541</v>
      </c>
      <c r="J840" s="127" t="s">
        <v>11540</v>
      </c>
      <c r="K840" s="126">
        <v>6.12</v>
      </c>
      <c r="L840" s="126">
        <v>49.39</v>
      </c>
      <c r="M840" s="126">
        <v>8.16</v>
      </c>
      <c r="N840" s="126">
        <v>0.43</v>
      </c>
      <c r="O840" s="126">
        <v>0.3</v>
      </c>
      <c r="P840" s="126" t="s">
        <v>10850</v>
      </c>
    </row>
    <row r="841" spans="1:16" ht="30" x14ac:dyDescent="0.2">
      <c r="A841" s="129" t="s">
        <v>10859</v>
      </c>
      <c r="B841" s="127" t="s">
        <v>9974</v>
      </c>
      <c r="C841" s="127" t="s">
        <v>11539</v>
      </c>
      <c r="D841" s="126" t="s">
        <v>10963</v>
      </c>
      <c r="E841" s="126" t="s">
        <v>10923</v>
      </c>
      <c r="F841" s="126" t="s">
        <v>10854</v>
      </c>
      <c r="G841" s="128" t="s">
        <v>10850</v>
      </c>
      <c r="H841" s="127" t="s">
        <v>10862</v>
      </c>
      <c r="I841" s="127" t="s">
        <v>11538</v>
      </c>
      <c r="J841" s="127" t="s">
        <v>11537</v>
      </c>
      <c r="K841" s="126"/>
      <c r="L841" s="126"/>
      <c r="M841" s="126"/>
      <c r="N841" s="126"/>
      <c r="O841" s="126"/>
      <c r="P841" s="126" t="s">
        <v>10850</v>
      </c>
    </row>
    <row r="842" spans="1:16" ht="30" x14ac:dyDescent="0.2">
      <c r="A842" s="129" t="s">
        <v>10859</v>
      </c>
      <c r="B842" s="127" t="s">
        <v>9974</v>
      </c>
      <c r="C842" s="127" t="s">
        <v>11539</v>
      </c>
      <c r="D842" s="126" t="s">
        <v>11507</v>
      </c>
      <c r="E842" s="126" t="s">
        <v>10855</v>
      </c>
      <c r="F842" s="126" t="s">
        <v>10854</v>
      </c>
      <c r="G842" s="128" t="s">
        <v>10850</v>
      </c>
      <c r="H842" s="127" t="s">
        <v>10862</v>
      </c>
      <c r="I842" s="127" t="s">
        <v>11538</v>
      </c>
      <c r="J842" s="127" t="s">
        <v>11537</v>
      </c>
      <c r="K842" s="126">
        <v>5.72</v>
      </c>
      <c r="L842" s="126">
        <v>42.56</v>
      </c>
      <c r="M842" s="126">
        <v>6.59</v>
      </c>
      <c r="N842" s="126">
        <v>0.37</v>
      </c>
      <c r="O842" s="126">
        <v>0.26</v>
      </c>
      <c r="P842" s="126" t="s">
        <v>10850</v>
      </c>
    </row>
    <row r="843" spans="1:16" ht="30" x14ac:dyDescent="0.2">
      <c r="A843" s="129" t="s">
        <v>10859</v>
      </c>
      <c r="B843" s="127" t="s">
        <v>9976</v>
      </c>
      <c r="C843" s="127" t="s">
        <v>11536</v>
      </c>
      <c r="D843" s="126" t="s">
        <v>11507</v>
      </c>
      <c r="E843" s="126" t="s">
        <v>10855</v>
      </c>
      <c r="F843" s="126" t="s">
        <v>10854</v>
      </c>
      <c r="G843" s="128" t="s">
        <v>10850</v>
      </c>
      <c r="H843" s="127" t="s">
        <v>10853</v>
      </c>
      <c r="I843" s="127" t="s">
        <v>11535</v>
      </c>
      <c r="J843" s="127" t="s">
        <v>11534</v>
      </c>
      <c r="K843" s="126">
        <v>27.13</v>
      </c>
      <c r="L843" s="126">
        <v>153.22</v>
      </c>
      <c r="M843" s="126">
        <v>17.18</v>
      </c>
      <c r="N843" s="126">
        <v>1.32</v>
      </c>
      <c r="O843" s="126">
        <v>0.93</v>
      </c>
      <c r="P843" s="126" t="s">
        <v>10850</v>
      </c>
    </row>
    <row r="844" spans="1:16" ht="30" x14ac:dyDescent="0.2">
      <c r="A844" s="129" t="s">
        <v>10859</v>
      </c>
      <c r="B844" s="127" t="s">
        <v>9978</v>
      </c>
      <c r="C844" s="127" t="s">
        <v>11533</v>
      </c>
      <c r="D844" s="126" t="s">
        <v>11031</v>
      </c>
      <c r="E844" s="126" t="s">
        <v>10923</v>
      </c>
      <c r="F844" s="126" t="s">
        <v>10854</v>
      </c>
      <c r="G844" s="128" t="s">
        <v>10850</v>
      </c>
      <c r="H844" s="127" t="s">
        <v>10862</v>
      </c>
      <c r="I844" s="127" t="s">
        <v>11532</v>
      </c>
      <c r="J844" s="127" t="s">
        <v>11531</v>
      </c>
      <c r="K844" s="126"/>
      <c r="L844" s="126"/>
      <c r="M844" s="126"/>
      <c r="N844" s="126"/>
      <c r="O844" s="126"/>
      <c r="P844" s="126" t="s">
        <v>10850</v>
      </c>
    </row>
    <row r="845" spans="1:16" ht="30" x14ac:dyDescent="0.2">
      <c r="A845" s="129" t="s">
        <v>10859</v>
      </c>
      <c r="B845" s="127" t="s">
        <v>9978</v>
      </c>
      <c r="C845" s="127" t="s">
        <v>11533</v>
      </c>
      <c r="D845" s="126" t="s">
        <v>11507</v>
      </c>
      <c r="E845" s="126" t="s">
        <v>10855</v>
      </c>
      <c r="F845" s="126" t="s">
        <v>10854</v>
      </c>
      <c r="G845" s="128" t="s">
        <v>10850</v>
      </c>
      <c r="H845" s="127" t="s">
        <v>10862</v>
      </c>
      <c r="I845" s="127" t="s">
        <v>11532</v>
      </c>
      <c r="J845" s="127" t="s">
        <v>11531</v>
      </c>
      <c r="K845" s="126">
        <v>7.18</v>
      </c>
      <c r="L845" s="126">
        <v>53.44</v>
      </c>
      <c r="M845" s="126">
        <v>8.27</v>
      </c>
      <c r="N845" s="126">
        <v>0.46</v>
      </c>
      <c r="O845" s="126">
        <v>0.32</v>
      </c>
      <c r="P845" s="126" t="s">
        <v>10850</v>
      </c>
    </row>
    <row r="846" spans="1:16" ht="30" x14ac:dyDescent="0.2">
      <c r="A846" s="129" t="s">
        <v>10859</v>
      </c>
      <c r="B846" s="127" t="s">
        <v>9980</v>
      </c>
      <c r="C846" s="127" t="s">
        <v>11530</v>
      </c>
      <c r="D846" s="126" t="s">
        <v>11507</v>
      </c>
      <c r="E846" s="126" t="s">
        <v>10855</v>
      </c>
      <c r="F846" s="126" t="s">
        <v>10854</v>
      </c>
      <c r="G846" s="128" t="s">
        <v>10850</v>
      </c>
      <c r="H846" s="127" t="s">
        <v>10862</v>
      </c>
      <c r="I846" s="127" t="s">
        <v>11529</v>
      </c>
      <c r="J846" s="127" t="s">
        <v>11528</v>
      </c>
      <c r="K846" s="126">
        <v>30.86</v>
      </c>
      <c r="L846" s="126">
        <v>174.28</v>
      </c>
      <c r="M846" s="126">
        <v>19.54</v>
      </c>
      <c r="N846" s="126">
        <v>1.5</v>
      </c>
      <c r="O846" s="126">
        <v>1.06</v>
      </c>
      <c r="P846" s="126" t="s">
        <v>10850</v>
      </c>
    </row>
    <row r="847" spans="1:16" ht="30" x14ac:dyDescent="0.2">
      <c r="A847" s="129" t="s">
        <v>10859</v>
      </c>
      <c r="B847" s="127" t="s">
        <v>9982</v>
      </c>
      <c r="C847" s="127" t="s">
        <v>11527</v>
      </c>
      <c r="D847" s="126" t="s">
        <v>10963</v>
      </c>
      <c r="E847" s="126" t="s">
        <v>10923</v>
      </c>
      <c r="F847" s="126" t="s">
        <v>10854</v>
      </c>
      <c r="G847" s="128" t="s">
        <v>10850</v>
      </c>
      <c r="H847" s="127" t="s">
        <v>10862</v>
      </c>
      <c r="I847" s="127" t="s">
        <v>11526</v>
      </c>
      <c r="J847" s="127" t="s">
        <v>11525</v>
      </c>
      <c r="K847" s="126"/>
      <c r="L847" s="126"/>
      <c r="M847" s="126"/>
      <c r="N847" s="126"/>
      <c r="O847" s="126"/>
      <c r="P847" s="126" t="s">
        <v>10850</v>
      </c>
    </row>
    <row r="848" spans="1:16" ht="30" x14ac:dyDescent="0.2">
      <c r="A848" s="129" t="s">
        <v>10859</v>
      </c>
      <c r="B848" s="127" t="s">
        <v>9982</v>
      </c>
      <c r="C848" s="127" t="s">
        <v>11527</v>
      </c>
      <c r="D848" s="126" t="s">
        <v>11507</v>
      </c>
      <c r="E848" s="126" t="s">
        <v>10855</v>
      </c>
      <c r="F848" s="126" t="s">
        <v>10854</v>
      </c>
      <c r="G848" s="128" t="s">
        <v>10850</v>
      </c>
      <c r="H848" s="127" t="s">
        <v>10862</v>
      </c>
      <c r="I848" s="127" t="s">
        <v>11526</v>
      </c>
      <c r="J848" s="127" t="s">
        <v>11525</v>
      </c>
      <c r="K848" s="126">
        <v>33.26</v>
      </c>
      <c r="L848" s="126">
        <v>187.85</v>
      </c>
      <c r="M848" s="126">
        <v>21.06</v>
      </c>
      <c r="N848" s="126">
        <v>1.62</v>
      </c>
      <c r="O848" s="126">
        <v>1.1399999999999999</v>
      </c>
      <c r="P848" s="126" t="s">
        <v>10850</v>
      </c>
    </row>
    <row r="849" spans="1:16" ht="30" x14ac:dyDescent="0.2">
      <c r="A849" s="129" t="s">
        <v>10859</v>
      </c>
      <c r="B849" s="127" t="s">
        <v>9983</v>
      </c>
      <c r="C849" s="127" t="s">
        <v>11524</v>
      </c>
      <c r="D849" s="126" t="s">
        <v>11190</v>
      </c>
      <c r="E849" s="126" t="s">
        <v>10923</v>
      </c>
      <c r="F849" s="126" t="s">
        <v>10854</v>
      </c>
      <c r="G849" s="128" t="s">
        <v>10850</v>
      </c>
      <c r="H849" s="127" t="s">
        <v>10862</v>
      </c>
      <c r="I849" s="127" t="s">
        <v>8228</v>
      </c>
      <c r="J849" s="127" t="s">
        <v>11523</v>
      </c>
      <c r="K849" s="126"/>
      <c r="L849" s="126"/>
      <c r="M849" s="126"/>
      <c r="N849" s="126"/>
      <c r="O849" s="126"/>
      <c r="P849" s="126" t="s">
        <v>10850</v>
      </c>
    </row>
    <row r="850" spans="1:16" ht="30" x14ac:dyDescent="0.2">
      <c r="A850" s="129" t="s">
        <v>10859</v>
      </c>
      <c r="B850" s="127" t="s">
        <v>9983</v>
      </c>
      <c r="C850" s="127" t="s">
        <v>11524</v>
      </c>
      <c r="D850" s="126" t="s">
        <v>11507</v>
      </c>
      <c r="E850" s="126" t="s">
        <v>10855</v>
      </c>
      <c r="F850" s="126" t="s">
        <v>10854</v>
      </c>
      <c r="G850" s="128" t="s">
        <v>10850</v>
      </c>
      <c r="H850" s="127" t="s">
        <v>10862</v>
      </c>
      <c r="I850" s="127" t="s">
        <v>8228</v>
      </c>
      <c r="J850" s="127" t="s">
        <v>11523</v>
      </c>
      <c r="K850" s="126">
        <v>2.31</v>
      </c>
      <c r="L850" s="126">
        <v>11.29</v>
      </c>
      <c r="M850" s="126">
        <v>2.36</v>
      </c>
      <c r="N850" s="126">
        <v>0.9</v>
      </c>
      <c r="O850" s="126">
        <v>7.0000000000000007E-2</v>
      </c>
      <c r="P850" s="126" t="s">
        <v>10850</v>
      </c>
    </row>
    <row r="851" spans="1:16" ht="30" x14ac:dyDescent="0.2">
      <c r="A851" s="129" t="s">
        <v>10859</v>
      </c>
      <c r="B851" s="127" t="s">
        <v>9984</v>
      </c>
      <c r="C851" s="127" t="s">
        <v>11522</v>
      </c>
      <c r="D851" s="126" t="s">
        <v>11507</v>
      </c>
      <c r="E851" s="126" t="s">
        <v>10855</v>
      </c>
      <c r="F851" s="126" t="s">
        <v>10854</v>
      </c>
      <c r="G851" s="128" t="s">
        <v>10850</v>
      </c>
      <c r="H851" s="127" t="s">
        <v>10878</v>
      </c>
      <c r="I851" s="127" t="s">
        <v>11224</v>
      </c>
      <c r="J851" s="127" t="s">
        <v>11521</v>
      </c>
      <c r="K851" s="126">
        <v>78.97</v>
      </c>
      <c r="L851" s="126">
        <v>1674.94</v>
      </c>
      <c r="M851" s="126">
        <v>405.38</v>
      </c>
      <c r="N851" s="126">
        <v>14.41</v>
      </c>
      <c r="O851" s="126">
        <v>10.17</v>
      </c>
      <c r="P851" s="126" t="s">
        <v>10850</v>
      </c>
    </row>
    <row r="852" spans="1:16" ht="30" x14ac:dyDescent="0.2">
      <c r="A852" s="129" t="s">
        <v>10859</v>
      </c>
      <c r="B852" s="127" t="s">
        <v>9985</v>
      </c>
      <c r="C852" s="127" t="s">
        <v>11520</v>
      </c>
      <c r="D852" s="126" t="s">
        <v>11507</v>
      </c>
      <c r="E852" s="126" t="s">
        <v>10855</v>
      </c>
      <c r="F852" s="126" t="s">
        <v>10854</v>
      </c>
      <c r="G852" s="128" t="s">
        <v>10850</v>
      </c>
      <c r="H852" s="127" t="s">
        <v>10862</v>
      </c>
      <c r="I852" s="127" t="s">
        <v>11519</v>
      </c>
      <c r="J852" s="127" t="s">
        <v>11518</v>
      </c>
      <c r="K852" s="126">
        <v>12.63</v>
      </c>
      <c r="L852" s="126">
        <v>94</v>
      </c>
      <c r="M852" s="126">
        <v>14.55</v>
      </c>
      <c r="N852" s="126">
        <v>0.81</v>
      </c>
      <c r="O852" s="126">
        <v>0.56999999999999995</v>
      </c>
      <c r="P852" s="126" t="s">
        <v>10850</v>
      </c>
    </row>
    <row r="853" spans="1:16" ht="30" x14ac:dyDescent="0.2">
      <c r="A853" s="129" t="s">
        <v>10859</v>
      </c>
      <c r="B853" s="127" t="s">
        <v>9986</v>
      </c>
      <c r="C853" s="127" t="s">
        <v>11517</v>
      </c>
      <c r="D853" s="126" t="s">
        <v>11507</v>
      </c>
      <c r="E853" s="126" t="s">
        <v>10855</v>
      </c>
      <c r="F853" s="126" t="s">
        <v>10854</v>
      </c>
      <c r="G853" s="128" t="s">
        <v>10850</v>
      </c>
      <c r="H853" s="127" t="s">
        <v>10878</v>
      </c>
      <c r="I853" s="127" t="s">
        <v>11516</v>
      </c>
      <c r="J853" s="127" t="s">
        <v>11515</v>
      </c>
      <c r="K853" s="126"/>
      <c r="L853" s="126"/>
      <c r="M853" s="126"/>
      <c r="N853" s="126"/>
      <c r="O853" s="126"/>
      <c r="P853" s="126" t="s">
        <v>10850</v>
      </c>
    </row>
    <row r="854" spans="1:16" ht="30" x14ac:dyDescent="0.2">
      <c r="A854" s="129" t="s">
        <v>10859</v>
      </c>
      <c r="B854" s="127" t="s">
        <v>9987</v>
      </c>
      <c r="C854" s="127" t="s">
        <v>11514</v>
      </c>
      <c r="D854" s="126" t="s">
        <v>11507</v>
      </c>
      <c r="E854" s="126" t="s">
        <v>10855</v>
      </c>
      <c r="F854" s="126" t="s">
        <v>10854</v>
      </c>
      <c r="G854" s="128" t="s">
        <v>10850</v>
      </c>
      <c r="H854" s="127" t="s">
        <v>10862</v>
      </c>
      <c r="I854" s="127" t="s">
        <v>11513</v>
      </c>
      <c r="J854" s="127" t="s">
        <v>11512</v>
      </c>
      <c r="K854" s="126">
        <v>6.99</v>
      </c>
      <c r="L854" s="126">
        <v>39.51</v>
      </c>
      <c r="M854" s="126">
        <v>4.43</v>
      </c>
      <c r="N854" s="126">
        <v>0.34</v>
      </c>
      <c r="O854" s="126">
        <v>0.24</v>
      </c>
      <c r="P854" s="126" t="s">
        <v>10850</v>
      </c>
    </row>
    <row r="855" spans="1:16" ht="30" x14ac:dyDescent="0.2">
      <c r="A855" s="129" t="s">
        <v>10859</v>
      </c>
      <c r="B855" s="127" t="s">
        <v>9988</v>
      </c>
      <c r="C855" s="127" t="s">
        <v>11510</v>
      </c>
      <c r="D855" s="126" t="s">
        <v>11103</v>
      </c>
      <c r="E855" s="126" t="s">
        <v>10923</v>
      </c>
      <c r="F855" s="126" t="s">
        <v>10854</v>
      </c>
      <c r="G855" s="128" t="s">
        <v>10850</v>
      </c>
      <c r="H855" s="127" t="s">
        <v>10878</v>
      </c>
      <c r="I855" s="127" t="s">
        <v>11224</v>
      </c>
      <c r="J855" s="127" t="s">
        <v>11511</v>
      </c>
      <c r="K855" s="126"/>
      <c r="L855" s="126"/>
      <c r="M855" s="126"/>
      <c r="N855" s="126"/>
      <c r="O855" s="126"/>
      <c r="P855" s="126" t="s">
        <v>10850</v>
      </c>
    </row>
    <row r="856" spans="1:16" ht="30" x14ac:dyDescent="0.2">
      <c r="A856" s="129" t="s">
        <v>10859</v>
      </c>
      <c r="B856" s="127" t="s">
        <v>9988</v>
      </c>
      <c r="C856" s="127" t="s">
        <v>11510</v>
      </c>
      <c r="D856" s="126" t="s">
        <v>10888</v>
      </c>
      <c r="E856" s="126" t="s">
        <v>10923</v>
      </c>
      <c r="F856" s="126" t="s">
        <v>10854</v>
      </c>
      <c r="G856" s="128" t="s">
        <v>10850</v>
      </c>
      <c r="H856" s="127" t="s">
        <v>10878</v>
      </c>
      <c r="I856" s="127" t="s">
        <v>11224</v>
      </c>
      <c r="J856" s="127" t="s">
        <v>11511</v>
      </c>
      <c r="K856" s="126"/>
      <c r="L856" s="126"/>
      <c r="M856" s="126"/>
      <c r="N856" s="126"/>
      <c r="O856" s="126"/>
      <c r="P856" s="126" t="s">
        <v>10850</v>
      </c>
    </row>
    <row r="857" spans="1:16" ht="30" x14ac:dyDescent="0.2">
      <c r="A857" s="129" t="s">
        <v>10859</v>
      </c>
      <c r="B857" s="127" t="s">
        <v>9988</v>
      </c>
      <c r="C857" s="127" t="s">
        <v>11510</v>
      </c>
      <c r="D857" s="126" t="s">
        <v>11507</v>
      </c>
      <c r="E857" s="126" t="s">
        <v>10855</v>
      </c>
      <c r="F857" s="126" t="s">
        <v>10854</v>
      </c>
      <c r="G857" s="128" t="s">
        <v>10850</v>
      </c>
      <c r="H857" s="127" t="s">
        <v>10878</v>
      </c>
      <c r="I857" s="127" t="s">
        <v>11224</v>
      </c>
      <c r="J857" s="127" t="s">
        <v>11509</v>
      </c>
      <c r="K857" s="126">
        <v>78.97</v>
      </c>
      <c r="L857" s="126">
        <v>1674.94</v>
      </c>
      <c r="M857" s="126">
        <v>405.38</v>
      </c>
      <c r="N857" s="126">
        <v>14.41</v>
      </c>
      <c r="O857" s="126">
        <v>10.17</v>
      </c>
      <c r="P857" s="126" t="s">
        <v>10850</v>
      </c>
    </row>
    <row r="858" spans="1:16" ht="30" x14ac:dyDescent="0.2">
      <c r="A858" s="129" t="s">
        <v>10859</v>
      </c>
      <c r="B858" s="127" t="s">
        <v>9989</v>
      </c>
      <c r="C858" s="127" t="s">
        <v>11508</v>
      </c>
      <c r="D858" s="126" t="s">
        <v>11507</v>
      </c>
      <c r="E858" s="126" t="s">
        <v>10855</v>
      </c>
      <c r="F858" s="126" t="s">
        <v>10854</v>
      </c>
      <c r="G858" s="128" t="s">
        <v>10850</v>
      </c>
      <c r="H858" s="127" t="s">
        <v>10853</v>
      </c>
      <c r="I858" s="127" t="s">
        <v>11506</v>
      </c>
      <c r="J858" s="127" t="s">
        <v>11505</v>
      </c>
      <c r="K858" s="126">
        <v>14.52</v>
      </c>
      <c r="L858" s="126">
        <v>93.27</v>
      </c>
      <c r="M858" s="126">
        <v>12.45</v>
      </c>
      <c r="N858" s="126">
        <v>0.8</v>
      </c>
      <c r="O858" s="126">
        <v>0.56999999999999995</v>
      </c>
      <c r="P858" s="126" t="s">
        <v>10850</v>
      </c>
    </row>
    <row r="859" spans="1:16" ht="30" x14ac:dyDescent="0.2">
      <c r="A859" s="129" t="s">
        <v>10859</v>
      </c>
      <c r="B859" s="127" t="s">
        <v>9991</v>
      </c>
      <c r="C859" s="127" t="s">
        <v>10855</v>
      </c>
      <c r="D859" s="126" t="s">
        <v>9992</v>
      </c>
      <c r="E859" s="126" t="s">
        <v>10855</v>
      </c>
      <c r="F859" s="126" t="s">
        <v>10854</v>
      </c>
      <c r="G859" s="130" t="s">
        <v>10884</v>
      </c>
      <c r="H859" s="127" t="s">
        <v>10862</v>
      </c>
      <c r="I859" s="127" t="s">
        <v>11504</v>
      </c>
      <c r="J859" s="127" t="s">
        <v>11503</v>
      </c>
      <c r="K859" s="126"/>
      <c r="L859" s="126"/>
      <c r="M859" s="126"/>
      <c r="N859" s="126"/>
      <c r="O859" s="126"/>
      <c r="P859" s="126" t="s">
        <v>10850</v>
      </c>
    </row>
    <row r="860" spans="1:16" ht="30" x14ac:dyDescent="0.2">
      <c r="A860" s="129" t="s">
        <v>10859</v>
      </c>
      <c r="B860" s="127" t="s">
        <v>9993</v>
      </c>
      <c r="C860" s="127" t="s">
        <v>10855</v>
      </c>
      <c r="D860" s="126" t="s">
        <v>9992</v>
      </c>
      <c r="E860" s="126" t="s">
        <v>10855</v>
      </c>
      <c r="F860" s="126" t="s">
        <v>10854</v>
      </c>
      <c r="G860" s="130" t="s">
        <v>10884</v>
      </c>
      <c r="H860" s="127" t="s">
        <v>10862</v>
      </c>
      <c r="I860" s="127" t="s">
        <v>11502</v>
      </c>
      <c r="J860" s="127" t="s">
        <v>11501</v>
      </c>
      <c r="K860" s="126"/>
      <c r="L860" s="126"/>
      <c r="M860" s="126"/>
      <c r="N860" s="126"/>
      <c r="O860" s="126"/>
      <c r="P860" s="126" t="s">
        <v>10850</v>
      </c>
    </row>
    <row r="861" spans="1:16" ht="30" x14ac:dyDescent="0.2">
      <c r="A861" s="129" t="s">
        <v>10859</v>
      </c>
      <c r="B861" s="127" t="s">
        <v>9994</v>
      </c>
      <c r="C861" s="127" t="s">
        <v>10855</v>
      </c>
      <c r="D861" s="126" t="s">
        <v>9992</v>
      </c>
      <c r="E861" s="126" t="s">
        <v>10855</v>
      </c>
      <c r="F861" s="126" t="s">
        <v>10854</v>
      </c>
      <c r="G861" s="130" t="s">
        <v>10884</v>
      </c>
      <c r="H861" s="127" t="s">
        <v>10862</v>
      </c>
      <c r="I861" s="127" t="s">
        <v>11500</v>
      </c>
      <c r="J861" s="127" t="s">
        <v>11499</v>
      </c>
      <c r="K861" s="126"/>
      <c r="L861" s="126"/>
      <c r="M861" s="126"/>
      <c r="N861" s="126"/>
      <c r="O861" s="126"/>
      <c r="P861" s="126" t="s">
        <v>10850</v>
      </c>
    </row>
    <row r="862" spans="1:16" ht="30" x14ac:dyDescent="0.2">
      <c r="A862" s="129" t="s">
        <v>10859</v>
      </c>
      <c r="B862" s="127" t="s">
        <v>9995</v>
      </c>
      <c r="C862" s="127" t="s">
        <v>10855</v>
      </c>
      <c r="D862" s="126" t="s">
        <v>9992</v>
      </c>
      <c r="E862" s="126" t="s">
        <v>10855</v>
      </c>
      <c r="F862" s="126" t="s">
        <v>10854</v>
      </c>
      <c r="G862" s="130" t="s">
        <v>10884</v>
      </c>
      <c r="H862" s="127" t="s">
        <v>10862</v>
      </c>
      <c r="I862" s="127" t="s">
        <v>11498</v>
      </c>
      <c r="J862" s="127" t="s">
        <v>11497</v>
      </c>
      <c r="K862" s="126"/>
      <c r="L862" s="126"/>
      <c r="M862" s="126"/>
      <c r="N862" s="126"/>
      <c r="O862" s="126"/>
      <c r="P862" s="126" t="s">
        <v>10850</v>
      </c>
    </row>
    <row r="863" spans="1:16" ht="30" x14ac:dyDescent="0.2">
      <c r="A863" s="129" t="s">
        <v>10859</v>
      </c>
      <c r="B863" s="127" t="s">
        <v>9996</v>
      </c>
      <c r="C863" s="127" t="s">
        <v>10855</v>
      </c>
      <c r="D863" s="126" t="s">
        <v>11031</v>
      </c>
      <c r="E863" s="126" t="s">
        <v>10923</v>
      </c>
      <c r="F863" s="126" t="s">
        <v>10854</v>
      </c>
      <c r="G863" s="128" t="s">
        <v>10850</v>
      </c>
      <c r="H863" s="127" t="s">
        <v>10862</v>
      </c>
      <c r="I863" s="127" t="s">
        <v>11496</v>
      </c>
      <c r="J863" s="127" t="s">
        <v>11495</v>
      </c>
      <c r="K863" s="126"/>
      <c r="L863" s="126"/>
      <c r="M863" s="126"/>
      <c r="N863" s="126"/>
      <c r="O863" s="126"/>
      <c r="P863" s="126" t="s">
        <v>10850</v>
      </c>
    </row>
    <row r="864" spans="1:16" ht="30" x14ac:dyDescent="0.2">
      <c r="A864" s="129" t="s">
        <v>10859</v>
      </c>
      <c r="B864" s="127" t="s">
        <v>9996</v>
      </c>
      <c r="C864" s="127" t="s">
        <v>10855</v>
      </c>
      <c r="D864" s="126" t="s">
        <v>9992</v>
      </c>
      <c r="E864" s="126" t="s">
        <v>10855</v>
      </c>
      <c r="F864" s="126" t="s">
        <v>10854</v>
      </c>
      <c r="G864" s="128" t="s">
        <v>10850</v>
      </c>
      <c r="H864" s="127" t="s">
        <v>10862</v>
      </c>
      <c r="I864" s="127" t="s">
        <v>11496</v>
      </c>
      <c r="J864" s="127" t="s">
        <v>11495</v>
      </c>
      <c r="K864" s="126">
        <v>9.36</v>
      </c>
      <c r="L864" s="126">
        <v>0.45</v>
      </c>
      <c r="M864" s="126">
        <v>5.93</v>
      </c>
      <c r="N864" s="126">
        <v>0.32</v>
      </c>
      <c r="O864" s="126">
        <v>52.85</v>
      </c>
      <c r="P864" s="126" t="s">
        <v>10850</v>
      </c>
    </row>
    <row r="865" spans="1:16" ht="30" x14ac:dyDescent="0.2">
      <c r="A865" s="129" t="s">
        <v>10859</v>
      </c>
      <c r="B865" s="127" t="s">
        <v>9997</v>
      </c>
      <c r="C865" s="127" t="s">
        <v>10855</v>
      </c>
      <c r="D865" s="126" t="s">
        <v>9992</v>
      </c>
      <c r="E865" s="126" t="s">
        <v>10855</v>
      </c>
      <c r="F865" s="126" t="s">
        <v>10854</v>
      </c>
      <c r="G865" s="130" t="s">
        <v>10884</v>
      </c>
      <c r="H865" s="127" t="s">
        <v>10878</v>
      </c>
      <c r="I865" s="127" t="s">
        <v>11492</v>
      </c>
      <c r="J865" s="127" t="s">
        <v>11494</v>
      </c>
      <c r="K865" s="126"/>
      <c r="L865" s="126"/>
      <c r="M865" s="126"/>
      <c r="N865" s="126"/>
      <c r="O865" s="126"/>
      <c r="P865" s="126" t="s">
        <v>10850</v>
      </c>
    </row>
    <row r="866" spans="1:16" ht="30" x14ac:dyDescent="0.2">
      <c r="A866" s="129" t="s">
        <v>10859</v>
      </c>
      <c r="B866" s="127" t="s">
        <v>9998</v>
      </c>
      <c r="C866" s="127" t="s">
        <v>10855</v>
      </c>
      <c r="D866" s="126" t="s">
        <v>9992</v>
      </c>
      <c r="E866" s="126" t="s">
        <v>10855</v>
      </c>
      <c r="F866" s="126" t="s">
        <v>10854</v>
      </c>
      <c r="G866" s="130" t="s">
        <v>10884</v>
      </c>
      <c r="H866" s="127" t="s">
        <v>10878</v>
      </c>
      <c r="I866" s="127" t="s">
        <v>11492</v>
      </c>
      <c r="J866" s="127" t="s">
        <v>11493</v>
      </c>
      <c r="K866" s="126"/>
      <c r="L866" s="126"/>
      <c r="M866" s="126"/>
      <c r="N866" s="126"/>
      <c r="O866" s="126"/>
      <c r="P866" s="126" t="s">
        <v>10850</v>
      </c>
    </row>
    <row r="867" spans="1:16" ht="30" x14ac:dyDescent="0.2">
      <c r="A867" s="129" t="s">
        <v>10859</v>
      </c>
      <c r="B867" s="127" t="s">
        <v>9999</v>
      </c>
      <c r="C867" s="127" t="s">
        <v>10855</v>
      </c>
      <c r="D867" s="126" t="s">
        <v>9992</v>
      </c>
      <c r="E867" s="126" t="s">
        <v>10855</v>
      </c>
      <c r="F867" s="126" t="s">
        <v>10854</v>
      </c>
      <c r="G867" s="128" t="s">
        <v>10850</v>
      </c>
      <c r="H867" s="127" t="s">
        <v>10878</v>
      </c>
      <c r="I867" s="127" t="s">
        <v>11492</v>
      </c>
      <c r="J867" s="127" t="s">
        <v>11491</v>
      </c>
      <c r="K867" s="126"/>
      <c r="L867" s="126"/>
      <c r="M867" s="126"/>
      <c r="N867" s="126"/>
      <c r="O867" s="126"/>
      <c r="P867" s="126" t="s">
        <v>10850</v>
      </c>
    </row>
    <row r="868" spans="1:16" ht="30" x14ac:dyDescent="0.2">
      <c r="A868" s="129" t="s">
        <v>10859</v>
      </c>
      <c r="B868" s="127" t="s">
        <v>10000</v>
      </c>
      <c r="C868" s="127" t="s">
        <v>10855</v>
      </c>
      <c r="D868" s="126" t="s">
        <v>9992</v>
      </c>
      <c r="E868" s="126" t="s">
        <v>10855</v>
      </c>
      <c r="F868" s="126" t="s">
        <v>10854</v>
      </c>
      <c r="G868" s="130" t="s">
        <v>10884</v>
      </c>
      <c r="H868" s="127" t="s">
        <v>10887</v>
      </c>
      <c r="I868" s="127" t="s">
        <v>11490</v>
      </c>
      <c r="J868" s="127" t="s">
        <v>11489</v>
      </c>
      <c r="K868" s="126"/>
      <c r="L868" s="126"/>
      <c r="M868" s="126"/>
      <c r="N868" s="126"/>
      <c r="O868" s="126"/>
      <c r="P868" s="126" t="s">
        <v>10850</v>
      </c>
    </row>
    <row r="869" spans="1:16" ht="30" x14ac:dyDescent="0.2">
      <c r="A869" s="129" t="s">
        <v>10859</v>
      </c>
      <c r="B869" s="127" t="s">
        <v>10001</v>
      </c>
      <c r="C869" s="127" t="s">
        <v>10855</v>
      </c>
      <c r="D869" s="126" t="s">
        <v>11190</v>
      </c>
      <c r="E869" s="126" t="s">
        <v>10923</v>
      </c>
      <c r="F869" s="126" t="s">
        <v>10854</v>
      </c>
      <c r="G869" s="128" t="s">
        <v>10850</v>
      </c>
      <c r="H869" s="127" t="s">
        <v>10853</v>
      </c>
      <c r="I869" s="127" t="s">
        <v>10646</v>
      </c>
      <c r="J869" s="127" t="s">
        <v>11488</v>
      </c>
      <c r="K869" s="126"/>
      <c r="L869" s="126"/>
      <c r="M869" s="126"/>
      <c r="N869" s="126"/>
      <c r="O869" s="126"/>
      <c r="P869" s="126" t="s">
        <v>10850</v>
      </c>
    </row>
    <row r="870" spans="1:16" ht="30" x14ac:dyDescent="0.2">
      <c r="A870" s="129" t="s">
        <v>10859</v>
      </c>
      <c r="B870" s="127" t="s">
        <v>10001</v>
      </c>
      <c r="C870" s="127" t="s">
        <v>10855</v>
      </c>
      <c r="D870" s="126" t="s">
        <v>9992</v>
      </c>
      <c r="E870" s="126" t="s">
        <v>10855</v>
      </c>
      <c r="F870" s="126" t="s">
        <v>10854</v>
      </c>
      <c r="G870" s="128" t="s">
        <v>10850</v>
      </c>
      <c r="H870" s="127" t="s">
        <v>10853</v>
      </c>
      <c r="I870" s="127" t="s">
        <v>10646</v>
      </c>
      <c r="J870" s="127" t="s">
        <v>11488</v>
      </c>
      <c r="K870" s="126"/>
      <c r="L870" s="126"/>
      <c r="M870" s="126"/>
      <c r="N870" s="126"/>
      <c r="O870" s="126"/>
      <c r="P870" s="126" t="s">
        <v>10850</v>
      </c>
    </row>
    <row r="871" spans="1:16" ht="30" x14ac:dyDescent="0.2">
      <c r="A871" s="129" t="s">
        <v>10859</v>
      </c>
      <c r="B871" s="127" t="s">
        <v>10002</v>
      </c>
      <c r="C871" s="127" t="s">
        <v>10855</v>
      </c>
      <c r="D871" s="126" t="s">
        <v>9992</v>
      </c>
      <c r="E871" s="126" t="s">
        <v>10855</v>
      </c>
      <c r="F871" s="126" t="s">
        <v>10854</v>
      </c>
      <c r="G871" s="130" t="s">
        <v>10884</v>
      </c>
      <c r="H871" s="127" t="s">
        <v>10878</v>
      </c>
      <c r="I871" s="127" t="s">
        <v>11487</v>
      </c>
      <c r="J871" s="127" t="s">
        <v>11486</v>
      </c>
      <c r="K871" s="126"/>
      <c r="L871" s="126"/>
      <c r="M871" s="126"/>
      <c r="N871" s="126"/>
      <c r="O871" s="126"/>
      <c r="P871" s="126" t="s">
        <v>10850</v>
      </c>
    </row>
    <row r="872" spans="1:16" ht="30" x14ac:dyDescent="0.2">
      <c r="A872" s="129" t="s">
        <v>10859</v>
      </c>
      <c r="B872" s="127" t="s">
        <v>10003</v>
      </c>
      <c r="C872" s="127" t="s">
        <v>10855</v>
      </c>
      <c r="D872" s="126" t="s">
        <v>10963</v>
      </c>
      <c r="E872" s="126" t="s">
        <v>10923</v>
      </c>
      <c r="F872" s="126" t="s">
        <v>10854</v>
      </c>
      <c r="G872" s="128" t="s">
        <v>10850</v>
      </c>
      <c r="H872" s="127" t="s">
        <v>10862</v>
      </c>
      <c r="I872" s="127" t="s">
        <v>7549</v>
      </c>
      <c r="J872" s="127" t="s">
        <v>11485</v>
      </c>
      <c r="K872" s="126"/>
      <c r="L872" s="126"/>
      <c r="M872" s="126"/>
      <c r="N872" s="126"/>
      <c r="O872" s="126"/>
      <c r="P872" s="126" t="s">
        <v>10850</v>
      </c>
    </row>
    <row r="873" spans="1:16" ht="30" x14ac:dyDescent="0.2">
      <c r="A873" s="129" t="s">
        <v>10859</v>
      </c>
      <c r="B873" s="127" t="s">
        <v>10003</v>
      </c>
      <c r="C873" s="127" t="s">
        <v>10855</v>
      </c>
      <c r="D873" s="126" t="s">
        <v>9992</v>
      </c>
      <c r="E873" s="126" t="s">
        <v>10855</v>
      </c>
      <c r="F873" s="126" t="s">
        <v>10854</v>
      </c>
      <c r="G873" s="128" t="s">
        <v>10850</v>
      </c>
      <c r="H873" s="127" t="s">
        <v>10862</v>
      </c>
      <c r="I873" s="127" t="s">
        <v>7549</v>
      </c>
      <c r="J873" s="127" t="s">
        <v>11485</v>
      </c>
      <c r="K873" s="126"/>
      <c r="L873" s="126"/>
      <c r="M873" s="126"/>
      <c r="N873" s="126"/>
      <c r="O873" s="126"/>
      <c r="P873" s="126" t="s">
        <v>10850</v>
      </c>
    </row>
    <row r="874" spans="1:16" ht="15" x14ac:dyDescent="0.2">
      <c r="A874" s="129" t="s">
        <v>10859</v>
      </c>
      <c r="B874" s="127" t="s">
        <v>10004</v>
      </c>
      <c r="C874" s="127" t="s">
        <v>10855</v>
      </c>
      <c r="D874" s="126" t="s">
        <v>11103</v>
      </c>
      <c r="E874" s="126" t="s">
        <v>10923</v>
      </c>
      <c r="F874" s="126" t="s">
        <v>10854</v>
      </c>
      <c r="G874" s="128" t="s">
        <v>10850</v>
      </c>
      <c r="H874" s="127" t="s">
        <v>10853</v>
      </c>
      <c r="I874" s="127" t="s">
        <v>11484</v>
      </c>
      <c r="J874" s="127" t="s">
        <v>11483</v>
      </c>
      <c r="K874" s="126"/>
      <c r="L874" s="126"/>
      <c r="M874" s="126"/>
      <c r="N874" s="126"/>
      <c r="O874" s="126"/>
      <c r="P874" s="126" t="s">
        <v>10850</v>
      </c>
    </row>
    <row r="875" spans="1:16" ht="15" x14ac:dyDescent="0.2">
      <c r="A875" s="129" t="s">
        <v>10859</v>
      </c>
      <c r="B875" s="127" t="s">
        <v>10004</v>
      </c>
      <c r="C875" s="127" t="s">
        <v>10855</v>
      </c>
      <c r="D875" s="126" t="s">
        <v>9992</v>
      </c>
      <c r="E875" s="126" t="s">
        <v>10855</v>
      </c>
      <c r="F875" s="126" t="s">
        <v>10854</v>
      </c>
      <c r="G875" s="128" t="s">
        <v>10850</v>
      </c>
      <c r="H875" s="127" t="s">
        <v>10853</v>
      </c>
      <c r="I875" s="127" t="s">
        <v>11484</v>
      </c>
      <c r="J875" s="127" t="s">
        <v>11483</v>
      </c>
      <c r="K875" s="126">
        <v>2.9</v>
      </c>
      <c r="L875" s="126">
        <v>18.71</v>
      </c>
      <c r="M875" s="126">
        <v>2.5</v>
      </c>
      <c r="N875" s="126">
        <v>0.16</v>
      </c>
      <c r="O875" s="126">
        <v>0.11</v>
      </c>
      <c r="P875" s="126" t="s">
        <v>10850</v>
      </c>
    </row>
    <row r="876" spans="1:16" ht="30" x14ac:dyDescent="0.2">
      <c r="A876" s="129" t="s">
        <v>10859</v>
      </c>
      <c r="B876" s="127" t="s">
        <v>10005</v>
      </c>
      <c r="C876" s="127" t="s">
        <v>10855</v>
      </c>
      <c r="D876" s="126" t="s">
        <v>9992</v>
      </c>
      <c r="E876" s="126" t="s">
        <v>10855</v>
      </c>
      <c r="F876" s="126" t="s">
        <v>10854</v>
      </c>
      <c r="G876" s="128" t="s">
        <v>10850</v>
      </c>
      <c r="H876" s="127" t="s">
        <v>10862</v>
      </c>
      <c r="I876" s="127" t="s">
        <v>11482</v>
      </c>
      <c r="J876" s="127" t="s">
        <v>11481</v>
      </c>
      <c r="K876" s="126">
        <v>7.17</v>
      </c>
      <c r="L876" s="126">
        <v>40.5</v>
      </c>
      <c r="M876" s="126">
        <v>4.54</v>
      </c>
      <c r="N876" s="126">
        <v>0.35</v>
      </c>
      <c r="O876" s="126">
        <v>0.25</v>
      </c>
      <c r="P876" s="126" t="s">
        <v>10850</v>
      </c>
    </row>
    <row r="877" spans="1:16" ht="30" x14ac:dyDescent="0.2">
      <c r="A877" s="129" t="s">
        <v>10859</v>
      </c>
      <c r="B877" s="127" t="s">
        <v>10006</v>
      </c>
      <c r="C877" s="127" t="s">
        <v>10855</v>
      </c>
      <c r="D877" s="126" t="s">
        <v>9992</v>
      </c>
      <c r="E877" s="126" t="s">
        <v>10855</v>
      </c>
      <c r="F877" s="126" t="s">
        <v>10854</v>
      </c>
      <c r="G877" s="130" t="s">
        <v>10884</v>
      </c>
      <c r="H877" s="127" t="s">
        <v>10862</v>
      </c>
      <c r="I877" s="127" t="s">
        <v>11473</v>
      </c>
      <c r="J877" s="127" t="s">
        <v>11480</v>
      </c>
      <c r="K877" s="126"/>
      <c r="L877" s="126"/>
      <c r="M877" s="126"/>
      <c r="N877" s="126"/>
      <c r="O877" s="126"/>
      <c r="P877" s="126" t="s">
        <v>10850</v>
      </c>
    </row>
    <row r="878" spans="1:16" ht="30" x14ac:dyDescent="0.2">
      <c r="A878" s="129" t="s">
        <v>10859</v>
      </c>
      <c r="B878" s="127" t="s">
        <v>10007</v>
      </c>
      <c r="C878" s="127" t="s">
        <v>10855</v>
      </c>
      <c r="D878" s="126" t="s">
        <v>9992</v>
      </c>
      <c r="E878" s="126" t="s">
        <v>10855</v>
      </c>
      <c r="F878" s="126" t="s">
        <v>10854</v>
      </c>
      <c r="G878" s="130" t="s">
        <v>10884</v>
      </c>
      <c r="H878" s="127" t="s">
        <v>10862</v>
      </c>
      <c r="I878" s="127" t="s">
        <v>11479</v>
      </c>
      <c r="J878" s="127" t="s">
        <v>11478</v>
      </c>
      <c r="K878" s="126"/>
      <c r="L878" s="126"/>
      <c r="M878" s="126"/>
      <c r="N878" s="126"/>
      <c r="O878" s="126"/>
      <c r="P878" s="126" t="s">
        <v>10850</v>
      </c>
    </row>
    <row r="879" spans="1:16" ht="30" x14ac:dyDescent="0.2">
      <c r="A879" s="129" t="s">
        <v>10859</v>
      </c>
      <c r="B879" s="127" t="s">
        <v>10008</v>
      </c>
      <c r="C879" s="127" t="s">
        <v>10855</v>
      </c>
      <c r="D879" s="126" t="s">
        <v>11103</v>
      </c>
      <c r="E879" s="126" t="s">
        <v>10923</v>
      </c>
      <c r="F879" s="126" t="s">
        <v>10854</v>
      </c>
      <c r="G879" s="128" t="s">
        <v>10850</v>
      </c>
      <c r="H879" s="127" t="s">
        <v>10862</v>
      </c>
      <c r="I879" s="127" t="s">
        <v>11477</v>
      </c>
      <c r="J879" s="127" t="s">
        <v>11476</v>
      </c>
      <c r="K879" s="126"/>
      <c r="L879" s="126"/>
      <c r="M879" s="126"/>
      <c r="N879" s="126"/>
      <c r="O879" s="126"/>
      <c r="P879" s="126" t="s">
        <v>10850</v>
      </c>
    </row>
    <row r="880" spans="1:16" ht="30" x14ac:dyDescent="0.2">
      <c r="A880" s="129" t="s">
        <v>10859</v>
      </c>
      <c r="B880" s="127" t="s">
        <v>10008</v>
      </c>
      <c r="C880" s="127" t="s">
        <v>10855</v>
      </c>
      <c r="D880" s="126" t="s">
        <v>11190</v>
      </c>
      <c r="E880" s="126" t="s">
        <v>10923</v>
      </c>
      <c r="F880" s="126" t="s">
        <v>10854</v>
      </c>
      <c r="G880" s="128" t="s">
        <v>10850</v>
      </c>
      <c r="H880" s="127" t="s">
        <v>10862</v>
      </c>
      <c r="I880" s="127" t="s">
        <v>11477</v>
      </c>
      <c r="J880" s="127" t="s">
        <v>11476</v>
      </c>
      <c r="K880" s="126"/>
      <c r="L880" s="126"/>
      <c r="M880" s="126"/>
      <c r="N880" s="126"/>
      <c r="O880" s="126"/>
      <c r="P880" s="126" t="s">
        <v>10850</v>
      </c>
    </row>
    <row r="881" spans="1:16" ht="30" x14ac:dyDescent="0.2">
      <c r="A881" s="129" t="s">
        <v>10859</v>
      </c>
      <c r="B881" s="127" t="s">
        <v>10008</v>
      </c>
      <c r="C881" s="127" t="s">
        <v>10855</v>
      </c>
      <c r="D881" s="126" t="s">
        <v>10963</v>
      </c>
      <c r="E881" s="126" t="s">
        <v>10923</v>
      </c>
      <c r="F881" s="126" t="s">
        <v>10854</v>
      </c>
      <c r="G881" s="128" t="s">
        <v>10850</v>
      </c>
      <c r="H881" s="127" t="s">
        <v>10862</v>
      </c>
      <c r="I881" s="127" t="s">
        <v>11477</v>
      </c>
      <c r="J881" s="127" t="s">
        <v>11476</v>
      </c>
      <c r="K881" s="126"/>
      <c r="L881" s="126"/>
      <c r="M881" s="126"/>
      <c r="N881" s="126"/>
      <c r="O881" s="126"/>
      <c r="P881" s="126" t="s">
        <v>10850</v>
      </c>
    </row>
    <row r="882" spans="1:16" ht="30" x14ac:dyDescent="0.2">
      <c r="A882" s="129" t="s">
        <v>10859</v>
      </c>
      <c r="B882" s="127" t="s">
        <v>10008</v>
      </c>
      <c r="C882" s="127" t="s">
        <v>10855</v>
      </c>
      <c r="D882" s="126" t="s">
        <v>9992</v>
      </c>
      <c r="E882" s="126" t="s">
        <v>10855</v>
      </c>
      <c r="F882" s="126" t="s">
        <v>10854</v>
      </c>
      <c r="G882" s="128" t="s">
        <v>10850</v>
      </c>
      <c r="H882" s="127" t="s">
        <v>10862</v>
      </c>
      <c r="I882" s="127" t="s">
        <v>11477</v>
      </c>
      <c r="J882" s="127" t="s">
        <v>11476</v>
      </c>
      <c r="K882" s="126">
        <v>10.97</v>
      </c>
      <c r="L882" s="126">
        <v>61.97</v>
      </c>
      <c r="M882" s="126">
        <v>6.95</v>
      </c>
      <c r="N882" s="126">
        <v>0.53</v>
      </c>
      <c r="O882" s="126">
        <v>0.38</v>
      </c>
      <c r="P882" s="126" t="s">
        <v>10850</v>
      </c>
    </row>
    <row r="883" spans="1:16" ht="30" x14ac:dyDescent="0.2">
      <c r="A883" s="129" t="s">
        <v>10859</v>
      </c>
      <c r="B883" s="127" t="s">
        <v>10009</v>
      </c>
      <c r="C883" s="127" t="s">
        <v>10855</v>
      </c>
      <c r="D883" s="126" t="s">
        <v>9992</v>
      </c>
      <c r="E883" s="126" t="s">
        <v>10855</v>
      </c>
      <c r="F883" s="126" t="s">
        <v>10854</v>
      </c>
      <c r="G883" s="128" t="s">
        <v>10850</v>
      </c>
      <c r="H883" s="127" t="s">
        <v>10862</v>
      </c>
      <c r="I883" s="127" t="s">
        <v>11475</v>
      </c>
      <c r="J883" s="127" t="s">
        <v>11474</v>
      </c>
      <c r="K883" s="126">
        <v>20.97</v>
      </c>
      <c r="L883" s="126">
        <v>118.44</v>
      </c>
      <c r="M883" s="126">
        <v>13.28</v>
      </c>
      <c r="N883" s="126">
        <v>1.02</v>
      </c>
      <c r="O883" s="126">
        <v>0.72</v>
      </c>
      <c r="P883" s="126" t="s">
        <v>10850</v>
      </c>
    </row>
    <row r="884" spans="1:16" ht="30" x14ac:dyDescent="0.2">
      <c r="A884" s="129" t="s">
        <v>10859</v>
      </c>
      <c r="B884" s="127" t="s">
        <v>10010</v>
      </c>
      <c r="C884" s="127" t="s">
        <v>10855</v>
      </c>
      <c r="D884" s="126" t="s">
        <v>9992</v>
      </c>
      <c r="E884" s="126" t="s">
        <v>10855</v>
      </c>
      <c r="F884" s="126" t="s">
        <v>10854</v>
      </c>
      <c r="G884" s="128" t="s">
        <v>10850</v>
      </c>
      <c r="H884" s="127" t="s">
        <v>10862</v>
      </c>
      <c r="I884" s="127" t="s">
        <v>11473</v>
      </c>
      <c r="J884" s="127" t="s">
        <v>11472</v>
      </c>
      <c r="K884" s="126"/>
      <c r="L884" s="126"/>
      <c r="M884" s="126"/>
      <c r="N884" s="126"/>
      <c r="O884" s="126"/>
      <c r="P884" s="126" t="s">
        <v>10850</v>
      </c>
    </row>
    <row r="885" spans="1:16" ht="30" x14ac:dyDescent="0.2">
      <c r="A885" s="129" t="s">
        <v>10859</v>
      </c>
      <c r="B885" s="127" t="s">
        <v>10011</v>
      </c>
      <c r="C885" s="127" t="s">
        <v>10855</v>
      </c>
      <c r="D885" s="126" t="s">
        <v>10856</v>
      </c>
      <c r="E885" s="126" t="s">
        <v>10923</v>
      </c>
      <c r="F885" s="126" t="s">
        <v>10854</v>
      </c>
      <c r="G885" s="128" t="s">
        <v>10850</v>
      </c>
      <c r="H885" s="127" t="s">
        <v>10862</v>
      </c>
      <c r="I885" s="127" t="s">
        <v>11471</v>
      </c>
      <c r="J885" s="127" t="s">
        <v>11470</v>
      </c>
      <c r="K885" s="126"/>
      <c r="L885" s="126"/>
      <c r="M885" s="126"/>
      <c r="N885" s="126"/>
      <c r="O885" s="126"/>
      <c r="P885" s="126" t="s">
        <v>10850</v>
      </c>
    </row>
    <row r="886" spans="1:16" ht="30" x14ac:dyDescent="0.2">
      <c r="A886" s="129" t="s">
        <v>10859</v>
      </c>
      <c r="B886" s="127" t="s">
        <v>10011</v>
      </c>
      <c r="C886" s="127" t="s">
        <v>10855</v>
      </c>
      <c r="D886" s="126" t="s">
        <v>9992</v>
      </c>
      <c r="E886" s="126" t="s">
        <v>10855</v>
      </c>
      <c r="F886" s="126" t="s">
        <v>10854</v>
      </c>
      <c r="G886" s="128" t="s">
        <v>10850</v>
      </c>
      <c r="H886" s="127" t="s">
        <v>10862</v>
      </c>
      <c r="I886" s="127" t="s">
        <v>11471</v>
      </c>
      <c r="J886" s="127" t="s">
        <v>11470</v>
      </c>
      <c r="K886" s="126">
        <v>13.8</v>
      </c>
      <c r="L886" s="126">
        <v>102.69</v>
      </c>
      <c r="M886" s="126">
        <v>15.9</v>
      </c>
      <c r="N886" s="126">
        <v>0.88</v>
      </c>
      <c r="O886" s="126">
        <v>0.62</v>
      </c>
      <c r="P886" s="126" t="s">
        <v>10850</v>
      </c>
    </row>
    <row r="887" spans="1:16" ht="30" x14ac:dyDescent="0.2">
      <c r="A887" s="129" t="s">
        <v>10859</v>
      </c>
      <c r="B887" s="127" t="s">
        <v>10012</v>
      </c>
      <c r="C887" s="127" t="s">
        <v>10855</v>
      </c>
      <c r="D887" s="126" t="s">
        <v>9992</v>
      </c>
      <c r="E887" s="126" t="s">
        <v>10855</v>
      </c>
      <c r="F887" s="126" t="s">
        <v>10854</v>
      </c>
      <c r="G887" s="128" t="s">
        <v>10850</v>
      </c>
      <c r="H887" s="127" t="s">
        <v>10862</v>
      </c>
      <c r="I887" s="127" t="s">
        <v>11469</v>
      </c>
      <c r="J887" s="127" t="s">
        <v>11468</v>
      </c>
      <c r="K887" s="126">
        <v>3.68</v>
      </c>
      <c r="L887" s="126">
        <v>27.39</v>
      </c>
      <c r="M887" s="126">
        <v>4.24</v>
      </c>
      <c r="N887" s="126">
        <v>0.24</v>
      </c>
      <c r="O887" s="126">
        <v>0.17</v>
      </c>
      <c r="P887" s="126" t="s">
        <v>10850</v>
      </c>
    </row>
    <row r="888" spans="1:16" ht="15" x14ac:dyDescent="0.2">
      <c r="A888" s="129" t="s">
        <v>10859</v>
      </c>
      <c r="B888" s="127" t="s">
        <v>10013</v>
      </c>
      <c r="C888" s="127" t="s">
        <v>10855</v>
      </c>
      <c r="D888" s="126" t="s">
        <v>9992</v>
      </c>
      <c r="E888" s="126" t="s">
        <v>10855</v>
      </c>
      <c r="F888" s="126" t="s">
        <v>10854</v>
      </c>
      <c r="G888" s="128" t="s">
        <v>10850</v>
      </c>
      <c r="H888" s="127" t="s">
        <v>10887</v>
      </c>
      <c r="I888" s="127" t="s">
        <v>11467</v>
      </c>
      <c r="J888" s="127" t="s">
        <v>11466</v>
      </c>
      <c r="K888" s="126">
        <v>4.2699999999999996</v>
      </c>
      <c r="L888" s="126">
        <v>33.01</v>
      </c>
      <c r="M888" s="126">
        <v>5.27</v>
      </c>
      <c r="N888" s="126">
        <v>0.37</v>
      </c>
      <c r="O888" s="126">
        <v>0.2</v>
      </c>
      <c r="P888" s="126" t="s">
        <v>10850</v>
      </c>
    </row>
    <row r="889" spans="1:16" ht="30" x14ac:dyDescent="0.2">
      <c r="A889" s="129" t="s">
        <v>10859</v>
      </c>
      <c r="B889" s="127" t="s">
        <v>10014</v>
      </c>
      <c r="C889" s="127" t="s">
        <v>10855</v>
      </c>
      <c r="D889" s="126" t="s">
        <v>9992</v>
      </c>
      <c r="E889" s="126" t="s">
        <v>10855</v>
      </c>
      <c r="F889" s="126" t="s">
        <v>10854</v>
      </c>
      <c r="G889" s="128" t="s">
        <v>10850</v>
      </c>
      <c r="H889" s="127" t="s">
        <v>10862</v>
      </c>
      <c r="I889" s="127" t="s">
        <v>11465</v>
      </c>
      <c r="J889" s="127" t="s">
        <v>11464</v>
      </c>
      <c r="K889" s="126"/>
      <c r="L889" s="126"/>
      <c r="M889" s="126"/>
      <c r="N889" s="126"/>
      <c r="O889" s="126"/>
      <c r="P889" s="126" t="s">
        <v>10850</v>
      </c>
    </row>
    <row r="890" spans="1:16" ht="30" x14ac:dyDescent="0.2">
      <c r="A890" s="129" t="s">
        <v>10859</v>
      </c>
      <c r="B890" s="127" t="s">
        <v>10015</v>
      </c>
      <c r="C890" s="127" t="s">
        <v>10855</v>
      </c>
      <c r="D890" s="126" t="s">
        <v>10856</v>
      </c>
      <c r="E890" s="126" t="s">
        <v>10923</v>
      </c>
      <c r="F890" s="126" t="s">
        <v>10854</v>
      </c>
      <c r="G890" s="128" t="s">
        <v>10850</v>
      </c>
      <c r="H890" s="127" t="s">
        <v>10862</v>
      </c>
      <c r="I890" s="127" t="s">
        <v>11463</v>
      </c>
      <c r="J890" s="127" t="s">
        <v>11462</v>
      </c>
      <c r="K890" s="126"/>
      <c r="L890" s="126"/>
      <c r="M890" s="126"/>
      <c r="N890" s="126"/>
      <c r="O890" s="126"/>
      <c r="P890" s="126" t="s">
        <v>10850</v>
      </c>
    </row>
    <row r="891" spans="1:16" ht="30" x14ac:dyDescent="0.2">
      <c r="A891" s="129" t="s">
        <v>10859</v>
      </c>
      <c r="B891" s="127" t="s">
        <v>10015</v>
      </c>
      <c r="C891" s="127" t="s">
        <v>10855</v>
      </c>
      <c r="D891" s="126" t="s">
        <v>11190</v>
      </c>
      <c r="E891" s="126" t="s">
        <v>10923</v>
      </c>
      <c r="F891" s="126" t="s">
        <v>10854</v>
      </c>
      <c r="G891" s="128" t="s">
        <v>10850</v>
      </c>
      <c r="H891" s="127" t="s">
        <v>10862</v>
      </c>
      <c r="I891" s="127" t="s">
        <v>11463</v>
      </c>
      <c r="J891" s="127" t="s">
        <v>11462</v>
      </c>
      <c r="K891" s="126"/>
      <c r="L891" s="126"/>
      <c r="M891" s="126"/>
      <c r="N891" s="126"/>
      <c r="O891" s="126"/>
      <c r="P891" s="126" t="s">
        <v>10850</v>
      </c>
    </row>
    <row r="892" spans="1:16" ht="30" x14ac:dyDescent="0.2">
      <c r="A892" s="129" t="s">
        <v>10859</v>
      </c>
      <c r="B892" s="127" t="s">
        <v>10015</v>
      </c>
      <c r="C892" s="127" t="s">
        <v>10855</v>
      </c>
      <c r="D892" s="126" t="s">
        <v>11031</v>
      </c>
      <c r="E892" s="126" t="s">
        <v>10923</v>
      </c>
      <c r="F892" s="126" t="s">
        <v>10854</v>
      </c>
      <c r="G892" s="128" t="s">
        <v>10850</v>
      </c>
      <c r="H892" s="127" t="s">
        <v>10862</v>
      </c>
      <c r="I892" s="127" t="s">
        <v>11463</v>
      </c>
      <c r="J892" s="127" t="s">
        <v>11462</v>
      </c>
      <c r="K892" s="126"/>
      <c r="L892" s="126"/>
      <c r="M892" s="126"/>
      <c r="N892" s="126"/>
      <c r="O892" s="126"/>
      <c r="P892" s="126" t="s">
        <v>10850</v>
      </c>
    </row>
    <row r="893" spans="1:16" ht="30" x14ac:dyDescent="0.2">
      <c r="A893" s="129" t="s">
        <v>10859</v>
      </c>
      <c r="B893" s="127" t="s">
        <v>10015</v>
      </c>
      <c r="C893" s="127" t="s">
        <v>10855</v>
      </c>
      <c r="D893" s="126" t="s">
        <v>9992</v>
      </c>
      <c r="E893" s="126" t="s">
        <v>10855</v>
      </c>
      <c r="F893" s="126" t="s">
        <v>10854</v>
      </c>
      <c r="G893" s="128" t="s">
        <v>10850</v>
      </c>
      <c r="H893" s="127" t="s">
        <v>10862</v>
      </c>
      <c r="I893" s="127" t="s">
        <v>11463</v>
      </c>
      <c r="J893" s="127" t="s">
        <v>11462</v>
      </c>
      <c r="K893" s="126">
        <v>75.36</v>
      </c>
      <c r="L893" s="126">
        <v>425.64</v>
      </c>
      <c r="M893" s="126">
        <v>47.73</v>
      </c>
      <c r="N893" s="126">
        <v>3.66</v>
      </c>
      <c r="O893" s="126">
        <v>2.58</v>
      </c>
      <c r="P893" s="126" t="s">
        <v>10850</v>
      </c>
    </row>
    <row r="894" spans="1:16" ht="30" x14ac:dyDescent="0.2">
      <c r="A894" s="129" t="s">
        <v>10859</v>
      </c>
      <c r="B894" s="127" t="s">
        <v>10016</v>
      </c>
      <c r="C894" s="127" t="s">
        <v>10855</v>
      </c>
      <c r="D894" s="126" t="s">
        <v>9992</v>
      </c>
      <c r="E894" s="126" t="s">
        <v>10855</v>
      </c>
      <c r="F894" s="126" t="s">
        <v>10854</v>
      </c>
      <c r="G894" s="130" t="s">
        <v>10884</v>
      </c>
      <c r="H894" s="127" t="s">
        <v>10862</v>
      </c>
      <c r="I894" s="127" t="s">
        <v>11244</v>
      </c>
      <c r="J894" s="127" t="s">
        <v>11461</v>
      </c>
      <c r="K894" s="126"/>
      <c r="L894" s="126"/>
      <c r="M894" s="126"/>
      <c r="N894" s="126"/>
      <c r="O894" s="126"/>
      <c r="P894" s="126" t="s">
        <v>10850</v>
      </c>
    </row>
    <row r="895" spans="1:16" ht="45" x14ac:dyDescent="0.2">
      <c r="A895" s="129" t="s">
        <v>10859</v>
      </c>
      <c r="B895" s="127" t="s">
        <v>10017</v>
      </c>
      <c r="C895" s="127" t="s">
        <v>10855</v>
      </c>
      <c r="D895" s="126" t="s">
        <v>11190</v>
      </c>
      <c r="E895" s="126" t="s">
        <v>10923</v>
      </c>
      <c r="F895" s="126" t="s">
        <v>10854</v>
      </c>
      <c r="G895" s="128" t="s">
        <v>10850</v>
      </c>
      <c r="H895" s="127" t="s">
        <v>10862</v>
      </c>
      <c r="I895" s="127" t="s">
        <v>11460</v>
      </c>
      <c r="J895" s="127" t="s">
        <v>11459</v>
      </c>
      <c r="K895" s="126"/>
      <c r="L895" s="126"/>
      <c r="M895" s="126"/>
      <c r="N895" s="126"/>
      <c r="O895" s="126"/>
      <c r="P895" s="126" t="s">
        <v>10850</v>
      </c>
    </row>
    <row r="896" spans="1:16" ht="45" x14ac:dyDescent="0.2">
      <c r="A896" s="129" t="s">
        <v>10859</v>
      </c>
      <c r="B896" s="127" t="s">
        <v>10017</v>
      </c>
      <c r="C896" s="127" t="s">
        <v>10855</v>
      </c>
      <c r="D896" s="126" t="s">
        <v>10942</v>
      </c>
      <c r="E896" s="126" t="s">
        <v>10923</v>
      </c>
      <c r="F896" s="126" t="s">
        <v>10854</v>
      </c>
      <c r="G896" s="128" t="s">
        <v>10850</v>
      </c>
      <c r="H896" s="127" t="s">
        <v>10862</v>
      </c>
      <c r="I896" s="127" t="s">
        <v>11460</v>
      </c>
      <c r="J896" s="127" t="s">
        <v>11459</v>
      </c>
      <c r="K896" s="126"/>
      <c r="L896" s="126"/>
      <c r="M896" s="126"/>
      <c r="N896" s="126"/>
      <c r="O896" s="126"/>
      <c r="P896" s="126" t="s">
        <v>10850</v>
      </c>
    </row>
    <row r="897" spans="1:16" ht="45" x14ac:dyDescent="0.2">
      <c r="A897" s="129" t="s">
        <v>10859</v>
      </c>
      <c r="B897" s="127" t="s">
        <v>10017</v>
      </c>
      <c r="C897" s="127" t="s">
        <v>10855</v>
      </c>
      <c r="D897" s="126" t="s">
        <v>9992</v>
      </c>
      <c r="E897" s="126" t="s">
        <v>10855</v>
      </c>
      <c r="F897" s="126" t="s">
        <v>10854</v>
      </c>
      <c r="G897" s="128" t="s">
        <v>10850</v>
      </c>
      <c r="H897" s="127" t="s">
        <v>10862</v>
      </c>
      <c r="I897" s="127" t="s">
        <v>11460</v>
      </c>
      <c r="J897" s="127" t="s">
        <v>11459</v>
      </c>
      <c r="K897" s="126">
        <v>89.52</v>
      </c>
      <c r="L897" s="126">
        <v>505.66</v>
      </c>
      <c r="M897" s="126">
        <v>56.7</v>
      </c>
      <c r="N897" s="126">
        <v>4.3499999999999996</v>
      </c>
      <c r="O897" s="126">
        <v>3.07</v>
      </c>
      <c r="P897" s="126" t="s">
        <v>10850</v>
      </c>
    </row>
    <row r="898" spans="1:16" ht="30" x14ac:dyDescent="0.2">
      <c r="A898" s="129" t="s">
        <v>10859</v>
      </c>
      <c r="B898" s="127" t="s">
        <v>10018</v>
      </c>
      <c r="C898" s="127" t="s">
        <v>10855</v>
      </c>
      <c r="D898" s="126" t="s">
        <v>9992</v>
      </c>
      <c r="E898" s="126" t="s">
        <v>10855</v>
      </c>
      <c r="F898" s="126" t="s">
        <v>10854</v>
      </c>
      <c r="G898" s="128" t="s">
        <v>10850</v>
      </c>
      <c r="H898" s="127" t="s">
        <v>10862</v>
      </c>
      <c r="I898" s="127" t="s">
        <v>11458</v>
      </c>
      <c r="J898" s="127" t="s">
        <v>11457</v>
      </c>
      <c r="K898" s="126">
        <v>5.38</v>
      </c>
      <c r="L898" s="126">
        <v>30.39</v>
      </c>
      <c r="M898" s="126">
        <v>3.41</v>
      </c>
      <c r="N898" s="126">
        <v>0.26</v>
      </c>
      <c r="O898" s="126">
        <v>0.18</v>
      </c>
      <c r="P898" s="126" t="s">
        <v>10850</v>
      </c>
    </row>
    <row r="899" spans="1:16" ht="30" x14ac:dyDescent="0.2">
      <c r="A899" s="129" t="s">
        <v>10859</v>
      </c>
      <c r="B899" s="127" t="s">
        <v>10019</v>
      </c>
      <c r="C899" s="127" t="s">
        <v>10855</v>
      </c>
      <c r="D899" s="126" t="s">
        <v>9992</v>
      </c>
      <c r="E899" s="126" t="s">
        <v>10855</v>
      </c>
      <c r="F899" s="126" t="s">
        <v>10854</v>
      </c>
      <c r="G899" s="130" t="s">
        <v>10884</v>
      </c>
      <c r="H899" s="127" t="s">
        <v>10862</v>
      </c>
      <c r="I899" s="127" t="s">
        <v>11456</v>
      </c>
      <c r="J899" s="127" t="s">
        <v>11455</v>
      </c>
      <c r="K899" s="126"/>
      <c r="L899" s="126"/>
      <c r="M899" s="126"/>
      <c r="N899" s="126"/>
      <c r="O899" s="126"/>
      <c r="P899" s="126" t="s">
        <v>10850</v>
      </c>
    </row>
    <row r="900" spans="1:16" ht="30" x14ac:dyDescent="0.2">
      <c r="A900" s="129" t="s">
        <v>10859</v>
      </c>
      <c r="B900" s="127" t="s">
        <v>10020</v>
      </c>
      <c r="C900" s="127" t="s">
        <v>10855</v>
      </c>
      <c r="D900" s="126" t="s">
        <v>11190</v>
      </c>
      <c r="E900" s="126" t="s">
        <v>10923</v>
      </c>
      <c r="F900" s="126" t="s">
        <v>10854</v>
      </c>
      <c r="G900" s="128" t="s">
        <v>10850</v>
      </c>
      <c r="H900" s="127" t="s">
        <v>10862</v>
      </c>
      <c r="I900" s="127" t="s">
        <v>11454</v>
      </c>
      <c r="J900" s="127" t="s">
        <v>11453</v>
      </c>
      <c r="K900" s="126"/>
      <c r="L900" s="126"/>
      <c r="M900" s="126"/>
      <c r="N900" s="126"/>
      <c r="O900" s="126"/>
      <c r="P900" s="126" t="s">
        <v>10850</v>
      </c>
    </row>
    <row r="901" spans="1:16" ht="30" x14ac:dyDescent="0.2">
      <c r="A901" s="129" t="s">
        <v>10859</v>
      </c>
      <c r="B901" s="127" t="s">
        <v>10020</v>
      </c>
      <c r="C901" s="127" t="s">
        <v>10855</v>
      </c>
      <c r="D901" s="126" t="s">
        <v>9992</v>
      </c>
      <c r="E901" s="126" t="s">
        <v>10855</v>
      </c>
      <c r="F901" s="126" t="s">
        <v>10854</v>
      </c>
      <c r="G901" s="128" t="s">
        <v>10850</v>
      </c>
      <c r="H901" s="127" t="s">
        <v>10862</v>
      </c>
      <c r="I901" s="127" t="s">
        <v>11454</v>
      </c>
      <c r="J901" s="127" t="s">
        <v>11453</v>
      </c>
      <c r="K901" s="126">
        <v>6.64</v>
      </c>
      <c r="L901" s="126">
        <v>37.51</v>
      </c>
      <c r="M901" s="126">
        <v>4.21</v>
      </c>
      <c r="N901" s="126">
        <v>0.32</v>
      </c>
      <c r="O901" s="126">
        <v>0.23</v>
      </c>
      <c r="P901" s="126" t="s">
        <v>10850</v>
      </c>
    </row>
    <row r="902" spans="1:16" ht="30" x14ac:dyDescent="0.2">
      <c r="A902" s="129" t="s">
        <v>10859</v>
      </c>
      <c r="B902" s="127" t="s">
        <v>10021</v>
      </c>
      <c r="C902" s="127" t="s">
        <v>10855</v>
      </c>
      <c r="D902" s="126" t="s">
        <v>10942</v>
      </c>
      <c r="E902" s="126" t="s">
        <v>10923</v>
      </c>
      <c r="F902" s="126" t="s">
        <v>10854</v>
      </c>
      <c r="G902" s="128" t="s">
        <v>10850</v>
      </c>
      <c r="H902" s="127" t="s">
        <v>10862</v>
      </c>
      <c r="I902" s="127" t="s">
        <v>11452</v>
      </c>
      <c r="J902" s="127" t="s">
        <v>11451</v>
      </c>
      <c r="K902" s="126"/>
      <c r="L902" s="126"/>
      <c r="M902" s="126"/>
      <c r="N902" s="126"/>
      <c r="O902" s="126"/>
      <c r="P902" s="126" t="s">
        <v>10850</v>
      </c>
    </row>
    <row r="903" spans="1:16" ht="30" x14ac:dyDescent="0.2">
      <c r="A903" s="129" t="s">
        <v>10859</v>
      </c>
      <c r="B903" s="127" t="s">
        <v>10021</v>
      </c>
      <c r="C903" s="127" t="s">
        <v>10855</v>
      </c>
      <c r="D903" s="126" t="s">
        <v>9992</v>
      </c>
      <c r="E903" s="126" t="s">
        <v>10855</v>
      </c>
      <c r="F903" s="126" t="s">
        <v>10854</v>
      </c>
      <c r="G903" s="128" t="s">
        <v>10850</v>
      </c>
      <c r="H903" s="127" t="s">
        <v>10862</v>
      </c>
      <c r="I903" s="127" t="s">
        <v>11452</v>
      </c>
      <c r="J903" s="127" t="s">
        <v>11451</v>
      </c>
      <c r="K903" s="126">
        <v>1.51</v>
      </c>
      <c r="L903" s="126">
        <v>10.52</v>
      </c>
      <c r="M903" s="126">
        <v>1.54</v>
      </c>
      <c r="N903" s="126">
        <v>0.59</v>
      </c>
      <c r="O903" s="126">
        <v>0.06</v>
      </c>
      <c r="P903" s="126" t="s">
        <v>10850</v>
      </c>
    </row>
    <row r="904" spans="1:16" ht="30" x14ac:dyDescent="0.2">
      <c r="A904" s="129" t="s">
        <v>10859</v>
      </c>
      <c r="B904" s="127" t="s">
        <v>10022</v>
      </c>
      <c r="C904" s="127" t="s">
        <v>10855</v>
      </c>
      <c r="D904" s="126" t="s">
        <v>11190</v>
      </c>
      <c r="E904" s="126" t="s">
        <v>10923</v>
      </c>
      <c r="F904" s="126" t="s">
        <v>10854</v>
      </c>
      <c r="G904" s="128" t="s">
        <v>10850</v>
      </c>
      <c r="H904" s="127" t="s">
        <v>10862</v>
      </c>
      <c r="I904" s="127" t="s">
        <v>11450</v>
      </c>
      <c r="J904" s="127" t="s">
        <v>11449</v>
      </c>
      <c r="K904" s="126"/>
      <c r="L904" s="126"/>
      <c r="M904" s="126"/>
      <c r="N904" s="126"/>
      <c r="O904" s="126"/>
      <c r="P904" s="126" t="s">
        <v>10850</v>
      </c>
    </row>
    <row r="905" spans="1:16" ht="30" x14ac:dyDescent="0.2">
      <c r="A905" s="129" t="s">
        <v>10859</v>
      </c>
      <c r="B905" s="127" t="s">
        <v>10022</v>
      </c>
      <c r="C905" s="127" t="s">
        <v>10855</v>
      </c>
      <c r="D905" s="126" t="s">
        <v>11031</v>
      </c>
      <c r="E905" s="126" t="s">
        <v>10923</v>
      </c>
      <c r="F905" s="126" t="s">
        <v>10854</v>
      </c>
      <c r="G905" s="128" t="s">
        <v>10850</v>
      </c>
      <c r="H905" s="127" t="s">
        <v>10862</v>
      </c>
      <c r="I905" s="127" t="s">
        <v>11450</v>
      </c>
      <c r="J905" s="127" t="s">
        <v>11449</v>
      </c>
      <c r="K905" s="126"/>
      <c r="L905" s="126"/>
      <c r="M905" s="126"/>
      <c r="N905" s="126"/>
      <c r="O905" s="126"/>
      <c r="P905" s="126" t="s">
        <v>10850</v>
      </c>
    </row>
    <row r="906" spans="1:16" ht="30" x14ac:dyDescent="0.2">
      <c r="A906" s="129" t="s">
        <v>10859</v>
      </c>
      <c r="B906" s="127" t="s">
        <v>10022</v>
      </c>
      <c r="C906" s="127" t="s">
        <v>10855</v>
      </c>
      <c r="D906" s="126" t="s">
        <v>9992</v>
      </c>
      <c r="E906" s="126" t="s">
        <v>10855</v>
      </c>
      <c r="F906" s="126" t="s">
        <v>10854</v>
      </c>
      <c r="G906" s="128" t="s">
        <v>10850</v>
      </c>
      <c r="H906" s="127" t="s">
        <v>10862</v>
      </c>
      <c r="I906" s="127" t="s">
        <v>11450</v>
      </c>
      <c r="J906" s="127" t="s">
        <v>11449</v>
      </c>
      <c r="K906" s="126">
        <v>9.6</v>
      </c>
      <c r="L906" s="126">
        <v>54.21</v>
      </c>
      <c r="M906" s="126">
        <v>6.08</v>
      </c>
      <c r="N906" s="126">
        <v>0.47</v>
      </c>
      <c r="O906" s="126">
        <v>0.33</v>
      </c>
      <c r="P906" s="126" t="s">
        <v>10850</v>
      </c>
    </row>
    <row r="907" spans="1:16" ht="30" x14ac:dyDescent="0.2">
      <c r="A907" s="129" t="s">
        <v>10859</v>
      </c>
      <c r="B907" s="127" t="s">
        <v>10023</v>
      </c>
      <c r="C907" s="127" t="s">
        <v>10855</v>
      </c>
      <c r="D907" s="126" t="s">
        <v>10888</v>
      </c>
      <c r="E907" s="126" t="s">
        <v>10923</v>
      </c>
      <c r="F907" s="126" t="s">
        <v>10854</v>
      </c>
      <c r="G907" s="128" t="s">
        <v>10850</v>
      </c>
      <c r="H907" s="127" t="s">
        <v>10878</v>
      </c>
      <c r="I907" s="127" t="s">
        <v>11224</v>
      </c>
      <c r="J907" s="127" t="s">
        <v>11448</v>
      </c>
      <c r="K907" s="126"/>
      <c r="L907" s="126"/>
      <c r="M907" s="126"/>
      <c r="N907" s="126"/>
      <c r="O907" s="126"/>
      <c r="P907" s="126" t="s">
        <v>10850</v>
      </c>
    </row>
    <row r="908" spans="1:16" ht="30" x14ac:dyDescent="0.2">
      <c r="A908" s="129" t="s">
        <v>10859</v>
      </c>
      <c r="B908" s="127" t="s">
        <v>10023</v>
      </c>
      <c r="C908" s="127" t="s">
        <v>10855</v>
      </c>
      <c r="D908" s="126" t="s">
        <v>9992</v>
      </c>
      <c r="E908" s="126" t="s">
        <v>10855</v>
      </c>
      <c r="F908" s="126" t="s">
        <v>10854</v>
      </c>
      <c r="G908" s="128" t="s">
        <v>10850</v>
      </c>
      <c r="H908" s="127" t="s">
        <v>10878</v>
      </c>
      <c r="I908" s="127" t="s">
        <v>11224</v>
      </c>
      <c r="J908" s="127" t="s">
        <v>11447</v>
      </c>
      <c r="K908" s="126"/>
      <c r="L908" s="126"/>
      <c r="M908" s="126"/>
      <c r="N908" s="126"/>
      <c r="O908" s="126"/>
      <c r="P908" s="126" t="s">
        <v>10850</v>
      </c>
    </row>
    <row r="909" spans="1:16" ht="30" x14ac:dyDescent="0.2">
      <c r="A909" s="129" t="s">
        <v>10859</v>
      </c>
      <c r="B909" s="127" t="s">
        <v>10024</v>
      </c>
      <c r="C909" s="127" t="s">
        <v>10855</v>
      </c>
      <c r="D909" s="126" t="s">
        <v>11031</v>
      </c>
      <c r="E909" s="126" t="s">
        <v>10923</v>
      </c>
      <c r="F909" s="126" t="s">
        <v>10854</v>
      </c>
      <c r="G909" s="128" t="s">
        <v>10850</v>
      </c>
      <c r="H909" s="127" t="s">
        <v>10887</v>
      </c>
      <c r="I909" s="127" t="s">
        <v>11446</v>
      </c>
      <c r="J909" s="127" t="s">
        <v>11445</v>
      </c>
      <c r="K909" s="126"/>
      <c r="L909" s="126"/>
      <c r="M909" s="126"/>
      <c r="N909" s="126"/>
      <c r="O909" s="126"/>
      <c r="P909" s="126" t="s">
        <v>10850</v>
      </c>
    </row>
    <row r="910" spans="1:16" ht="30" x14ac:dyDescent="0.2">
      <c r="A910" s="129" t="s">
        <v>10859</v>
      </c>
      <c r="B910" s="127" t="s">
        <v>10024</v>
      </c>
      <c r="C910" s="127" t="s">
        <v>10855</v>
      </c>
      <c r="D910" s="126" t="s">
        <v>9992</v>
      </c>
      <c r="E910" s="126" t="s">
        <v>10855</v>
      </c>
      <c r="F910" s="126" t="s">
        <v>10854</v>
      </c>
      <c r="G910" s="128" t="s">
        <v>10850</v>
      </c>
      <c r="H910" s="127" t="s">
        <v>10887</v>
      </c>
      <c r="I910" s="127" t="s">
        <v>11446</v>
      </c>
      <c r="J910" s="127" t="s">
        <v>11445</v>
      </c>
      <c r="K910" s="126">
        <v>0.23</v>
      </c>
      <c r="L910" s="126">
        <v>112.49</v>
      </c>
      <c r="M910" s="126">
        <v>2.3199999999999998</v>
      </c>
      <c r="N910" s="126">
        <v>0.01</v>
      </c>
      <c r="O910" s="126">
        <v>0.02</v>
      </c>
      <c r="P910" s="126" t="s">
        <v>10850</v>
      </c>
    </row>
    <row r="911" spans="1:16" ht="30" x14ac:dyDescent="0.2">
      <c r="A911" s="129" t="s">
        <v>10859</v>
      </c>
      <c r="B911" s="127" t="s">
        <v>10025</v>
      </c>
      <c r="C911" s="127" t="s">
        <v>10855</v>
      </c>
      <c r="D911" s="126" t="s">
        <v>9992</v>
      </c>
      <c r="E911" s="126" t="s">
        <v>10855</v>
      </c>
      <c r="F911" s="126" t="s">
        <v>10854</v>
      </c>
      <c r="G911" s="130" t="s">
        <v>10884</v>
      </c>
      <c r="H911" s="127" t="s">
        <v>10862</v>
      </c>
      <c r="I911" s="127" t="s">
        <v>11444</v>
      </c>
      <c r="J911" s="127" t="s">
        <v>11443</v>
      </c>
      <c r="K911" s="126"/>
      <c r="L911" s="126"/>
      <c r="M911" s="126"/>
      <c r="N911" s="126"/>
      <c r="O911" s="126"/>
      <c r="P911" s="126" t="s">
        <v>10850</v>
      </c>
    </row>
    <row r="912" spans="1:16" ht="30" x14ac:dyDescent="0.2">
      <c r="A912" s="129" t="s">
        <v>10859</v>
      </c>
      <c r="B912" s="127" t="s">
        <v>10026</v>
      </c>
      <c r="C912" s="127" t="s">
        <v>10855</v>
      </c>
      <c r="D912" s="126" t="s">
        <v>9992</v>
      </c>
      <c r="E912" s="126" t="s">
        <v>10855</v>
      </c>
      <c r="F912" s="126" t="s">
        <v>10854</v>
      </c>
      <c r="G912" s="130" t="s">
        <v>10884</v>
      </c>
      <c r="H912" s="127" t="s">
        <v>10862</v>
      </c>
      <c r="I912" s="127" t="s">
        <v>11442</v>
      </c>
      <c r="J912" s="127" t="s">
        <v>11441</v>
      </c>
      <c r="K912" s="126"/>
      <c r="L912" s="126"/>
      <c r="M912" s="126"/>
      <c r="N912" s="126"/>
      <c r="O912" s="126"/>
      <c r="P912" s="126" t="s">
        <v>10850</v>
      </c>
    </row>
    <row r="913" spans="1:16" ht="30" x14ac:dyDescent="0.2">
      <c r="A913" s="129" t="s">
        <v>10859</v>
      </c>
      <c r="B913" s="127" t="s">
        <v>10027</v>
      </c>
      <c r="C913" s="127" t="s">
        <v>10855</v>
      </c>
      <c r="D913" s="126" t="s">
        <v>9992</v>
      </c>
      <c r="E913" s="126" t="s">
        <v>10855</v>
      </c>
      <c r="F913" s="126" t="s">
        <v>10854</v>
      </c>
      <c r="G913" s="128" t="s">
        <v>10850</v>
      </c>
      <c r="H913" s="127" t="s">
        <v>10853</v>
      </c>
      <c r="I913" s="127" t="s">
        <v>11440</v>
      </c>
      <c r="J913" s="127" t="s">
        <v>11439</v>
      </c>
      <c r="K913" s="126">
        <v>14</v>
      </c>
      <c r="L913" s="126">
        <v>104.19</v>
      </c>
      <c r="M913" s="126">
        <v>16.13</v>
      </c>
      <c r="N913" s="126">
        <v>0.9</v>
      </c>
      <c r="O913" s="126">
        <v>0.63</v>
      </c>
      <c r="P913" s="126" t="s">
        <v>10850</v>
      </c>
    </row>
    <row r="914" spans="1:16" ht="60" x14ac:dyDescent="0.2">
      <c r="A914" s="129" t="s">
        <v>10859</v>
      </c>
      <c r="B914" s="127" t="s">
        <v>10028</v>
      </c>
      <c r="C914" s="127" t="s">
        <v>10855</v>
      </c>
      <c r="D914" s="126" t="s">
        <v>9992</v>
      </c>
      <c r="E914" s="126" t="s">
        <v>10855</v>
      </c>
      <c r="F914" s="126" t="s">
        <v>10854</v>
      </c>
      <c r="G914" s="128" t="s">
        <v>10850</v>
      </c>
      <c r="H914" s="127" t="s">
        <v>10853</v>
      </c>
      <c r="I914" s="127" t="s">
        <v>11438</v>
      </c>
      <c r="J914" s="127" t="s">
        <v>11437</v>
      </c>
      <c r="K914" s="126"/>
      <c r="L914" s="126"/>
      <c r="M914" s="126"/>
      <c r="N914" s="126"/>
      <c r="O914" s="126"/>
      <c r="P914" s="126" t="s">
        <v>10850</v>
      </c>
    </row>
    <row r="915" spans="1:16" ht="30" x14ac:dyDescent="0.2">
      <c r="A915" s="129" t="s">
        <v>10859</v>
      </c>
      <c r="B915" s="127" t="s">
        <v>10029</v>
      </c>
      <c r="C915" s="127" t="s">
        <v>10855</v>
      </c>
      <c r="D915" s="126" t="s">
        <v>9992</v>
      </c>
      <c r="E915" s="126" t="s">
        <v>10855</v>
      </c>
      <c r="F915" s="126" t="s">
        <v>10854</v>
      </c>
      <c r="G915" s="128" t="s">
        <v>10850</v>
      </c>
      <c r="H915" s="127" t="s">
        <v>10862</v>
      </c>
      <c r="I915" s="127" t="s">
        <v>11436</v>
      </c>
      <c r="J915" s="127" t="s">
        <v>11435</v>
      </c>
      <c r="K915" s="126"/>
      <c r="L915" s="126"/>
      <c r="M915" s="126"/>
      <c r="N915" s="126"/>
      <c r="O915" s="126"/>
      <c r="P915" s="126" t="s">
        <v>10850</v>
      </c>
    </row>
    <row r="916" spans="1:16" ht="30" x14ac:dyDescent="0.2">
      <c r="A916" s="129" t="s">
        <v>10859</v>
      </c>
      <c r="B916" s="127" t="s">
        <v>10030</v>
      </c>
      <c r="C916" s="127" t="s">
        <v>10855</v>
      </c>
      <c r="D916" s="126" t="s">
        <v>11031</v>
      </c>
      <c r="E916" s="126" t="s">
        <v>10923</v>
      </c>
      <c r="F916" s="126" t="s">
        <v>10854</v>
      </c>
      <c r="G916" s="128" t="s">
        <v>10850</v>
      </c>
      <c r="H916" s="127" t="s">
        <v>10862</v>
      </c>
      <c r="I916" s="127" t="s">
        <v>11434</v>
      </c>
      <c r="J916" s="127" t="s">
        <v>11433</v>
      </c>
      <c r="K916" s="126"/>
      <c r="L916" s="126"/>
      <c r="M916" s="126"/>
      <c r="N916" s="126"/>
      <c r="O916" s="126"/>
      <c r="P916" s="126" t="s">
        <v>10850</v>
      </c>
    </row>
    <row r="917" spans="1:16" ht="30" x14ac:dyDescent="0.2">
      <c r="A917" s="129" t="s">
        <v>10859</v>
      </c>
      <c r="B917" s="127" t="s">
        <v>10030</v>
      </c>
      <c r="C917" s="127" t="s">
        <v>10855</v>
      </c>
      <c r="D917" s="126" t="s">
        <v>9992</v>
      </c>
      <c r="E917" s="126" t="s">
        <v>10855</v>
      </c>
      <c r="F917" s="126" t="s">
        <v>10854</v>
      </c>
      <c r="G917" s="128" t="s">
        <v>10850</v>
      </c>
      <c r="H917" s="127" t="s">
        <v>10862</v>
      </c>
      <c r="I917" s="127" t="s">
        <v>11434</v>
      </c>
      <c r="J917" s="127" t="s">
        <v>11433</v>
      </c>
      <c r="K917" s="126">
        <v>1.04</v>
      </c>
      <c r="L917" s="126">
        <v>7.74</v>
      </c>
      <c r="M917" s="126">
        <v>1.2</v>
      </c>
      <c r="N917" s="126">
        <v>7.0000000000000007E-2</v>
      </c>
      <c r="O917" s="126">
        <v>0.05</v>
      </c>
      <c r="P917" s="126" t="s">
        <v>10850</v>
      </c>
    </row>
    <row r="918" spans="1:16" ht="30" x14ac:dyDescent="0.2">
      <c r="A918" s="129" t="s">
        <v>10859</v>
      </c>
      <c r="B918" s="127" t="s">
        <v>10031</v>
      </c>
      <c r="C918" s="127" t="s">
        <v>10855</v>
      </c>
      <c r="D918" s="126" t="s">
        <v>9992</v>
      </c>
      <c r="E918" s="126" t="s">
        <v>10855</v>
      </c>
      <c r="F918" s="126" t="s">
        <v>10854</v>
      </c>
      <c r="G918" s="128" t="s">
        <v>10850</v>
      </c>
      <c r="H918" s="127" t="s">
        <v>10862</v>
      </c>
      <c r="I918" s="127" t="s">
        <v>11432</v>
      </c>
      <c r="J918" s="127" t="s">
        <v>11431</v>
      </c>
      <c r="K918" s="126">
        <v>9.1300000000000008</v>
      </c>
      <c r="L918" s="126">
        <v>51.55</v>
      </c>
      <c r="M918" s="126">
        <v>5.78</v>
      </c>
      <c r="N918" s="126">
        <v>0.44</v>
      </c>
      <c r="O918" s="126">
        <v>0.31</v>
      </c>
      <c r="P918" s="126" t="s">
        <v>10850</v>
      </c>
    </row>
    <row r="919" spans="1:16" ht="30" x14ac:dyDescent="0.2">
      <c r="A919" s="129" t="s">
        <v>10859</v>
      </c>
      <c r="B919" s="127" t="s">
        <v>10032</v>
      </c>
      <c r="C919" s="127" t="s">
        <v>10855</v>
      </c>
      <c r="D919" s="126" t="s">
        <v>9992</v>
      </c>
      <c r="E919" s="126" t="s">
        <v>10855</v>
      </c>
      <c r="F919" s="126" t="s">
        <v>10854</v>
      </c>
      <c r="G919" s="130" t="s">
        <v>10884</v>
      </c>
      <c r="H919" s="127" t="s">
        <v>10878</v>
      </c>
      <c r="I919" s="127" t="s">
        <v>11430</v>
      </c>
      <c r="J919" s="127" t="s">
        <v>11429</v>
      </c>
      <c r="K919" s="126"/>
      <c r="L919" s="126"/>
      <c r="M919" s="126"/>
      <c r="N919" s="126"/>
      <c r="O919" s="126"/>
      <c r="P919" s="126" t="s">
        <v>10850</v>
      </c>
    </row>
    <row r="920" spans="1:16" ht="30" x14ac:dyDescent="0.2">
      <c r="A920" s="129" t="s">
        <v>10859</v>
      </c>
      <c r="B920" s="127" t="s">
        <v>10033</v>
      </c>
      <c r="C920" s="127" t="s">
        <v>10855</v>
      </c>
      <c r="D920" s="126" t="s">
        <v>9992</v>
      </c>
      <c r="E920" s="126" t="s">
        <v>10855</v>
      </c>
      <c r="F920" s="126" t="s">
        <v>10854</v>
      </c>
      <c r="G920" s="130" t="s">
        <v>10884</v>
      </c>
      <c r="H920" s="127" t="s">
        <v>10862</v>
      </c>
      <c r="I920" s="127" t="s">
        <v>11428</v>
      </c>
      <c r="J920" s="127" t="s">
        <v>11427</v>
      </c>
      <c r="K920" s="126"/>
      <c r="L920" s="126"/>
      <c r="M920" s="126"/>
      <c r="N920" s="126"/>
      <c r="O920" s="126"/>
      <c r="P920" s="126" t="s">
        <v>10850</v>
      </c>
    </row>
    <row r="921" spans="1:16" ht="30" x14ac:dyDescent="0.2">
      <c r="A921" s="129" t="s">
        <v>10859</v>
      </c>
      <c r="B921" s="127" t="s">
        <v>10034</v>
      </c>
      <c r="C921" s="127" t="s">
        <v>10855</v>
      </c>
      <c r="D921" s="126" t="s">
        <v>10942</v>
      </c>
      <c r="E921" s="126" t="s">
        <v>10923</v>
      </c>
      <c r="F921" s="126" t="s">
        <v>10854</v>
      </c>
      <c r="G921" s="128" t="s">
        <v>10850</v>
      </c>
      <c r="H921" s="127" t="s">
        <v>10862</v>
      </c>
      <c r="I921" s="127" t="s">
        <v>11426</v>
      </c>
      <c r="J921" s="127" t="s">
        <v>11425</v>
      </c>
      <c r="K921" s="126"/>
      <c r="L921" s="126"/>
      <c r="M921" s="126"/>
      <c r="N921" s="126"/>
      <c r="O921" s="126"/>
      <c r="P921" s="126" t="s">
        <v>10850</v>
      </c>
    </row>
    <row r="922" spans="1:16" ht="30" x14ac:dyDescent="0.2">
      <c r="A922" s="129" t="s">
        <v>10859</v>
      </c>
      <c r="B922" s="127" t="s">
        <v>10034</v>
      </c>
      <c r="C922" s="127" t="s">
        <v>10855</v>
      </c>
      <c r="D922" s="126" t="s">
        <v>9992</v>
      </c>
      <c r="E922" s="126" t="s">
        <v>10855</v>
      </c>
      <c r="F922" s="126" t="s">
        <v>10854</v>
      </c>
      <c r="G922" s="128" t="s">
        <v>10850</v>
      </c>
      <c r="H922" s="127" t="s">
        <v>10862</v>
      </c>
      <c r="I922" s="127" t="s">
        <v>11426</v>
      </c>
      <c r="J922" s="127" t="s">
        <v>11425</v>
      </c>
      <c r="K922" s="126">
        <v>10.52</v>
      </c>
      <c r="L922" s="126">
        <v>78.319999999999993</v>
      </c>
      <c r="M922" s="126">
        <v>12.12</v>
      </c>
      <c r="N922" s="126">
        <v>0.67</v>
      </c>
      <c r="O922" s="126">
        <v>0.48</v>
      </c>
      <c r="P922" s="126" t="s">
        <v>10850</v>
      </c>
    </row>
    <row r="923" spans="1:16" ht="30" x14ac:dyDescent="0.2">
      <c r="A923" s="129" t="s">
        <v>10859</v>
      </c>
      <c r="B923" s="127" t="s">
        <v>10035</v>
      </c>
      <c r="C923" s="127" t="s">
        <v>10855</v>
      </c>
      <c r="D923" s="126" t="s">
        <v>9992</v>
      </c>
      <c r="E923" s="126" t="s">
        <v>10855</v>
      </c>
      <c r="F923" s="126" t="s">
        <v>10854</v>
      </c>
      <c r="G923" s="128" t="s">
        <v>10850</v>
      </c>
      <c r="H923" s="127" t="s">
        <v>10862</v>
      </c>
      <c r="I923" s="127" t="s">
        <v>11309</v>
      </c>
      <c r="J923" s="127" t="s">
        <v>11424</v>
      </c>
      <c r="K923" s="126">
        <v>32.590000000000003</v>
      </c>
      <c r="L923" s="126">
        <v>184.1</v>
      </c>
      <c r="M923" s="126">
        <v>20.64</v>
      </c>
      <c r="N923" s="126">
        <v>1.58</v>
      </c>
      <c r="O923" s="126">
        <v>1.1200000000000001</v>
      </c>
      <c r="P923" s="126" t="s">
        <v>10850</v>
      </c>
    </row>
    <row r="924" spans="1:16" ht="30" x14ac:dyDescent="0.2">
      <c r="A924" s="129" t="s">
        <v>10859</v>
      </c>
      <c r="B924" s="127" t="s">
        <v>10036</v>
      </c>
      <c r="C924" s="127" t="s">
        <v>10855</v>
      </c>
      <c r="D924" s="126" t="s">
        <v>9992</v>
      </c>
      <c r="E924" s="126" t="s">
        <v>10855</v>
      </c>
      <c r="F924" s="126" t="s">
        <v>10854</v>
      </c>
      <c r="G924" s="128" t="s">
        <v>10850</v>
      </c>
      <c r="H924" s="127" t="s">
        <v>10862</v>
      </c>
      <c r="I924" s="127" t="s">
        <v>11423</v>
      </c>
      <c r="J924" s="127" t="s">
        <v>11422</v>
      </c>
      <c r="K924" s="126"/>
      <c r="L924" s="126"/>
      <c r="M924" s="126"/>
      <c r="N924" s="126"/>
      <c r="O924" s="126"/>
      <c r="P924" s="126" t="s">
        <v>10850</v>
      </c>
    </row>
    <row r="925" spans="1:16" ht="30" x14ac:dyDescent="0.2">
      <c r="A925" s="129" t="s">
        <v>10859</v>
      </c>
      <c r="B925" s="127" t="s">
        <v>10037</v>
      </c>
      <c r="C925" s="127" t="s">
        <v>10855</v>
      </c>
      <c r="D925" s="126" t="s">
        <v>11241</v>
      </c>
      <c r="E925" s="126" t="s">
        <v>10923</v>
      </c>
      <c r="F925" s="126"/>
      <c r="G925" s="128" t="s">
        <v>10850</v>
      </c>
      <c r="H925" s="127" t="s">
        <v>10862</v>
      </c>
      <c r="I925" s="127" t="s">
        <v>11321</v>
      </c>
      <c r="J925" s="127" t="s">
        <v>11421</v>
      </c>
      <c r="K925" s="126"/>
      <c r="L925" s="126"/>
      <c r="M925" s="126"/>
      <c r="N925" s="126"/>
      <c r="O925" s="126"/>
      <c r="P925" s="126" t="s">
        <v>10850</v>
      </c>
    </row>
    <row r="926" spans="1:16" ht="30" x14ac:dyDescent="0.2">
      <c r="A926" s="129" t="s">
        <v>10859</v>
      </c>
      <c r="B926" s="127" t="s">
        <v>10037</v>
      </c>
      <c r="C926" s="127" t="s">
        <v>10855</v>
      </c>
      <c r="D926" s="126" t="s">
        <v>9992</v>
      </c>
      <c r="E926" s="126" t="s">
        <v>10855</v>
      </c>
      <c r="F926" s="126" t="s">
        <v>10854</v>
      </c>
      <c r="G926" s="128" t="s">
        <v>10850</v>
      </c>
      <c r="H926" s="127" t="s">
        <v>10862</v>
      </c>
      <c r="I926" s="127" t="s">
        <v>11321</v>
      </c>
      <c r="J926" s="127" t="s">
        <v>11421</v>
      </c>
      <c r="K926" s="126">
        <v>65.19</v>
      </c>
      <c r="L926" s="126">
        <v>368.2</v>
      </c>
      <c r="M926" s="126">
        <v>41.29</v>
      </c>
      <c r="N926" s="126">
        <v>3.17</v>
      </c>
      <c r="O926" s="126">
        <v>2.23</v>
      </c>
      <c r="P926" s="126" t="s">
        <v>10850</v>
      </c>
    </row>
    <row r="927" spans="1:16" ht="30" x14ac:dyDescent="0.2">
      <c r="A927" s="129" t="s">
        <v>10859</v>
      </c>
      <c r="B927" s="127" t="s">
        <v>10038</v>
      </c>
      <c r="C927" s="127" t="s">
        <v>10855</v>
      </c>
      <c r="D927" s="126" t="s">
        <v>9992</v>
      </c>
      <c r="E927" s="126" t="s">
        <v>10855</v>
      </c>
      <c r="F927" s="126" t="s">
        <v>10854</v>
      </c>
      <c r="G927" s="128" t="s">
        <v>10850</v>
      </c>
      <c r="H927" s="127" t="s">
        <v>10862</v>
      </c>
      <c r="I927" s="127" t="s">
        <v>11420</v>
      </c>
      <c r="J927" s="127" t="s">
        <v>11419</v>
      </c>
      <c r="K927" s="126">
        <v>2.12</v>
      </c>
      <c r="L927" s="126">
        <v>14.82</v>
      </c>
      <c r="M927" s="126">
        <v>2.16</v>
      </c>
      <c r="N927" s="126">
        <v>0.83</v>
      </c>
      <c r="O927" s="126">
        <v>0.09</v>
      </c>
      <c r="P927" s="126" t="s">
        <v>10850</v>
      </c>
    </row>
    <row r="928" spans="1:16" ht="30" x14ac:dyDescent="0.2">
      <c r="A928" s="129" t="s">
        <v>10859</v>
      </c>
      <c r="B928" s="127" t="s">
        <v>10039</v>
      </c>
      <c r="C928" s="127" t="s">
        <v>10855</v>
      </c>
      <c r="D928" s="126" t="s">
        <v>10942</v>
      </c>
      <c r="E928" s="126" t="s">
        <v>10923</v>
      </c>
      <c r="F928" s="126" t="s">
        <v>10854</v>
      </c>
      <c r="G928" s="128" t="s">
        <v>10850</v>
      </c>
      <c r="H928" s="127" t="s">
        <v>10862</v>
      </c>
      <c r="I928" s="127" t="s">
        <v>11153</v>
      </c>
      <c r="J928" s="127" t="s">
        <v>11418</v>
      </c>
      <c r="K928" s="126"/>
      <c r="L928" s="126"/>
      <c r="M928" s="126"/>
      <c r="N928" s="126"/>
      <c r="O928" s="126"/>
      <c r="P928" s="126" t="s">
        <v>10850</v>
      </c>
    </row>
    <row r="929" spans="1:16" ht="30" x14ac:dyDescent="0.2">
      <c r="A929" s="129" t="s">
        <v>10859</v>
      </c>
      <c r="B929" s="127" t="s">
        <v>10039</v>
      </c>
      <c r="C929" s="127" t="s">
        <v>10855</v>
      </c>
      <c r="D929" s="126" t="s">
        <v>9992</v>
      </c>
      <c r="E929" s="126" t="s">
        <v>10855</v>
      </c>
      <c r="F929" s="126" t="s">
        <v>10854</v>
      </c>
      <c r="G929" s="128" t="s">
        <v>10850</v>
      </c>
      <c r="H929" s="127" t="s">
        <v>10862</v>
      </c>
      <c r="I929" s="127" t="s">
        <v>11153</v>
      </c>
      <c r="J929" s="127" t="s">
        <v>11418</v>
      </c>
      <c r="K929" s="126">
        <v>24.99</v>
      </c>
      <c r="L929" s="126">
        <v>141.13999999999999</v>
      </c>
      <c r="M929" s="126">
        <v>15.83</v>
      </c>
      <c r="N929" s="126">
        <v>1.21</v>
      </c>
      <c r="O929" s="126">
        <v>0.86</v>
      </c>
      <c r="P929" s="126" t="s">
        <v>10850</v>
      </c>
    </row>
    <row r="930" spans="1:16" ht="30" x14ac:dyDescent="0.2">
      <c r="A930" s="129" t="s">
        <v>10859</v>
      </c>
      <c r="B930" s="127" t="s">
        <v>10040</v>
      </c>
      <c r="C930" s="127" t="s">
        <v>10855</v>
      </c>
      <c r="D930" s="126" t="s">
        <v>10856</v>
      </c>
      <c r="E930" s="126" t="s">
        <v>10923</v>
      </c>
      <c r="F930" s="126" t="s">
        <v>10854</v>
      </c>
      <c r="G930" s="128" t="s">
        <v>10850</v>
      </c>
      <c r="H930" s="127" t="s">
        <v>10862</v>
      </c>
      <c r="I930" s="127" t="s">
        <v>11417</v>
      </c>
      <c r="J930" s="127" t="s">
        <v>11416</v>
      </c>
      <c r="K930" s="126"/>
      <c r="L930" s="126"/>
      <c r="M930" s="126"/>
      <c r="N930" s="126"/>
      <c r="O930" s="126"/>
      <c r="P930" s="126" t="s">
        <v>10850</v>
      </c>
    </row>
    <row r="931" spans="1:16" ht="30" x14ac:dyDescent="0.2">
      <c r="A931" s="129" t="s">
        <v>10859</v>
      </c>
      <c r="B931" s="127" t="s">
        <v>10040</v>
      </c>
      <c r="C931" s="127" t="s">
        <v>10855</v>
      </c>
      <c r="D931" s="126" t="s">
        <v>9992</v>
      </c>
      <c r="E931" s="126" t="s">
        <v>10855</v>
      </c>
      <c r="F931" s="126" t="s">
        <v>10854</v>
      </c>
      <c r="G931" s="128" t="s">
        <v>10850</v>
      </c>
      <c r="H931" s="127" t="s">
        <v>10862</v>
      </c>
      <c r="I931" s="127" t="s">
        <v>11417</v>
      </c>
      <c r="J931" s="127" t="s">
        <v>11416</v>
      </c>
      <c r="K931" s="126">
        <v>1.06</v>
      </c>
      <c r="L931" s="126">
        <v>7.41</v>
      </c>
      <c r="M931" s="126">
        <v>1.08</v>
      </c>
      <c r="N931" s="126">
        <v>0.41</v>
      </c>
      <c r="O931" s="126">
        <v>0.04</v>
      </c>
      <c r="P931" s="126" t="s">
        <v>10850</v>
      </c>
    </row>
    <row r="932" spans="1:16" ht="30" x14ac:dyDescent="0.2">
      <c r="A932" s="129" t="s">
        <v>10859</v>
      </c>
      <c r="B932" s="127" t="s">
        <v>10041</v>
      </c>
      <c r="C932" s="127" t="s">
        <v>10855</v>
      </c>
      <c r="D932" s="126" t="s">
        <v>9992</v>
      </c>
      <c r="E932" s="126" t="s">
        <v>10855</v>
      </c>
      <c r="F932" s="126" t="s">
        <v>10854</v>
      </c>
      <c r="G932" s="128" t="s">
        <v>10850</v>
      </c>
      <c r="H932" s="127" t="s">
        <v>10862</v>
      </c>
      <c r="I932" s="127" t="s">
        <v>11415</v>
      </c>
      <c r="J932" s="127" t="s">
        <v>11414</v>
      </c>
      <c r="K932" s="126">
        <v>1.06</v>
      </c>
      <c r="L932" s="126">
        <v>7.41</v>
      </c>
      <c r="M932" s="126">
        <v>1.08</v>
      </c>
      <c r="N932" s="126">
        <v>0.41</v>
      </c>
      <c r="O932" s="126">
        <v>0.04</v>
      </c>
      <c r="P932" s="126" t="s">
        <v>10850</v>
      </c>
    </row>
    <row r="933" spans="1:16" ht="30" x14ac:dyDescent="0.2">
      <c r="A933" s="129" t="s">
        <v>10859</v>
      </c>
      <c r="B933" s="127" t="s">
        <v>10042</v>
      </c>
      <c r="C933" s="127" t="s">
        <v>10855</v>
      </c>
      <c r="D933" s="126" t="s">
        <v>9992</v>
      </c>
      <c r="E933" s="126" t="s">
        <v>10855</v>
      </c>
      <c r="F933" s="126" t="s">
        <v>10854</v>
      </c>
      <c r="G933" s="128" t="s">
        <v>10850</v>
      </c>
      <c r="H933" s="127" t="s">
        <v>10862</v>
      </c>
      <c r="I933" s="127" t="s">
        <v>11413</v>
      </c>
      <c r="J933" s="127" t="s">
        <v>11412</v>
      </c>
      <c r="K933" s="126"/>
      <c r="L933" s="126"/>
      <c r="M933" s="126"/>
      <c r="N933" s="126"/>
      <c r="O933" s="126"/>
      <c r="P933" s="126" t="s">
        <v>10850</v>
      </c>
    </row>
    <row r="934" spans="1:16" ht="30" x14ac:dyDescent="0.2">
      <c r="A934" s="129" t="s">
        <v>10859</v>
      </c>
      <c r="B934" s="127" t="s">
        <v>10043</v>
      </c>
      <c r="C934" s="127" t="s">
        <v>10855</v>
      </c>
      <c r="D934" s="126" t="s">
        <v>9992</v>
      </c>
      <c r="E934" s="126" t="s">
        <v>10855</v>
      </c>
      <c r="F934" s="126" t="s">
        <v>10854</v>
      </c>
      <c r="G934" s="130" t="s">
        <v>10884</v>
      </c>
      <c r="H934" s="127" t="s">
        <v>10862</v>
      </c>
      <c r="I934" s="127" t="s">
        <v>11411</v>
      </c>
      <c r="J934" s="127" t="s">
        <v>11410</v>
      </c>
      <c r="K934" s="126"/>
      <c r="L934" s="126"/>
      <c r="M934" s="126"/>
      <c r="N934" s="126"/>
      <c r="O934" s="126"/>
      <c r="P934" s="126" t="s">
        <v>10850</v>
      </c>
    </row>
    <row r="935" spans="1:16" ht="30" x14ac:dyDescent="0.2">
      <c r="A935" s="129" t="s">
        <v>10859</v>
      </c>
      <c r="B935" s="127" t="s">
        <v>10044</v>
      </c>
      <c r="C935" s="127" t="s">
        <v>10855</v>
      </c>
      <c r="D935" s="126" t="s">
        <v>9992</v>
      </c>
      <c r="E935" s="126" t="s">
        <v>10855</v>
      </c>
      <c r="F935" s="126" t="s">
        <v>10854</v>
      </c>
      <c r="G935" s="130" t="s">
        <v>10884</v>
      </c>
      <c r="H935" s="127" t="s">
        <v>10862</v>
      </c>
      <c r="I935" s="127" t="s">
        <v>11409</v>
      </c>
      <c r="J935" s="127" t="s">
        <v>11408</v>
      </c>
      <c r="K935" s="126"/>
      <c r="L935" s="126"/>
      <c r="M935" s="126"/>
      <c r="N935" s="126"/>
      <c r="O935" s="126"/>
      <c r="P935" s="126" t="s">
        <v>10850</v>
      </c>
    </row>
    <row r="936" spans="1:16" ht="30" x14ac:dyDescent="0.2">
      <c r="A936" s="129" t="s">
        <v>10859</v>
      </c>
      <c r="B936" s="127" t="s">
        <v>10045</v>
      </c>
      <c r="C936" s="127" t="s">
        <v>10855</v>
      </c>
      <c r="D936" s="126" t="s">
        <v>9992</v>
      </c>
      <c r="E936" s="126" t="s">
        <v>10855</v>
      </c>
      <c r="F936" s="126" t="s">
        <v>10854</v>
      </c>
      <c r="G936" s="130" t="s">
        <v>10884</v>
      </c>
      <c r="H936" s="127" t="s">
        <v>10862</v>
      </c>
      <c r="I936" s="127" t="s">
        <v>11407</v>
      </c>
      <c r="J936" s="127" t="s">
        <v>11406</v>
      </c>
      <c r="K936" s="126"/>
      <c r="L936" s="126"/>
      <c r="M936" s="126"/>
      <c r="N936" s="126"/>
      <c r="O936" s="126"/>
      <c r="P936" s="126" t="s">
        <v>10850</v>
      </c>
    </row>
    <row r="937" spans="1:16" ht="30" x14ac:dyDescent="0.2">
      <c r="A937" s="129" t="s">
        <v>10859</v>
      </c>
      <c r="B937" s="127" t="s">
        <v>10046</v>
      </c>
      <c r="C937" s="127" t="s">
        <v>10855</v>
      </c>
      <c r="D937" s="126" t="s">
        <v>9992</v>
      </c>
      <c r="E937" s="126" t="s">
        <v>10855</v>
      </c>
      <c r="F937" s="126" t="s">
        <v>10854</v>
      </c>
      <c r="G937" s="130" t="s">
        <v>10884</v>
      </c>
      <c r="H937" s="127" t="s">
        <v>10862</v>
      </c>
      <c r="I937" s="127" t="s">
        <v>11405</v>
      </c>
      <c r="J937" s="127" t="s">
        <v>11404</v>
      </c>
      <c r="K937" s="126"/>
      <c r="L937" s="126"/>
      <c r="M937" s="126"/>
      <c r="N937" s="126"/>
      <c r="O937" s="126"/>
      <c r="P937" s="126" t="s">
        <v>10850</v>
      </c>
    </row>
    <row r="938" spans="1:16" ht="30" x14ac:dyDescent="0.2">
      <c r="A938" s="129" t="s">
        <v>10859</v>
      </c>
      <c r="B938" s="127" t="s">
        <v>10047</v>
      </c>
      <c r="C938" s="127" t="s">
        <v>10855</v>
      </c>
      <c r="D938" s="126" t="s">
        <v>9992</v>
      </c>
      <c r="E938" s="126" t="s">
        <v>10855</v>
      </c>
      <c r="F938" s="126" t="s">
        <v>10854</v>
      </c>
      <c r="G938" s="128" t="s">
        <v>10850</v>
      </c>
      <c r="H938" s="127" t="s">
        <v>10878</v>
      </c>
      <c r="I938" s="127" t="s">
        <v>11147</v>
      </c>
      <c r="J938" s="127" t="s">
        <v>11403</v>
      </c>
      <c r="K938" s="126">
        <v>132.22</v>
      </c>
      <c r="L938" s="126">
        <v>746.83</v>
      </c>
      <c r="M938" s="126">
        <v>83.74</v>
      </c>
      <c r="N938" s="126">
        <v>6.43</v>
      </c>
      <c r="O938" s="126">
        <v>4.53</v>
      </c>
      <c r="P938" s="126" t="s">
        <v>10850</v>
      </c>
    </row>
    <row r="939" spans="1:16" ht="30" x14ac:dyDescent="0.2">
      <c r="A939" s="129" t="s">
        <v>10859</v>
      </c>
      <c r="B939" s="127" t="s">
        <v>10048</v>
      </c>
      <c r="C939" s="127" t="s">
        <v>10855</v>
      </c>
      <c r="D939" s="126" t="s">
        <v>11031</v>
      </c>
      <c r="E939" s="126" t="s">
        <v>10923</v>
      </c>
      <c r="F939" s="126" t="s">
        <v>10854</v>
      </c>
      <c r="G939" s="128" t="s">
        <v>10850</v>
      </c>
      <c r="H939" s="127" t="s">
        <v>10862</v>
      </c>
      <c r="I939" s="127" t="s">
        <v>11402</v>
      </c>
      <c r="J939" s="127" t="s">
        <v>11401</v>
      </c>
      <c r="K939" s="126"/>
      <c r="L939" s="126"/>
      <c r="M939" s="126"/>
      <c r="N939" s="126"/>
      <c r="O939" s="126"/>
      <c r="P939" s="126" t="s">
        <v>10850</v>
      </c>
    </row>
    <row r="940" spans="1:16" ht="30" x14ac:dyDescent="0.2">
      <c r="A940" s="129" t="s">
        <v>10859</v>
      </c>
      <c r="B940" s="127" t="s">
        <v>10048</v>
      </c>
      <c r="C940" s="127" t="s">
        <v>10855</v>
      </c>
      <c r="D940" s="126" t="s">
        <v>9992</v>
      </c>
      <c r="E940" s="126" t="s">
        <v>10855</v>
      </c>
      <c r="F940" s="126" t="s">
        <v>10854</v>
      </c>
      <c r="G940" s="128" t="s">
        <v>10850</v>
      </c>
      <c r="H940" s="127" t="s">
        <v>10862</v>
      </c>
      <c r="I940" s="127" t="s">
        <v>11402</v>
      </c>
      <c r="J940" s="127" t="s">
        <v>11401</v>
      </c>
      <c r="K940" s="126">
        <v>1.78</v>
      </c>
      <c r="L940" s="126">
        <v>12.42</v>
      </c>
      <c r="M940" s="126">
        <v>1.81</v>
      </c>
      <c r="N940" s="126">
        <v>0.7</v>
      </c>
      <c r="O940" s="126">
        <v>0.08</v>
      </c>
      <c r="P940" s="126" t="s">
        <v>10850</v>
      </c>
    </row>
    <row r="941" spans="1:16" ht="30" x14ac:dyDescent="0.2">
      <c r="A941" s="129" t="s">
        <v>10859</v>
      </c>
      <c r="B941" s="127" t="s">
        <v>10049</v>
      </c>
      <c r="C941" s="127" t="s">
        <v>10855</v>
      </c>
      <c r="D941" s="126" t="s">
        <v>9992</v>
      </c>
      <c r="E941" s="126" t="s">
        <v>10855</v>
      </c>
      <c r="F941" s="126" t="s">
        <v>10854</v>
      </c>
      <c r="G941" s="128" t="s">
        <v>10850</v>
      </c>
      <c r="H941" s="127" t="s">
        <v>10878</v>
      </c>
      <c r="I941" s="127" t="s">
        <v>11224</v>
      </c>
      <c r="J941" s="127" t="s">
        <v>11400</v>
      </c>
      <c r="K941" s="126"/>
      <c r="L941" s="126"/>
      <c r="M941" s="126"/>
      <c r="N941" s="126"/>
      <c r="O941" s="126"/>
      <c r="P941" s="126" t="s">
        <v>10850</v>
      </c>
    </row>
    <row r="942" spans="1:16" ht="30" x14ac:dyDescent="0.2">
      <c r="A942" s="129" t="s">
        <v>10859</v>
      </c>
      <c r="B942" s="127" t="s">
        <v>10050</v>
      </c>
      <c r="C942" s="127" t="s">
        <v>10855</v>
      </c>
      <c r="D942" s="126" t="s">
        <v>9992</v>
      </c>
      <c r="E942" s="126" t="s">
        <v>10855</v>
      </c>
      <c r="F942" s="126" t="s">
        <v>10854</v>
      </c>
      <c r="G942" s="130" t="s">
        <v>10884</v>
      </c>
      <c r="H942" s="127" t="s">
        <v>10862</v>
      </c>
      <c r="I942" s="127" t="s">
        <v>11399</v>
      </c>
      <c r="J942" s="127" t="s">
        <v>11398</v>
      </c>
      <c r="K942" s="126"/>
      <c r="L942" s="126"/>
      <c r="M942" s="126"/>
      <c r="N942" s="126"/>
      <c r="O942" s="126"/>
      <c r="P942" s="126" t="s">
        <v>10850</v>
      </c>
    </row>
    <row r="943" spans="1:16" ht="30" x14ac:dyDescent="0.2">
      <c r="A943" s="129" t="s">
        <v>10859</v>
      </c>
      <c r="B943" s="127" t="s">
        <v>10051</v>
      </c>
      <c r="C943" s="127" t="s">
        <v>10855</v>
      </c>
      <c r="D943" s="126" t="s">
        <v>11031</v>
      </c>
      <c r="E943" s="126" t="s">
        <v>10923</v>
      </c>
      <c r="F943" s="126" t="s">
        <v>10854</v>
      </c>
      <c r="G943" s="128" t="s">
        <v>10850</v>
      </c>
      <c r="H943" s="127" t="s">
        <v>10862</v>
      </c>
      <c r="I943" s="127" t="s">
        <v>11397</v>
      </c>
      <c r="J943" s="127" t="s">
        <v>11396</v>
      </c>
      <c r="K943" s="126"/>
      <c r="L943" s="126"/>
      <c r="M943" s="126"/>
      <c r="N943" s="126"/>
      <c r="O943" s="126"/>
      <c r="P943" s="126" t="s">
        <v>10850</v>
      </c>
    </row>
    <row r="944" spans="1:16" ht="30" x14ac:dyDescent="0.2">
      <c r="A944" s="129" t="s">
        <v>10859</v>
      </c>
      <c r="B944" s="127" t="s">
        <v>10051</v>
      </c>
      <c r="C944" s="127" t="s">
        <v>10855</v>
      </c>
      <c r="D944" s="126" t="s">
        <v>9992</v>
      </c>
      <c r="E944" s="126" t="s">
        <v>10855</v>
      </c>
      <c r="F944" s="126" t="s">
        <v>10854</v>
      </c>
      <c r="G944" s="128" t="s">
        <v>10850</v>
      </c>
      <c r="H944" s="127" t="s">
        <v>10862</v>
      </c>
      <c r="I944" s="127" t="s">
        <v>11397</v>
      </c>
      <c r="J944" s="127" t="s">
        <v>11396</v>
      </c>
      <c r="K944" s="126">
        <v>14.57</v>
      </c>
      <c r="L944" s="126">
        <v>82.27</v>
      </c>
      <c r="M944" s="126">
        <v>9.2200000000000006</v>
      </c>
      <c r="N944" s="126">
        <v>0.71</v>
      </c>
      <c r="O944" s="126">
        <v>0.5</v>
      </c>
      <c r="P944" s="126" t="s">
        <v>10850</v>
      </c>
    </row>
    <row r="945" spans="1:16" ht="30" x14ac:dyDescent="0.2">
      <c r="A945" s="129" t="s">
        <v>10859</v>
      </c>
      <c r="B945" s="127" t="s">
        <v>10052</v>
      </c>
      <c r="C945" s="127" t="s">
        <v>10855</v>
      </c>
      <c r="D945" s="126" t="s">
        <v>9992</v>
      </c>
      <c r="E945" s="126" t="s">
        <v>10855</v>
      </c>
      <c r="F945" s="126" t="s">
        <v>10854</v>
      </c>
      <c r="G945" s="128" t="s">
        <v>10850</v>
      </c>
      <c r="H945" s="127" t="s">
        <v>10862</v>
      </c>
      <c r="I945" s="127" t="s">
        <v>11395</v>
      </c>
      <c r="J945" s="127" t="s">
        <v>11394</v>
      </c>
      <c r="K945" s="126">
        <v>11.29</v>
      </c>
      <c r="L945" s="126">
        <v>63.78</v>
      </c>
      <c r="M945" s="126">
        <v>7.15</v>
      </c>
      <c r="N945" s="126">
        <v>0.55000000000000004</v>
      </c>
      <c r="O945" s="126">
        <v>0.39</v>
      </c>
      <c r="P945" s="126" t="s">
        <v>10850</v>
      </c>
    </row>
    <row r="946" spans="1:16" ht="30" x14ac:dyDescent="0.2">
      <c r="A946" s="129" t="s">
        <v>10859</v>
      </c>
      <c r="B946" s="127" t="s">
        <v>10053</v>
      </c>
      <c r="C946" s="127" t="s">
        <v>10855</v>
      </c>
      <c r="D946" s="126" t="s">
        <v>11103</v>
      </c>
      <c r="E946" s="126" t="s">
        <v>10923</v>
      </c>
      <c r="F946" s="126" t="s">
        <v>10854</v>
      </c>
      <c r="G946" s="130" t="s">
        <v>10884</v>
      </c>
      <c r="H946" s="127" t="s">
        <v>10862</v>
      </c>
      <c r="I946" s="127" t="s">
        <v>11393</v>
      </c>
      <c r="J946" s="127" t="s">
        <v>11392</v>
      </c>
      <c r="K946" s="126"/>
      <c r="L946" s="126"/>
      <c r="M946" s="126"/>
      <c r="N946" s="126"/>
      <c r="O946" s="126"/>
      <c r="P946" s="126" t="s">
        <v>10850</v>
      </c>
    </row>
    <row r="947" spans="1:16" ht="30" x14ac:dyDescent="0.2">
      <c r="A947" s="129" t="s">
        <v>10859</v>
      </c>
      <c r="B947" s="127" t="s">
        <v>10053</v>
      </c>
      <c r="C947" s="127" t="s">
        <v>10855</v>
      </c>
      <c r="D947" s="126" t="s">
        <v>9992</v>
      </c>
      <c r="E947" s="126" t="s">
        <v>10855</v>
      </c>
      <c r="F947" s="126" t="s">
        <v>10854</v>
      </c>
      <c r="G947" s="130" t="s">
        <v>10884</v>
      </c>
      <c r="H947" s="127" t="s">
        <v>10862</v>
      </c>
      <c r="I947" s="127" t="s">
        <v>11393</v>
      </c>
      <c r="J947" s="127" t="s">
        <v>11392</v>
      </c>
      <c r="K947" s="126"/>
      <c r="L947" s="126"/>
      <c r="M947" s="126"/>
      <c r="N947" s="126"/>
      <c r="O947" s="126"/>
      <c r="P947" s="126" t="s">
        <v>10850</v>
      </c>
    </row>
    <row r="948" spans="1:16" ht="30" x14ac:dyDescent="0.2">
      <c r="A948" s="129" t="s">
        <v>10859</v>
      </c>
      <c r="B948" s="127" t="s">
        <v>10054</v>
      </c>
      <c r="C948" s="127" t="s">
        <v>10855</v>
      </c>
      <c r="D948" s="126" t="s">
        <v>9992</v>
      </c>
      <c r="E948" s="126" t="s">
        <v>10855</v>
      </c>
      <c r="F948" s="126" t="s">
        <v>10854</v>
      </c>
      <c r="G948" s="128" t="s">
        <v>10850</v>
      </c>
      <c r="H948" s="127" t="s">
        <v>10862</v>
      </c>
      <c r="I948" s="127" t="s">
        <v>11391</v>
      </c>
      <c r="J948" s="127" t="s">
        <v>11390</v>
      </c>
      <c r="K948" s="126"/>
      <c r="L948" s="126"/>
      <c r="M948" s="126"/>
      <c r="N948" s="126"/>
      <c r="O948" s="126"/>
      <c r="P948" s="126" t="s">
        <v>10850</v>
      </c>
    </row>
    <row r="949" spans="1:16" ht="30" x14ac:dyDescent="0.2">
      <c r="A949" s="129" t="s">
        <v>10859</v>
      </c>
      <c r="B949" s="127" t="s">
        <v>10055</v>
      </c>
      <c r="C949" s="127" t="s">
        <v>10855</v>
      </c>
      <c r="D949" s="126" t="s">
        <v>9992</v>
      </c>
      <c r="E949" s="126" t="s">
        <v>10855</v>
      </c>
      <c r="F949" s="126" t="s">
        <v>10854</v>
      </c>
      <c r="G949" s="128" t="s">
        <v>10850</v>
      </c>
      <c r="H949" s="127" t="s">
        <v>10862</v>
      </c>
      <c r="I949" s="127" t="s">
        <v>11143</v>
      </c>
      <c r="J949" s="127" t="s">
        <v>11389</v>
      </c>
      <c r="K949" s="126">
        <v>3.03</v>
      </c>
      <c r="L949" s="126">
        <v>1.18</v>
      </c>
      <c r="M949" s="126">
        <v>3.09</v>
      </c>
      <c r="N949" s="126">
        <v>0.13</v>
      </c>
      <c r="O949" s="126">
        <v>21.16</v>
      </c>
      <c r="P949" s="126" t="s">
        <v>10850</v>
      </c>
    </row>
    <row r="950" spans="1:16" ht="30" x14ac:dyDescent="0.2">
      <c r="A950" s="129" t="s">
        <v>10859</v>
      </c>
      <c r="B950" s="127" t="s">
        <v>10056</v>
      </c>
      <c r="C950" s="127" t="s">
        <v>10855</v>
      </c>
      <c r="D950" s="126" t="s">
        <v>9992</v>
      </c>
      <c r="E950" s="126" t="s">
        <v>10855</v>
      </c>
      <c r="F950" s="126" t="s">
        <v>10854</v>
      </c>
      <c r="G950" s="130" t="s">
        <v>10884</v>
      </c>
      <c r="H950" s="127" t="s">
        <v>10862</v>
      </c>
      <c r="I950" s="127" t="s">
        <v>11388</v>
      </c>
      <c r="J950" s="127" t="s">
        <v>11387</v>
      </c>
      <c r="K950" s="126"/>
      <c r="L950" s="126"/>
      <c r="M950" s="126"/>
      <c r="N950" s="126"/>
      <c r="O950" s="126"/>
      <c r="P950" s="126" t="s">
        <v>10850</v>
      </c>
    </row>
    <row r="951" spans="1:16" ht="30" x14ac:dyDescent="0.2">
      <c r="A951" s="129" t="s">
        <v>10859</v>
      </c>
      <c r="B951" s="127" t="s">
        <v>10057</v>
      </c>
      <c r="C951" s="127" t="s">
        <v>10855</v>
      </c>
      <c r="D951" s="126" t="s">
        <v>9992</v>
      </c>
      <c r="E951" s="126" t="s">
        <v>10855</v>
      </c>
      <c r="F951" s="126" t="s">
        <v>10854</v>
      </c>
      <c r="G951" s="128" t="s">
        <v>10850</v>
      </c>
      <c r="H951" s="127" t="s">
        <v>10862</v>
      </c>
      <c r="I951" s="127" t="s">
        <v>11318</v>
      </c>
      <c r="J951" s="127" t="s">
        <v>11386</v>
      </c>
      <c r="K951" s="126"/>
      <c r="L951" s="126"/>
      <c r="M951" s="126"/>
      <c r="N951" s="126"/>
      <c r="O951" s="126"/>
      <c r="P951" s="126" t="s">
        <v>10850</v>
      </c>
    </row>
    <row r="952" spans="1:16" ht="30" x14ac:dyDescent="0.2">
      <c r="A952" s="129" t="s">
        <v>10859</v>
      </c>
      <c r="B952" s="127" t="s">
        <v>10058</v>
      </c>
      <c r="C952" s="127" t="s">
        <v>10855</v>
      </c>
      <c r="D952" s="126" t="s">
        <v>9992</v>
      </c>
      <c r="E952" s="126" t="s">
        <v>10855</v>
      </c>
      <c r="F952" s="126" t="s">
        <v>10854</v>
      </c>
      <c r="G952" s="130" t="s">
        <v>10884</v>
      </c>
      <c r="H952" s="127" t="s">
        <v>10862</v>
      </c>
      <c r="I952" s="127" t="s">
        <v>11385</v>
      </c>
      <c r="J952" s="127" t="s">
        <v>11384</v>
      </c>
      <c r="K952" s="126"/>
      <c r="L952" s="126"/>
      <c r="M952" s="126"/>
      <c r="N952" s="126"/>
      <c r="O952" s="126"/>
      <c r="P952" s="126" t="s">
        <v>10850</v>
      </c>
    </row>
    <row r="953" spans="1:16" ht="30" x14ac:dyDescent="0.2">
      <c r="A953" s="129" t="s">
        <v>10859</v>
      </c>
      <c r="B953" s="127" t="s">
        <v>10059</v>
      </c>
      <c r="C953" s="127" t="s">
        <v>10855</v>
      </c>
      <c r="D953" s="126" t="s">
        <v>9992</v>
      </c>
      <c r="E953" s="126" t="s">
        <v>10855</v>
      </c>
      <c r="F953" s="126" t="s">
        <v>10854</v>
      </c>
      <c r="G953" s="128" t="s">
        <v>10850</v>
      </c>
      <c r="H953" s="127" t="s">
        <v>10862</v>
      </c>
      <c r="I953" s="127" t="s">
        <v>11383</v>
      </c>
      <c r="J953" s="127" t="s">
        <v>11382</v>
      </c>
      <c r="K953" s="126">
        <v>21.73</v>
      </c>
      <c r="L953" s="126">
        <v>122.73</v>
      </c>
      <c r="M953" s="126">
        <v>13.76</v>
      </c>
      <c r="N953" s="126">
        <v>1.06</v>
      </c>
      <c r="O953" s="126">
        <v>0.74</v>
      </c>
      <c r="P953" s="126" t="s">
        <v>10850</v>
      </c>
    </row>
    <row r="954" spans="1:16" ht="30" x14ac:dyDescent="0.2">
      <c r="A954" s="129" t="s">
        <v>10859</v>
      </c>
      <c r="B954" s="127" t="s">
        <v>10060</v>
      </c>
      <c r="C954" s="127" t="s">
        <v>10855</v>
      </c>
      <c r="D954" s="126" t="s">
        <v>9992</v>
      </c>
      <c r="E954" s="126" t="s">
        <v>10855</v>
      </c>
      <c r="F954" s="126" t="s">
        <v>10854</v>
      </c>
      <c r="G954" s="130" t="s">
        <v>10884</v>
      </c>
      <c r="H954" s="127" t="s">
        <v>10862</v>
      </c>
      <c r="I954" s="127" t="s">
        <v>11381</v>
      </c>
      <c r="J954" s="127" t="s">
        <v>11380</v>
      </c>
      <c r="K954" s="126"/>
      <c r="L954" s="126"/>
      <c r="M954" s="126"/>
      <c r="N954" s="126"/>
      <c r="O954" s="126"/>
      <c r="P954" s="126" t="s">
        <v>10850</v>
      </c>
    </row>
    <row r="955" spans="1:16" ht="30" x14ac:dyDescent="0.2">
      <c r="A955" s="129" t="s">
        <v>10859</v>
      </c>
      <c r="B955" s="127" t="s">
        <v>10061</v>
      </c>
      <c r="C955" s="127" t="s">
        <v>10855</v>
      </c>
      <c r="D955" s="126" t="s">
        <v>9992</v>
      </c>
      <c r="E955" s="126" t="s">
        <v>10855</v>
      </c>
      <c r="F955" s="126" t="s">
        <v>10854</v>
      </c>
      <c r="G955" s="128" t="s">
        <v>10850</v>
      </c>
      <c r="H955" s="127" t="s">
        <v>10862</v>
      </c>
      <c r="I955" s="127" t="s">
        <v>11379</v>
      </c>
      <c r="J955" s="127" t="s">
        <v>11378</v>
      </c>
      <c r="K955" s="126">
        <v>3.95</v>
      </c>
      <c r="L955" s="126">
        <v>22.34</v>
      </c>
      <c r="M955" s="126">
        <v>2.5</v>
      </c>
      <c r="N955" s="126">
        <v>0.19</v>
      </c>
      <c r="O955" s="126">
        <v>0.14000000000000001</v>
      </c>
      <c r="P955" s="126" t="s">
        <v>10850</v>
      </c>
    </row>
    <row r="956" spans="1:16" ht="30" x14ac:dyDescent="0.2">
      <c r="A956" s="129" t="s">
        <v>10859</v>
      </c>
      <c r="B956" s="127" t="s">
        <v>10062</v>
      </c>
      <c r="C956" s="127" t="s">
        <v>10855</v>
      </c>
      <c r="D956" s="126" t="s">
        <v>9992</v>
      </c>
      <c r="E956" s="126" t="s">
        <v>10855</v>
      </c>
      <c r="F956" s="126" t="s">
        <v>10854</v>
      </c>
      <c r="G956" s="128" t="s">
        <v>10850</v>
      </c>
      <c r="H956" s="127" t="s">
        <v>10862</v>
      </c>
      <c r="I956" s="127" t="s">
        <v>11303</v>
      </c>
      <c r="J956" s="127" t="s">
        <v>11377</v>
      </c>
      <c r="K956" s="126">
        <v>18.47</v>
      </c>
      <c r="L956" s="126">
        <v>104.32</v>
      </c>
      <c r="M956" s="126">
        <v>11.7</v>
      </c>
      <c r="N956" s="126">
        <v>0.9</v>
      </c>
      <c r="O956" s="126">
        <v>0.63</v>
      </c>
      <c r="P956" s="126" t="s">
        <v>10850</v>
      </c>
    </row>
    <row r="957" spans="1:16" ht="30" x14ac:dyDescent="0.2">
      <c r="A957" s="129" t="s">
        <v>10859</v>
      </c>
      <c r="B957" s="127" t="s">
        <v>10063</v>
      </c>
      <c r="C957" s="127" t="s">
        <v>10855</v>
      </c>
      <c r="D957" s="126" t="s">
        <v>11241</v>
      </c>
      <c r="E957" s="126" t="s">
        <v>10923</v>
      </c>
      <c r="F957" s="126"/>
      <c r="G957" s="128" t="s">
        <v>10850</v>
      </c>
      <c r="H957" s="127" t="s">
        <v>10862</v>
      </c>
      <c r="I957" s="127" t="s">
        <v>11376</v>
      </c>
      <c r="J957" s="127" t="s">
        <v>11375</v>
      </c>
      <c r="K957" s="126"/>
      <c r="L957" s="126"/>
      <c r="M957" s="126"/>
      <c r="N957" s="126"/>
      <c r="O957" s="126"/>
      <c r="P957" s="126" t="s">
        <v>10850</v>
      </c>
    </row>
    <row r="958" spans="1:16" ht="30" x14ac:dyDescent="0.2">
      <c r="A958" s="129" t="s">
        <v>10859</v>
      </c>
      <c r="B958" s="127" t="s">
        <v>10063</v>
      </c>
      <c r="C958" s="127" t="s">
        <v>10855</v>
      </c>
      <c r="D958" s="126" t="s">
        <v>9992</v>
      </c>
      <c r="E958" s="126" t="s">
        <v>10855</v>
      </c>
      <c r="F958" s="126" t="s">
        <v>10854</v>
      </c>
      <c r="G958" s="128" t="s">
        <v>10850</v>
      </c>
      <c r="H958" s="127" t="s">
        <v>10862</v>
      </c>
      <c r="I958" s="127" t="s">
        <v>11376</v>
      </c>
      <c r="J958" s="127" t="s">
        <v>11375</v>
      </c>
      <c r="K958" s="126"/>
      <c r="L958" s="126"/>
      <c r="M958" s="126"/>
      <c r="N958" s="126"/>
      <c r="O958" s="126"/>
      <c r="P958" s="126" t="s">
        <v>10850</v>
      </c>
    </row>
    <row r="959" spans="1:16" ht="30" x14ac:dyDescent="0.2">
      <c r="A959" s="129" t="s">
        <v>10859</v>
      </c>
      <c r="B959" s="127" t="s">
        <v>10064</v>
      </c>
      <c r="C959" s="127" t="s">
        <v>10855</v>
      </c>
      <c r="D959" s="126" t="s">
        <v>9992</v>
      </c>
      <c r="E959" s="126" t="s">
        <v>10855</v>
      </c>
      <c r="F959" s="126" t="s">
        <v>10854</v>
      </c>
      <c r="G959" s="128" t="s">
        <v>10850</v>
      </c>
      <c r="H959" s="127" t="s">
        <v>10862</v>
      </c>
      <c r="I959" s="127" t="s">
        <v>11374</v>
      </c>
      <c r="J959" s="127" t="s">
        <v>11373</v>
      </c>
      <c r="K959" s="126">
        <v>24.91</v>
      </c>
      <c r="L959" s="126">
        <v>140.69999999999999</v>
      </c>
      <c r="M959" s="126">
        <v>15.78</v>
      </c>
      <c r="N959" s="126">
        <v>1.21</v>
      </c>
      <c r="O959" s="126">
        <v>0.85</v>
      </c>
      <c r="P959" s="126" t="s">
        <v>10850</v>
      </c>
    </row>
    <row r="960" spans="1:16" ht="30" x14ac:dyDescent="0.2">
      <c r="A960" s="129" t="s">
        <v>10859</v>
      </c>
      <c r="B960" s="127" t="s">
        <v>10065</v>
      </c>
      <c r="C960" s="127" t="s">
        <v>10855</v>
      </c>
      <c r="D960" s="126" t="s">
        <v>10856</v>
      </c>
      <c r="E960" s="126" t="s">
        <v>10923</v>
      </c>
      <c r="F960" s="126" t="s">
        <v>10854</v>
      </c>
      <c r="G960" s="128" t="s">
        <v>10850</v>
      </c>
      <c r="H960" s="127" t="s">
        <v>10862</v>
      </c>
      <c r="I960" s="127" t="s">
        <v>11372</v>
      </c>
      <c r="J960" s="127" t="s">
        <v>11371</v>
      </c>
      <c r="K960" s="126"/>
      <c r="L960" s="126"/>
      <c r="M960" s="126"/>
      <c r="N960" s="126"/>
      <c r="O960" s="126"/>
      <c r="P960" s="126" t="s">
        <v>10850</v>
      </c>
    </row>
    <row r="961" spans="1:16" ht="30" x14ac:dyDescent="0.2">
      <c r="A961" s="129" t="s">
        <v>10859</v>
      </c>
      <c r="B961" s="127" t="s">
        <v>10065</v>
      </c>
      <c r="C961" s="127" t="s">
        <v>10855</v>
      </c>
      <c r="D961" s="126" t="s">
        <v>9992</v>
      </c>
      <c r="E961" s="126" t="s">
        <v>10855</v>
      </c>
      <c r="F961" s="126" t="s">
        <v>10854</v>
      </c>
      <c r="G961" s="128" t="s">
        <v>10850</v>
      </c>
      <c r="H961" s="127" t="s">
        <v>10862</v>
      </c>
      <c r="I961" s="127" t="s">
        <v>11372</v>
      </c>
      <c r="J961" s="127" t="s">
        <v>11371</v>
      </c>
      <c r="K961" s="126">
        <v>4.2699999999999996</v>
      </c>
      <c r="L961" s="126">
        <v>33.01</v>
      </c>
      <c r="M961" s="126">
        <v>5.27</v>
      </c>
      <c r="N961" s="126">
        <v>0.37</v>
      </c>
      <c r="O961" s="126">
        <v>0.2</v>
      </c>
      <c r="P961" s="126" t="s">
        <v>10850</v>
      </c>
    </row>
    <row r="962" spans="1:16" ht="30" x14ac:dyDescent="0.2">
      <c r="A962" s="129" t="s">
        <v>10859</v>
      </c>
      <c r="B962" s="127" t="s">
        <v>10066</v>
      </c>
      <c r="C962" s="127" t="s">
        <v>10855</v>
      </c>
      <c r="D962" s="126" t="s">
        <v>11241</v>
      </c>
      <c r="E962" s="126" t="s">
        <v>10923</v>
      </c>
      <c r="F962" s="126"/>
      <c r="G962" s="128" t="s">
        <v>10850</v>
      </c>
      <c r="H962" s="127" t="s">
        <v>10862</v>
      </c>
      <c r="I962" s="127" t="s">
        <v>11370</v>
      </c>
      <c r="J962" s="127" t="s">
        <v>11369</v>
      </c>
      <c r="K962" s="126"/>
      <c r="L962" s="126"/>
      <c r="M962" s="126"/>
      <c r="N962" s="126"/>
      <c r="O962" s="126"/>
      <c r="P962" s="126" t="s">
        <v>10850</v>
      </c>
    </row>
    <row r="963" spans="1:16" ht="30" x14ac:dyDescent="0.2">
      <c r="A963" s="129" t="s">
        <v>10859</v>
      </c>
      <c r="B963" s="127" t="s">
        <v>10066</v>
      </c>
      <c r="C963" s="127" t="s">
        <v>10855</v>
      </c>
      <c r="D963" s="126" t="s">
        <v>9992</v>
      </c>
      <c r="E963" s="126" t="s">
        <v>10855</v>
      </c>
      <c r="F963" s="126" t="s">
        <v>10854</v>
      </c>
      <c r="G963" s="128" t="s">
        <v>10850</v>
      </c>
      <c r="H963" s="127" t="s">
        <v>10862</v>
      </c>
      <c r="I963" s="127" t="s">
        <v>11370</v>
      </c>
      <c r="J963" s="127" t="s">
        <v>11369</v>
      </c>
      <c r="K963" s="126">
        <v>2.17</v>
      </c>
      <c r="L963" s="126">
        <v>12.27</v>
      </c>
      <c r="M963" s="126">
        <v>1.38</v>
      </c>
      <c r="N963" s="126">
        <v>0.11</v>
      </c>
      <c r="O963" s="126">
        <v>7.0000000000000007E-2</v>
      </c>
      <c r="P963" s="126" t="s">
        <v>10850</v>
      </c>
    </row>
    <row r="964" spans="1:16" ht="30" x14ac:dyDescent="0.2">
      <c r="A964" s="129" t="s">
        <v>10859</v>
      </c>
      <c r="B964" s="127" t="s">
        <v>10067</v>
      </c>
      <c r="C964" s="127" t="s">
        <v>10855</v>
      </c>
      <c r="D964" s="126" t="s">
        <v>9992</v>
      </c>
      <c r="E964" s="126" t="s">
        <v>10855</v>
      </c>
      <c r="F964" s="126" t="s">
        <v>10854</v>
      </c>
      <c r="G964" s="128" t="s">
        <v>10850</v>
      </c>
      <c r="H964" s="127" t="s">
        <v>10862</v>
      </c>
      <c r="I964" s="127" t="s">
        <v>11368</v>
      </c>
      <c r="J964" s="127" t="s">
        <v>11367</v>
      </c>
      <c r="K964" s="126">
        <v>3</v>
      </c>
      <c r="L964" s="126">
        <v>22.3</v>
      </c>
      <c r="M964" s="126">
        <v>3.45</v>
      </c>
      <c r="N964" s="126">
        <v>0.19</v>
      </c>
      <c r="O964" s="126">
        <v>0.14000000000000001</v>
      </c>
      <c r="P964" s="126" t="s">
        <v>10850</v>
      </c>
    </row>
    <row r="965" spans="1:16" ht="30" x14ac:dyDescent="0.2">
      <c r="A965" s="129" t="s">
        <v>10859</v>
      </c>
      <c r="B965" s="127" t="s">
        <v>10068</v>
      </c>
      <c r="C965" s="127" t="s">
        <v>10855</v>
      </c>
      <c r="D965" s="126" t="s">
        <v>9992</v>
      </c>
      <c r="E965" s="126" t="s">
        <v>10855</v>
      </c>
      <c r="F965" s="126" t="s">
        <v>10854</v>
      </c>
      <c r="G965" s="130" t="s">
        <v>10884</v>
      </c>
      <c r="H965" s="127" t="s">
        <v>10862</v>
      </c>
      <c r="I965" s="127" t="s">
        <v>11366</v>
      </c>
      <c r="J965" s="127" t="s">
        <v>11365</v>
      </c>
      <c r="K965" s="126"/>
      <c r="L965" s="126"/>
      <c r="M965" s="126"/>
      <c r="N965" s="126"/>
      <c r="O965" s="126"/>
      <c r="P965" s="126" t="s">
        <v>10850</v>
      </c>
    </row>
    <row r="966" spans="1:16" ht="30" x14ac:dyDescent="0.2">
      <c r="A966" s="129" t="s">
        <v>10859</v>
      </c>
      <c r="B966" s="127" t="s">
        <v>10069</v>
      </c>
      <c r="C966" s="127" t="s">
        <v>10855</v>
      </c>
      <c r="D966" s="126" t="s">
        <v>9992</v>
      </c>
      <c r="E966" s="126" t="s">
        <v>10855</v>
      </c>
      <c r="F966" s="126" t="s">
        <v>10854</v>
      </c>
      <c r="G966" s="128" t="s">
        <v>10850</v>
      </c>
      <c r="H966" s="127" t="s">
        <v>10862</v>
      </c>
      <c r="I966" s="127" t="s">
        <v>11364</v>
      </c>
      <c r="J966" s="127" t="s">
        <v>11363</v>
      </c>
      <c r="K966" s="126">
        <v>10.86</v>
      </c>
      <c r="L966" s="126">
        <v>61.37</v>
      </c>
      <c r="M966" s="126">
        <v>6.88</v>
      </c>
      <c r="N966" s="126">
        <v>0.53</v>
      </c>
      <c r="O966" s="126">
        <v>0.37</v>
      </c>
      <c r="P966" s="126" t="s">
        <v>10850</v>
      </c>
    </row>
    <row r="967" spans="1:16" ht="30" x14ac:dyDescent="0.2">
      <c r="A967" s="129" t="s">
        <v>10859</v>
      </c>
      <c r="B967" s="127" t="s">
        <v>10070</v>
      </c>
      <c r="C967" s="127" t="s">
        <v>10855</v>
      </c>
      <c r="D967" s="126" t="s">
        <v>9992</v>
      </c>
      <c r="E967" s="126" t="s">
        <v>10855</v>
      </c>
      <c r="F967" s="126" t="s">
        <v>10854</v>
      </c>
      <c r="G967" s="128" t="s">
        <v>10850</v>
      </c>
      <c r="H967" s="127" t="s">
        <v>10862</v>
      </c>
      <c r="I967" s="127" t="s">
        <v>11121</v>
      </c>
      <c r="J967" s="127" t="s">
        <v>11362</v>
      </c>
      <c r="K967" s="126">
        <v>9.7799999999999994</v>
      </c>
      <c r="L967" s="126">
        <v>55.23</v>
      </c>
      <c r="M967" s="126">
        <v>6.19</v>
      </c>
      <c r="N967" s="126">
        <v>0.48</v>
      </c>
      <c r="O967" s="126">
        <v>0.34</v>
      </c>
      <c r="P967" s="126" t="s">
        <v>10850</v>
      </c>
    </row>
    <row r="968" spans="1:16" ht="45" x14ac:dyDescent="0.2">
      <c r="A968" s="129" t="s">
        <v>10859</v>
      </c>
      <c r="B968" s="127" t="s">
        <v>10071</v>
      </c>
      <c r="C968" s="127" t="s">
        <v>10855</v>
      </c>
      <c r="D968" s="126" t="s">
        <v>9992</v>
      </c>
      <c r="E968" s="126" t="s">
        <v>10855</v>
      </c>
      <c r="F968" s="126" t="s">
        <v>10854</v>
      </c>
      <c r="G968" s="128" t="s">
        <v>10850</v>
      </c>
      <c r="H968" s="127" t="s">
        <v>10862</v>
      </c>
      <c r="I968" s="127" t="s">
        <v>11247</v>
      </c>
      <c r="J968" s="127" t="s">
        <v>11361</v>
      </c>
      <c r="K968" s="126">
        <v>6.6</v>
      </c>
      <c r="L968" s="126">
        <v>0.32</v>
      </c>
      <c r="M968" s="126">
        <v>4.18</v>
      </c>
      <c r="N968" s="126">
        <v>0.23</v>
      </c>
      <c r="O968" s="126">
        <v>37.270000000000003</v>
      </c>
      <c r="P968" s="126" t="s">
        <v>10850</v>
      </c>
    </row>
    <row r="969" spans="1:16" ht="30" x14ac:dyDescent="0.2">
      <c r="A969" s="129" t="s">
        <v>10859</v>
      </c>
      <c r="B969" s="127" t="s">
        <v>10072</v>
      </c>
      <c r="C969" s="127" t="s">
        <v>10855</v>
      </c>
      <c r="D969" s="126" t="s">
        <v>9992</v>
      </c>
      <c r="E969" s="126" t="s">
        <v>10855</v>
      </c>
      <c r="F969" s="126" t="s">
        <v>10854</v>
      </c>
      <c r="G969" s="130" t="s">
        <v>10884</v>
      </c>
      <c r="H969" s="127" t="s">
        <v>10862</v>
      </c>
      <c r="I969" s="127" t="s">
        <v>11360</v>
      </c>
      <c r="J969" s="127" t="s">
        <v>11359</v>
      </c>
      <c r="K969" s="126"/>
      <c r="L969" s="126"/>
      <c r="M969" s="126"/>
      <c r="N969" s="126"/>
      <c r="O969" s="126"/>
      <c r="P969" s="126" t="s">
        <v>10850</v>
      </c>
    </row>
    <row r="970" spans="1:16" ht="30" x14ac:dyDescent="0.2">
      <c r="A970" s="129" t="s">
        <v>10859</v>
      </c>
      <c r="B970" s="127" t="s">
        <v>10073</v>
      </c>
      <c r="C970" s="127" t="s">
        <v>10855</v>
      </c>
      <c r="D970" s="126" t="s">
        <v>9992</v>
      </c>
      <c r="E970" s="126" t="s">
        <v>10855</v>
      </c>
      <c r="F970" s="126" t="s">
        <v>10854</v>
      </c>
      <c r="G970" s="128" t="s">
        <v>10850</v>
      </c>
      <c r="H970" s="127" t="s">
        <v>10862</v>
      </c>
      <c r="I970" s="127" t="s">
        <v>11358</v>
      </c>
      <c r="J970" s="127" t="s">
        <v>11357</v>
      </c>
      <c r="K970" s="126"/>
      <c r="L970" s="126"/>
      <c r="M970" s="126"/>
      <c r="N970" s="126"/>
      <c r="O970" s="126"/>
      <c r="P970" s="126" t="s">
        <v>10850</v>
      </c>
    </row>
    <row r="971" spans="1:16" ht="30" x14ac:dyDescent="0.2">
      <c r="A971" s="129" t="s">
        <v>10859</v>
      </c>
      <c r="B971" s="127" t="s">
        <v>10074</v>
      </c>
      <c r="C971" s="127" t="s">
        <v>10855</v>
      </c>
      <c r="D971" s="126" t="s">
        <v>9992</v>
      </c>
      <c r="E971" s="126" t="s">
        <v>10855</v>
      </c>
      <c r="F971" s="126" t="s">
        <v>10854</v>
      </c>
      <c r="G971" s="128" t="s">
        <v>10850</v>
      </c>
      <c r="H971" s="127" t="s">
        <v>11356</v>
      </c>
      <c r="I971" s="127" t="s">
        <v>11355</v>
      </c>
      <c r="J971" s="127" t="s">
        <v>11354</v>
      </c>
      <c r="K971" s="126"/>
      <c r="L971" s="126"/>
      <c r="M971" s="126"/>
      <c r="N971" s="126"/>
      <c r="O971" s="126"/>
      <c r="P971" s="126" t="s">
        <v>10850</v>
      </c>
    </row>
    <row r="972" spans="1:16" ht="30" x14ac:dyDescent="0.2">
      <c r="A972" s="129" t="s">
        <v>10859</v>
      </c>
      <c r="B972" s="127" t="s">
        <v>10075</v>
      </c>
      <c r="C972" s="127" t="s">
        <v>10855</v>
      </c>
      <c r="D972" s="126" t="s">
        <v>9992</v>
      </c>
      <c r="E972" s="126" t="s">
        <v>10855</v>
      </c>
      <c r="F972" s="126" t="s">
        <v>10854</v>
      </c>
      <c r="G972" s="128" t="s">
        <v>10850</v>
      </c>
      <c r="H972" s="127" t="s">
        <v>10853</v>
      </c>
      <c r="I972" s="127" t="s">
        <v>11353</v>
      </c>
      <c r="J972" s="127" t="s">
        <v>11352</v>
      </c>
      <c r="K972" s="126">
        <v>0.53</v>
      </c>
      <c r="L972" s="126">
        <v>3.7</v>
      </c>
      <c r="M972" s="126">
        <v>0.54</v>
      </c>
      <c r="N972" s="126">
        <v>0.21</v>
      </c>
      <c r="O972" s="126">
        <v>0.02</v>
      </c>
      <c r="P972" s="126" t="s">
        <v>10850</v>
      </c>
    </row>
    <row r="973" spans="1:16" ht="30" x14ac:dyDescent="0.2">
      <c r="A973" s="129" t="s">
        <v>10859</v>
      </c>
      <c r="B973" s="127" t="s">
        <v>10076</v>
      </c>
      <c r="C973" s="127" t="s">
        <v>10855</v>
      </c>
      <c r="D973" s="126" t="s">
        <v>9992</v>
      </c>
      <c r="E973" s="126" t="s">
        <v>10855</v>
      </c>
      <c r="F973" s="126" t="s">
        <v>10854</v>
      </c>
      <c r="G973" s="128" t="s">
        <v>10850</v>
      </c>
      <c r="H973" s="127" t="s">
        <v>10862</v>
      </c>
      <c r="I973" s="127" t="s">
        <v>8502</v>
      </c>
      <c r="J973" s="127" t="s">
        <v>11351</v>
      </c>
      <c r="K973" s="126"/>
      <c r="L973" s="126"/>
      <c r="M973" s="126"/>
      <c r="N973" s="126"/>
      <c r="O973" s="126"/>
      <c r="P973" s="126" t="s">
        <v>10850</v>
      </c>
    </row>
    <row r="974" spans="1:16" ht="30" x14ac:dyDescent="0.2">
      <c r="A974" s="129" t="s">
        <v>10859</v>
      </c>
      <c r="B974" s="127" t="s">
        <v>10077</v>
      </c>
      <c r="C974" s="127" t="s">
        <v>10855</v>
      </c>
      <c r="D974" s="126" t="s">
        <v>11190</v>
      </c>
      <c r="E974" s="126" t="s">
        <v>10923</v>
      </c>
      <c r="F974" s="126" t="s">
        <v>10854</v>
      </c>
      <c r="G974" s="128" t="s">
        <v>10850</v>
      </c>
      <c r="H974" s="127" t="s">
        <v>10862</v>
      </c>
      <c r="I974" s="127" t="s">
        <v>11350</v>
      </c>
      <c r="J974" s="127" t="s">
        <v>11349</v>
      </c>
      <c r="K974" s="126"/>
      <c r="L974" s="126"/>
      <c r="M974" s="126"/>
      <c r="N974" s="126"/>
      <c r="O974" s="126"/>
      <c r="P974" s="126" t="s">
        <v>10850</v>
      </c>
    </row>
    <row r="975" spans="1:16" ht="30" x14ac:dyDescent="0.2">
      <c r="A975" s="129" t="s">
        <v>10859</v>
      </c>
      <c r="B975" s="127" t="s">
        <v>10077</v>
      </c>
      <c r="C975" s="127" t="s">
        <v>10855</v>
      </c>
      <c r="D975" s="126" t="s">
        <v>9992</v>
      </c>
      <c r="E975" s="126" t="s">
        <v>10855</v>
      </c>
      <c r="F975" s="126" t="s">
        <v>10854</v>
      </c>
      <c r="G975" s="128" t="s">
        <v>10850</v>
      </c>
      <c r="H975" s="127" t="s">
        <v>10862</v>
      </c>
      <c r="I975" s="127" t="s">
        <v>11350</v>
      </c>
      <c r="J975" s="127" t="s">
        <v>11349</v>
      </c>
      <c r="K975" s="126">
        <v>7.82</v>
      </c>
      <c r="L975" s="126">
        <v>44.18</v>
      </c>
      <c r="M975" s="126">
        <v>4.95</v>
      </c>
      <c r="N975" s="126">
        <v>0.38</v>
      </c>
      <c r="O975" s="126">
        <v>0.27</v>
      </c>
      <c r="P975" s="126" t="s">
        <v>10850</v>
      </c>
    </row>
    <row r="976" spans="1:16" ht="30" x14ac:dyDescent="0.2">
      <c r="A976" s="129" t="s">
        <v>10859</v>
      </c>
      <c r="B976" s="127" t="s">
        <v>10078</v>
      </c>
      <c r="C976" s="127" t="s">
        <v>10855</v>
      </c>
      <c r="D976" s="126" t="s">
        <v>9992</v>
      </c>
      <c r="E976" s="126" t="s">
        <v>10855</v>
      </c>
      <c r="F976" s="126" t="s">
        <v>10854</v>
      </c>
      <c r="G976" s="128" t="s">
        <v>10850</v>
      </c>
      <c r="H976" s="127" t="s">
        <v>10853</v>
      </c>
      <c r="I976" s="127" t="s">
        <v>11348</v>
      </c>
      <c r="J976" s="127" t="s">
        <v>11347</v>
      </c>
      <c r="K976" s="126"/>
      <c r="L976" s="126"/>
      <c r="M976" s="126"/>
      <c r="N976" s="126"/>
      <c r="O976" s="126"/>
      <c r="P976" s="126" t="s">
        <v>10850</v>
      </c>
    </row>
    <row r="977" spans="1:16" ht="30" x14ac:dyDescent="0.2">
      <c r="A977" s="129" t="s">
        <v>10859</v>
      </c>
      <c r="B977" s="127" t="s">
        <v>10079</v>
      </c>
      <c r="C977" s="127" t="s">
        <v>10855</v>
      </c>
      <c r="D977" s="126" t="s">
        <v>11190</v>
      </c>
      <c r="E977" s="126" t="s">
        <v>10923</v>
      </c>
      <c r="F977" s="126" t="s">
        <v>10854</v>
      </c>
      <c r="G977" s="128" t="s">
        <v>10850</v>
      </c>
      <c r="H977" s="127" t="s">
        <v>10862</v>
      </c>
      <c r="I977" s="127" t="s">
        <v>11346</v>
      </c>
      <c r="J977" s="127" t="s">
        <v>11345</v>
      </c>
      <c r="K977" s="126"/>
      <c r="L977" s="126"/>
      <c r="M977" s="126"/>
      <c r="N977" s="126"/>
      <c r="O977" s="126"/>
      <c r="P977" s="126" t="s">
        <v>10850</v>
      </c>
    </row>
    <row r="978" spans="1:16" ht="30" x14ac:dyDescent="0.2">
      <c r="A978" s="129" t="s">
        <v>10859</v>
      </c>
      <c r="B978" s="127" t="s">
        <v>10079</v>
      </c>
      <c r="C978" s="127" t="s">
        <v>10855</v>
      </c>
      <c r="D978" s="126" t="s">
        <v>9992</v>
      </c>
      <c r="E978" s="126" t="s">
        <v>10855</v>
      </c>
      <c r="F978" s="126" t="s">
        <v>10854</v>
      </c>
      <c r="G978" s="128" t="s">
        <v>10850</v>
      </c>
      <c r="H978" s="127" t="s">
        <v>10862</v>
      </c>
      <c r="I978" s="127" t="s">
        <v>11346</v>
      </c>
      <c r="J978" s="127" t="s">
        <v>11345</v>
      </c>
      <c r="K978" s="126">
        <v>13.69</v>
      </c>
      <c r="L978" s="126">
        <v>77.319999999999993</v>
      </c>
      <c r="M978" s="126">
        <v>8.67</v>
      </c>
      <c r="N978" s="126">
        <v>0.67</v>
      </c>
      <c r="O978" s="126">
        <v>0.47</v>
      </c>
      <c r="P978" s="126" t="s">
        <v>10850</v>
      </c>
    </row>
    <row r="979" spans="1:16" ht="30" x14ac:dyDescent="0.2">
      <c r="A979" s="129" t="s">
        <v>10859</v>
      </c>
      <c r="B979" s="127" t="s">
        <v>10080</v>
      </c>
      <c r="C979" s="127" t="s">
        <v>10855</v>
      </c>
      <c r="D979" s="126" t="s">
        <v>9992</v>
      </c>
      <c r="E979" s="126" t="s">
        <v>10855</v>
      </c>
      <c r="F979" s="126" t="s">
        <v>10854</v>
      </c>
      <c r="G979" s="128" t="s">
        <v>10850</v>
      </c>
      <c r="H979" s="127" t="s">
        <v>10862</v>
      </c>
      <c r="I979" s="127" t="s">
        <v>11117</v>
      </c>
      <c r="J979" s="127" t="s">
        <v>11344</v>
      </c>
      <c r="K979" s="126">
        <v>10.88</v>
      </c>
      <c r="L979" s="126">
        <v>0.53</v>
      </c>
      <c r="M979" s="126">
        <v>6.89</v>
      </c>
      <c r="N979" s="126">
        <v>0.37</v>
      </c>
      <c r="O979" s="126">
        <v>61.45</v>
      </c>
      <c r="P979" s="126" t="s">
        <v>10850</v>
      </c>
    </row>
    <row r="980" spans="1:16" ht="30" x14ac:dyDescent="0.2">
      <c r="A980" s="129" t="s">
        <v>10859</v>
      </c>
      <c r="B980" s="127" t="s">
        <v>10081</v>
      </c>
      <c r="C980" s="127" t="s">
        <v>11343</v>
      </c>
      <c r="D980" s="126" t="s">
        <v>11241</v>
      </c>
      <c r="E980" s="126" t="s">
        <v>10855</v>
      </c>
      <c r="F980" s="126" t="s">
        <v>10854</v>
      </c>
      <c r="G980" s="128" t="s">
        <v>10850</v>
      </c>
      <c r="H980" s="127" t="s">
        <v>10853</v>
      </c>
      <c r="I980" s="127" t="s">
        <v>11342</v>
      </c>
      <c r="J980" s="127" t="s">
        <v>11341</v>
      </c>
      <c r="K980" s="126">
        <v>14.02</v>
      </c>
      <c r="L980" s="126">
        <v>90.03</v>
      </c>
      <c r="M980" s="126">
        <v>12.01</v>
      </c>
      <c r="N980" s="126">
        <v>0.77</v>
      </c>
      <c r="O980" s="126">
        <v>0.55000000000000004</v>
      </c>
      <c r="P980" s="126" t="s">
        <v>10884</v>
      </c>
    </row>
    <row r="981" spans="1:16" ht="30" x14ac:dyDescent="0.2">
      <c r="A981" s="129" t="s">
        <v>10859</v>
      </c>
      <c r="B981" s="127" t="s">
        <v>10083</v>
      </c>
      <c r="C981" s="127" t="s">
        <v>11340</v>
      </c>
      <c r="D981" s="126" t="s">
        <v>11241</v>
      </c>
      <c r="E981" s="126" t="s">
        <v>10855</v>
      </c>
      <c r="F981" s="126" t="s">
        <v>10854</v>
      </c>
      <c r="G981" s="128" t="s">
        <v>10850</v>
      </c>
      <c r="H981" s="127" t="s">
        <v>10853</v>
      </c>
      <c r="I981" s="127" t="s">
        <v>11339</v>
      </c>
      <c r="J981" s="127" t="s">
        <v>11338</v>
      </c>
      <c r="K981" s="126">
        <v>247.51</v>
      </c>
      <c r="L981" s="126">
        <v>13.98</v>
      </c>
      <c r="M981" s="126">
        <v>222.2</v>
      </c>
      <c r="N981" s="126">
        <v>9.86</v>
      </c>
      <c r="O981" s="126">
        <v>1624.32</v>
      </c>
      <c r="P981" s="126" t="s">
        <v>10884</v>
      </c>
    </row>
    <row r="982" spans="1:16" ht="30" x14ac:dyDescent="0.2">
      <c r="A982" s="129" t="s">
        <v>10859</v>
      </c>
      <c r="B982" s="127" t="s">
        <v>10085</v>
      </c>
      <c r="C982" s="127" t="s">
        <v>11337</v>
      </c>
      <c r="D982" s="126" t="s">
        <v>11241</v>
      </c>
      <c r="E982" s="126" t="s">
        <v>10855</v>
      </c>
      <c r="F982" s="126" t="s">
        <v>10854</v>
      </c>
      <c r="G982" s="128" t="s">
        <v>10850</v>
      </c>
      <c r="H982" s="127" t="s">
        <v>10862</v>
      </c>
      <c r="I982" s="127" t="s">
        <v>11336</v>
      </c>
      <c r="J982" s="127" t="s">
        <v>11335</v>
      </c>
      <c r="K982" s="126">
        <v>28.96</v>
      </c>
      <c r="L982" s="126">
        <v>215.57</v>
      </c>
      <c r="M982" s="126">
        <v>33.369999999999997</v>
      </c>
      <c r="N982" s="126">
        <v>1.86</v>
      </c>
      <c r="O982" s="126">
        <v>1.31</v>
      </c>
      <c r="P982" s="126" t="s">
        <v>10884</v>
      </c>
    </row>
    <row r="983" spans="1:16" ht="45" x14ac:dyDescent="0.2">
      <c r="A983" s="129" t="s">
        <v>10859</v>
      </c>
      <c r="B983" s="127" t="s">
        <v>10087</v>
      </c>
      <c r="C983" s="127" t="s">
        <v>11334</v>
      </c>
      <c r="D983" s="126" t="s">
        <v>11241</v>
      </c>
      <c r="E983" s="126" t="s">
        <v>10855</v>
      </c>
      <c r="F983" s="126" t="s">
        <v>10854</v>
      </c>
      <c r="G983" s="128" t="s">
        <v>10850</v>
      </c>
      <c r="H983" s="127" t="s">
        <v>10853</v>
      </c>
      <c r="I983" s="127" t="s">
        <v>11333</v>
      </c>
      <c r="J983" s="127" t="s">
        <v>11332</v>
      </c>
      <c r="K983" s="126">
        <v>136.13999999999999</v>
      </c>
      <c r="L983" s="126">
        <v>7.69</v>
      </c>
      <c r="M983" s="126">
        <v>122.21</v>
      </c>
      <c r="N983" s="126">
        <v>5.42</v>
      </c>
      <c r="O983" s="126">
        <v>893.41</v>
      </c>
      <c r="P983" s="126" t="s">
        <v>10884</v>
      </c>
    </row>
    <row r="984" spans="1:16" ht="30" x14ac:dyDescent="0.2">
      <c r="A984" s="129" t="s">
        <v>10859</v>
      </c>
      <c r="B984" s="127" t="s">
        <v>10089</v>
      </c>
      <c r="C984" s="127" t="s">
        <v>11331</v>
      </c>
      <c r="D984" s="126" t="s">
        <v>11241</v>
      </c>
      <c r="E984" s="126" t="s">
        <v>10855</v>
      </c>
      <c r="F984" s="126" t="s">
        <v>10854</v>
      </c>
      <c r="G984" s="128" t="s">
        <v>10850</v>
      </c>
      <c r="H984" s="127" t="s">
        <v>10862</v>
      </c>
      <c r="I984" s="127" t="s">
        <v>11330</v>
      </c>
      <c r="J984" s="127" t="s">
        <v>11329</v>
      </c>
      <c r="K984" s="126">
        <v>40.94</v>
      </c>
      <c r="L984" s="126">
        <v>231.23</v>
      </c>
      <c r="M984" s="126">
        <v>25.93</v>
      </c>
      <c r="N984" s="126">
        <v>1.99</v>
      </c>
      <c r="O984" s="126">
        <v>1.4</v>
      </c>
      <c r="P984" s="126" t="s">
        <v>10884</v>
      </c>
    </row>
    <row r="985" spans="1:16" ht="30" x14ac:dyDescent="0.2">
      <c r="A985" s="129" t="s">
        <v>10859</v>
      </c>
      <c r="B985" s="127" t="s">
        <v>10091</v>
      </c>
      <c r="C985" s="127" t="s">
        <v>11328</v>
      </c>
      <c r="D985" s="126" t="s">
        <v>11241</v>
      </c>
      <c r="E985" s="126" t="s">
        <v>10855</v>
      </c>
      <c r="F985" s="126" t="s">
        <v>10854</v>
      </c>
      <c r="G985" s="128" t="s">
        <v>10850</v>
      </c>
      <c r="H985" s="127" t="s">
        <v>10862</v>
      </c>
      <c r="I985" s="127" t="s">
        <v>11327</v>
      </c>
      <c r="J985" s="127" t="s">
        <v>11326</v>
      </c>
      <c r="K985" s="126">
        <v>76.05</v>
      </c>
      <c r="L985" s="126">
        <v>429.57</v>
      </c>
      <c r="M985" s="126">
        <v>48.17</v>
      </c>
      <c r="N985" s="126">
        <v>3.7</v>
      </c>
      <c r="O985" s="126">
        <v>2.61</v>
      </c>
      <c r="P985" s="126" t="s">
        <v>10884</v>
      </c>
    </row>
    <row r="986" spans="1:16" ht="30" x14ac:dyDescent="0.2">
      <c r="A986" s="129" t="s">
        <v>10859</v>
      </c>
      <c r="B986" s="127" t="s">
        <v>10093</v>
      </c>
      <c r="C986" s="127" t="s">
        <v>11325</v>
      </c>
      <c r="D986" s="126" t="s">
        <v>11241</v>
      </c>
      <c r="E986" s="126" t="s">
        <v>10855</v>
      </c>
      <c r="F986" s="126" t="s">
        <v>10854</v>
      </c>
      <c r="G986" s="128" t="s">
        <v>10850</v>
      </c>
      <c r="H986" s="127" t="s">
        <v>10862</v>
      </c>
      <c r="I986" s="127" t="s">
        <v>11324</v>
      </c>
      <c r="J986" s="127" t="s">
        <v>11323</v>
      </c>
      <c r="K986" s="126">
        <v>41.29</v>
      </c>
      <c r="L986" s="126">
        <v>233.19</v>
      </c>
      <c r="M986" s="126">
        <v>26.15</v>
      </c>
      <c r="N986" s="126">
        <v>2.0099999999999998</v>
      </c>
      <c r="O986" s="126">
        <v>1.42</v>
      </c>
      <c r="P986" s="126" t="s">
        <v>10884</v>
      </c>
    </row>
    <row r="987" spans="1:16" ht="30" x14ac:dyDescent="0.2">
      <c r="A987" s="129" t="s">
        <v>10859</v>
      </c>
      <c r="B987" s="127" t="s">
        <v>10095</v>
      </c>
      <c r="C987" s="127" t="s">
        <v>11322</v>
      </c>
      <c r="D987" s="126" t="s">
        <v>11190</v>
      </c>
      <c r="E987" s="126" t="s">
        <v>10923</v>
      </c>
      <c r="F987" s="126" t="s">
        <v>10854</v>
      </c>
      <c r="G987" s="128" t="s">
        <v>10850</v>
      </c>
      <c r="H987" s="127" t="s">
        <v>10862</v>
      </c>
      <c r="I987" s="127" t="s">
        <v>11321</v>
      </c>
      <c r="J987" s="127" t="s">
        <v>11320</v>
      </c>
      <c r="K987" s="126"/>
      <c r="L987" s="126"/>
      <c r="M987" s="126"/>
      <c r="N987" s="126"/>
      <c r="O987" s="126"/>
      <c r="P987" s="126" t="s">
        <v>10884</v>
      </c>
    </row>
    <row r="988" spans="1:16" ht="30" x14ac:dyDescent="0.2">
      <c r="A988" s="129" t="s">
        <v>10859</v>
      </c>
      <c r="B988" s="127" t="s">
        <v>10095</v>
      </c>
      <c r="C988" s="127" t="s">
        <v>11322</v>
      </c>
      <c r="D988" s="126" t="s">
        <v>10942</v>
      </c>
      <c r="E988" s="126" t="s">
        <v>10923</v>
      </c>
      <c r="F988" s="126" t="s">
        <v>10854</v>
      </c>
      <c r="G988" s="128" t="s">
        <v>10850</v>
      </c>
      <c r="H988" s="127" t="s">
        <v>10862</v>
      </c>
      <c r="I988" s="127" t="s">
        <v>11321</v>
      </c>
      <c r="J988" s="127" t="s">
        <v>11320</v>
      </c>
      <c r="K988" s="126"/>
      <c r="L988" s="126"/>
      <c r="M988" s="126"/>
      <c r="N988" s="126"/>
      <c r="O988" s="126"/>
      <c r="P988" s="126" t="s">
        <v>10884</v>
      </c>
    </row>
    <row r="989" spans="1:16" ht="30" x14ac:dyDescent="0.2">
      <c r="A989" s="129" t="s">
        <v>10859</v>
      </c>
      <c r="B989" s="127" t="s">
        <v>10095</v>
      </c>
      <c r="C989" s="127" t="s">
        <v>11322</v>
      </c>
      <c r="D989" s="126" t="s">
        <v>11241</v>
      </c>
      <c r="E989" s="126" t="s">
        <v>10855</v>
      </c>
      <c r="F989" s="126" t="s">
        <v>10854</v>
      </c>
      <c r="G989" s="128" t="s">
        <v>10850</v>
      </c>
      <c r="H989" s="127" t="s">
        <v>10862</v>
      </c>
      <c r="I989" s="127" t="s">
        <v>11321</v>
      </c>
      <c r="J989" s="127" t="s">
        <v>11320</v>
      </c>
      <c r="K989" s="126"/>
      <c r="L989" s="126"/>
      <c r="M989" s="126"/>
      <c r="N989" s="126"/>
      <c r="O989" s="126"/>
      <c r="P989" s="126" t="s">
        <v>10884</v>
      </c>
    </row>
    <row r="990" spans="1:16" ht="30" x14ac:dyDescent="0.2">
      <c r="A990" s="129" t="s">
        <v>10859</v>
      </c>
      <c r="B990" s="127" t="s">
        <v>10097</v>
      </c>
      <c r="C990" s="127" t="s">
        <v>11319</v>
      </c>
      <c r="D990" s="126" t="s">
        <v>10963</v>
      </c>
      <c r="E990" s="126" t="s">
        <v>10923</v>
      </c>
      <c r="F990" s="126" t="s">
        <v>10854</v>
      </c>
      <c r="G990" s="128" t="s">
        <v>10850</v>
      </c>
      <c r="H990" s="127" t="s">
        <v>10862</v>
      </c>
      <c r="I990" s="127" t="s">
        <v>11318</v>
      </c>
      <c r="J990" s="127" t="s">
        <v>11317</v>
      </c>
      <c r="K990" s="126"/>
      <c r="L990" s="126"/>
      <c r="M990" s="126"/>
      <c r="N990" s="126"/>
      <c r="O990" s="126"/>
      <c r="P990" s="126" t="s">
        <v>10884</v>
      </c>
    </row>
    <row r="991" spans="1:16" ht="30" x14ac:dyDescent="0.2">
      <c r="A991" s="129" t="s">
        <v>10859</v>
      </c>
      <c r="B991" s="127" t="s">
        <v>10097</v>
      </c>
      <c r="C991" s="127" t="s">
        <v>11319</v>
      </c>
      <c r="D991" s="126" t="s">
        <v>11241</v>
      </c>
      <c r="E991" s="126" t="s">
        <v>10855</v>
      </c>
      <c r="F991" s="126" t="s">
        <v>10854</v>
      </c>
      <c r="G991" s="128" t="s">
        <v>10850</v>
      </c>
      <c r="H991" s="127" t="s">
        <v>10862</v>
      </c>
      <c r="I991" s="127" t="s">
        <v>11318</v>
      </c>
      <c r="J991" s="127" t="s">
        <v>11317</v>
      </c>
      <c r="K991" s="126"/>
      <c r="L991" s="126"/>
      <c r="M991" s="126"/>
      <c r="N991" s="126"/>
      <c r="O991" s="126"/>
      <c r="P991" s="126" t="s">
        <v>10884</v>
      </c>
    </row>
    <row r="992" spans="1:16" ht="45" x14ac:dyDescent="0.2">
      <c r="A992" s="129" t="s">
        <v>10859</v>
      </c>
      <c r="B992" s="127" t="s">
        <v>10099</v>
      </c>
      <c r="C992" s="127" t="s">
        <v>11316</v>
      </c>
      <c r="D992" s="126" t="s">
        <v>11241</v>
      </c>
      <c r="E992" s="126" t="s">
        <v>10855</v>
      </c>
      <c r="F992" s="126" t="s">
        <v>10854</v>
      </c>
      <c r="G992" s="128" t="s">
        <v>10850</v>
      </c>
      <c r="H992" s="127" t="s">
        <v>10853</v>
      </c>
      <c r="I992" s="127" t="s">
        <v>11315</v>
      </c>
      <c r="J992" s="127" t="s">
        <v>11314</v>
      </c>
      <c r="K992" s="126">
        <v>0.01</v>
      </c>
      <c r="L992" s="126"/>
      <c r="M992" s="126"/>
      <c r="N992" s="126"/>
      <c r="O992" s="126"/>
      <c r="P992" s="126" t="s">
        <v>10884</v>
      </c>
    </row>
    <row r="993" spans="1:16" ht="30" x14ac:dyDescent="0.2">
      <c r="A993" s="129" t="s">
        <v>10859</v>
      </c>
      <c r="B993" s="127" t="s">
        <v>10101</v>
      </c>
      <c r="C993" s="127" t="s">
        <v>11313</v>
      </c>
      <c r="D993" s="126" t="s">
        <v>10963</v>
      </c>
      <c r="E993" s="126" t="s">
        <v>10923</v>
      </c>
      <c r="F993" s="126" t="s">
        <v>10854</v>
      </c>
      <c r="G993" s="128" t="s">
        <v>10850</v>
      </c>
      <c r="H993" s="127" t="s">
        <v>10862</v>
      </c>
      <c r="I993" s="127" t="s">
        <v>11312</v>
      </c>
      <c r="J993" s="127" t="s">
        <v>11311</v>
      </c>
      <c r="K993" s="126"/>
      <c r="L993" s="126"/>
      <c r="M993" s="126"/>
      <c r="N993" s="126"/>
      <c r="O993" s="126"/>
      <c r="P993" s="126" t="s">
        <v>10884</v>
      </c>
    </row>
    <row r="994" spans="1:16" ht="30" x14ac:dyDescent="0.2">
      <c r="A994" s="129" t="s">
        <v>10859</v>
      </c>
      <c r="B994" s="127" t="s">
        <v>10101</v>
      </c>
      <c r="C994" s="127" t="s">
        <v>11313</v>
      </c>
      <c r="D994" s="126" t="s">
        <v>11241</v>
      </c>
      <c r="E994" s="126" t="s">
        <v>10855</v>
      </c>
      <c r="F994" s="126" t="s">
        <v>10854</v>
      </c>
      <c r="G994" s="128" t="s">
        <v>10850</v>
      </c>
      <c r="H994" s="127" t="s">
        <v>10862</v>
      </c>
      <c r="I994" s="127" t="s">
        <v>11312</v>
      </c>
      <c r="J994" s="127" t="s">
        <v>11311</v>
      </c>
      <c r="K994" s="126"/>
      <c r="L994" s="126"/>
      <c r="M994" s="126"/>
      <c r="N994" s="126"/>
      <c r="O994" s="126"/>
      <c r="P994" s="126" t="s">
        <v>10884</v>
      </c>
    </row>
    <row r="995" spans="1:16" ht="30" x14ac:dyDescent="0.2">
      <c r="A995" s="129" t="s">
        <v>10859</v>
      </c>
      <c r="B995" s="127" t="s">
        <v>10102</v>
      </c>
      <c r="C995" s="127" t="s">
        <v>11310</v>
      </c>
      <c r="D995" s="126" t="s">
        <v>10942</v>
      </c>
      <c r="E995" s="126" t="s">
        <v>10923</v>
      </c>
      <c r="F995" s="126" t="s">
        <v>10854</v>
      </c>
      <c r="G995" s="128" t="s">
        <v>10850</v>
      </c>
      <c r="H995" s="127" t="s">
        <v>10862</v>
      </c>
      <c r="I995" s="127" t="s">
        <v>11309</v>
      </c>
      <c r="J995" s="127" t="s">
        <v>11308</v>
      </c>
      <c r="K995" s="126"/>
      <c r="L995" s="126"/>
      <c r="M995" s="126"/>
      <c r="N995" s="126"/>
      <c r="O995" s="126"/>
      <c r="P995" s="126" t="s">
        <v>10884</v>
      </c>
    </row>
    <row r="996" spans="1:16" ht="30" x14ac:dyDescent="0.2">
      <c r="A996" s="129" t="s">
        <v>10859</v>
      </c>
      <c r="B996" s="127" t="s">
        <v>10102</v>
      </c>
      <c r="C996" s="127" t="s">
        <v>11310</v>
      </c>
      <c r="D996" s="126" t="s">
        <v>11241</v>
      </c>
      <c r="E996" s="126" t="s">
        <v>10855</v>
      </c>
      <c r="F996" s="126" t="s">
        <v>10854</v>
      </c>
      <c r="G996" s="128" t="s">
        <v>10850</v>
      </c>
      <c r="H996" s="127" t="s">
        <v>10862</v>
      </c>
      <c r="I996" s="127" t="s">
        <v>11309</v>
      </c>
      <c r="J996" s="127" t="s">
        <v>11308</v>
      </c>
      <c r="K996" s="126"/>
      <c r="L996" s="126"/>
      <c r="M996" s="126"/>
      <c r="N996" s="126"/>
      <c r="O996" s="126"/>
      <c r="P996" s="126" t="s">
        <v>10884</v>
      </c>
    </row>
    <row r="997" spans="1:16" ht="30" x14ac:dyDescent="0.2">
      <c r="A997" s="129" t="s">
        <v>10859</v>
      </c>
      <c r="B997" s="127" t="s">
        <v>10104</v>
      </c>
      <c r="C997" s="127" t="s">
        <v>11307</v>
      </c>
      <c r="D997" s="126" t="s">
        <v>11241</v>
      </c>
      <c r="E997" s="126" t="s">
        <v>10855</v>
      </c>
      <c r="F997" s="126" t="s">
        <v>10854</v>
      </c>
      <c r="G997" s="128" t="s">
        <v>10850</v>
      </c>
      <c r="H997" s="127" t="s">
        <v>10862</v>
      </c>
      <c r="I997" s="127" t="s">
        <v>11306</v>
      </c>
      <c r="J997" s="127" t="s">
        <v>11305</v>
      </c>
      <c r="K997" s="126"/>
      <c r="L997" s="126"/>
      <c r="M997" s="126"/>
      <c r="N997" s="126"/>
      <c r="O997" s="126"/>
      <c r="P997" s="126" t="s">
        <v>10884</v>
      </c>
    </row>
    <row r="998" spans="1:16" ht="30" x14ac:dyDescent="0.2">
      <c r="A998" s="129" t="s">
        <v>10859</v>
      </c>
      <c r="B998" s="127" t="s">
        <v>10106</v>
      </c>
      <c r="C998" s="127" t="s">
        <v>11304</v>
      </c>
      <c r="D998" s="126" t="s">
        <v>11190</v>
      </c>
      <c r="E998" s="126" t="s">
        <v>10923</v>
      </c>
      <c r="F998" s="126" t="s">
        <v>10854</v>
      </c>
      <c r="G998" s="128" t="s">
        <v>10850</v>
      </c>
      <c r="H998" s="127" t="s">
        <v>10862</v>
      </c>
      <c r="I998" s="127" t="s">
        <v>11303</v>
      </c>
      <c r="J998" s="127" t="s">
        <v>11302</v>
      </c>
      <c r="K998" s="126"/>
      <c r="L998" s="126"/>
      <c r="M998" s="126"/>
      <c r="N998" s="126"/>
      <c r="O998" s="126"/>
      <c r="P998" s="126" t="s">
        <v>10884</v>
      </c>
    </row>
    <row r="999" spans="1:16" ht="30" x14ac:dyDescent="0.2">
      <c r="A999" s="129" t="s">
        <v>10859</v>
      </c>
      <c r="B999" s="127" t="s">
        <v>10106</v>
      </c>
      <c r="C999" s="127" t="s">
        <v>11304</v>
      </c>
      <c r="D999" s="126" t="s">
        <v>11241</v>
      </c>
      <c r="E999" s="126" t="s">
        <v>10855</v>
      </c>
      <c r="F999" s="126" t="s">
        <v>10854</v>
      </c>
      <c r="G999" s="128" t="s">
        <v>10850</v>
      </c>
      <c r="H999" s="127" t="s">
        <v>10862</v>
      </c>
      <c r="I999" s="127" t="s">
        <v>11303</v>
      </c>
      <c r="J999" s="127" t="s">
        <v>11302</v>
      </c>
      <c r="K999" s="126"/>
      <c r="L999" s="126"/>
      <c r="M999" s="126"/>
      <c r="N999" s="126"/>
      <c r="O999" s="126"/>
      <c r="P999" s="126" t="s">
        <v>10884</v>
      </c>
    </row>
    <row r="1000" spans="1:16" ht="30" x14ac:dyDescent="0.2">
      <c r="A1000" s="129" t="s">
        <v>10859</v>
      </c>
      <c r="B1000" s="127" t="s">
        <v>10108</v>
      </c>
      <c r="C1000" s="127" t="s">
        <v>11301</v>
      </c>
      <c r="D1000" s="126" t="s">
        <v>11031</v>
      </c>
      <c r="E1000" s="126" t="s">
        <v>10923</v>
      </c>
      <c r="F1000" s="126" t="s">
        <v>10854</v>
      </c>
      <c r="G1000" s="128" t="s">
        <v>10850</v>
      </c>
      <c r="H1000" s="127" t="s">
        <v>10862</v>
      </c>
      <c r="I1000" s="127" t="s">
        <v>11300</v>
      </c>
      <c r="J1000" s="127" t="s">
        <v>11299</v>
      </c>
      <c r="K1000" s="126"/>
      <c r="L1000" s="126"/>
      <c r="M1000" s="126"/>
      <c r="N1000" s="126"/>
      <c r="O1000" s="126"/>
      <c r="P1000" s="126" t="s">
        <v>10884</v>
      </c>
    </row>
    <row r="1001" spans="1:16" ht="30" x14ac:dyDescent="0.2">
      <c r="A1001" s="129" t="s">
        <v>10859</v>
      </c>
      <c r="B1001" s="127" t="s">
        <v>10108</v>
      </c>
      <c r="C1001" s="127" t="s">
        <v>11301</v>
      </c>
      <c r="D1001" s="126" t="s">
        <v>11241</v>
      </c>
      <c r="E1001" s="126" t="s">
        <v>10855</v>
      </c>
      <c r="F1001" s="126" t="s">
        <v>10854</v>
      </c>
      <c r="G1001" s="128" t="s">
        <v>10850</v>
      </c>
      <c r="H1001" s="127" t="s">
        <v>10862</v>
      </c>
      <c r="I1001" s="127" t="s">
        <v>11300</v>
      </c>
      <c r="J1001" s="127" t="s">
        <v>11299</v>
      </c>
      <c r="K1001" s="126">
        <v>15.38</v>
      </c>
      <c r="L1001" s="126">
        <v>86.9</v>
      </c>
      <c r="M1001" s="126">
        <v>9.74</v>
      </c>
      <c r="N1001" s="126">
        <v>0.75</v>
      </c>
      <c r="O1001" s="126">
        <v>0.53</v>
      </c>
      <c r="P1001" s="126" t="s">
        <v>10884</v>
      </c>
    </row>
    <row r="1002" spans="1:16" ht="30" x14ac:dyDescent="0.2">
      <c r="A1002" s="129" t="s">
        <v>10859</v>
      </c>
      <c r="B1002" s="127" t="s">
        <v>10110</v>
      </c>
      <c r="C1002" s="127" t="s">
        <v>11298</v>
      </c>
      <c r="D1002" s="126" t="s">
        <v>11241</v>
      </c>
      <c r="E1002" s="126" t="s">
        <v>10855</v>
      </c>
      <c r="F1002" s="126" t="s">
        <v>10854</v>
      </c>
      <c r="G1002" s="128" t="s">
        <v>10850</v>
      </c>
      <c r="H1002" s="127" t="s">
        <v>10862</v>
      </c>
      <c r="I1002" s="127" t="s">
        <v>11297</v>
      </c>
      <c r="J1002" s="127" t="s">
        <v>11296</v>
      </c>
      <c r="K1002" s="126"/>
      <c r="L1002" s="126"/>
      <c r="M1002" s="126"/>
      <c r="N1002" s="126"/>
      <c r="O1002" s="126"/>
      <c r="P1002" s="126" t="s">
        <v>10884</v>
      </c>
    </row>
    <row r="1003" spans="1:16" ht="30" x14ac:dyDescent="0.2">
      <c r="A1003" s="129" t="s">
        <v>10859</v>
      </c>
      <c r="B1003" s="127" t="s">
        <v>10112</v>
      </c>
      <c r="C1003" s="127" t="s">
        <v>11295</v>
      </c>
      <c r="D1003" s="126" t="s">
        <v>11241</v>
      </c>
      <c r="E1003" s="126" t="s">
        <v>10855</v>
      </c>
      <c r="F1003" s="126" t="s">
        <v>10854</v>
      </c>
      <c r="G1003" s="128" t="s">
        <v>10850</v>
      </c>
      <c r="H1003" s="127" t="s">
        <v>10887</v>
      </c>
      <c r="I1003" s="127" t="s">
        <v>11294</v>
      </c>
      <c r="J1003" s="127" t="s">
        <v>11293</v>
      </c>
      <c r="K1003" s="126"/>
      <c r="L1003" s="126"/>
      <c r="M1003" s="126"/>
      <c r="N1003" s="126"/>
      <c r="O1003" s="126"/>
      <c r="P1003" s="126" t="s">
        <v>10884</v>
      </c>
    </row>
    <row r="1004" spans="1:16" ht="30" x14ac:dyDescent="0.2">
      <c r="A1004" s="129" t="s">
        <v>10859</v>
      </c>
      <c r="B1004" s="127" t="s">
        <v>10113</v>
      </c>
      <c r="C1004" s="127" t="s">
        <v>11292</v>
      </c>
      <c r="D1004" s="126" t="s">
        <v>11190</v>
      </c>
      <c r="E1004" s="126" t="s">
        <v>10923</v>
      </c>
      <c r="F1004" s="126" t="s">
        <v>10854</v>
      </c>
      <c r="G1004" s="128" t="s">
        <v>10850</v>
      </c>
      <c r="H1004" s="127" t="s">
        <v>10878</v>
      </c>
      <c r="I1004" s="127" t="s">
        <v>11291</v>
      </c>
      <c r="J1004" s="127" t="s">
        <v>11290</v>
      </c>
      <c r="K1004" s="126"/>
      <c r="L1004" s="126"/>
      <c r="M1004" s="126"/>
      <c r="N1004" s="126"/>
      <c r="O1004" s="126"/>
      <c r="P1004" s="126" t="s">
        <v>10884</v>
      </c>
    </row>
    <row r="1005" spans="1:16" ht="30" x14ac:dyDescent="0.2">
      <c r="A1005" s="129" t="s">
        <v>10859</v>
      </c>
      <c r="B1005" s="127" t="s">
        <v>10113</v>
      </c>
      <c r="C1005" s="127" t="s">
        <v>11292</v>
      </c>
      <c r="D1005" s="126" t="s">
        <v>10888</v>
      </c>
      <c r="E1005" s="126" t="s">
        <v>10923</v>
      </c>
      <c r="F1005" s="126" t="s">
        <v>10854</v>
      </c>
      <c r="G1005" s="128" t="s">
        <v>10850</v>
      </c>
      <c r="H1005" s="127" t="s">
        <v>10878</v>
      </c>
      <c r="I1005" s="127" t="s">
        <v>11291</v>
      </c>
      <c r="J1005" s="127" t="s">
        <v>11290</v>
      </c>
      <c r="K1005" s="126"/>
      <c r="L1005" s="126"/>
      <c r="M1005" s="126"/>
      <c r="N1005" s="126"/>
      <c r="O1005" s="126"/>
      <c r="P1005" s="126" t="s">
        <v>10884</v>
      </c>
    </row>
    <row r="1006" spans="1:16" ht="30" x14ac:dyDescent="0.2">
      <c r="A1006" s="129" t="s">
        <v>10859</v>
      </c>
      <c r="B1006" s="127" t="s">
        <v>10113</v>
      </c>
      <c r="C1006" s="127" t="s">
        <v>11292</v>
      </c>
      <c r="D1006" s="126" t="s">
        <v>11241</v>
      </c>
      <c r="E1006" s="126" t="s">
        <v>10855</v>
      </c>
      <c r="F1006" s="126" t="s">
        <v>10854</v>
      </c>
      <c r="G1006" s="128" t="s">
        <v>10850</v>
      </c>
      <c r="H1006" s="127" t="s">
        <v>10878</v>
      </c>
      <c r="I1006" s="127" t="s">
        <v>11291</v>
      </c>
      <c r="J1006" s="127" t="s">
        <v>11290</v>
      </c>
      <c r="K1006" s="126">
        <v>31.74</v>
      </c>
      <c r="L1006" s="126">
        <v>208.3</v>
      </c>
      <c r="M1006" s="126">
        <v>28.49</v>
      </c>
      <c r="N1006" s="126">
        <v>1.79</v>
      </c>
      <c r="O1006" s="126">
        <v>1.26</v>
      </c>
      <c r="P1006" s="126" t="s">
        <v>10884</v>
      </c>
    </row>
    <row r="1007" spans="1:16" ht="30" x14ac:dyDescent="0.2">
      <c r="A1007" s="129" t="s">
        <v>10859</v>
      </c>
      <c r="B1007" s="127" t="s">
        <v>10115</v>
      </c>
      <c r="C1007" s="127" t="s">
        <v>11289</v>
      </c>
      <c r="D1007" s="126" t="s">
        <v>11241</v>
      </c>
      <c r="E1007" s="126" t="s">
        <v>10855</v>
      </c>
      <c r="F1007" s="126" t="s">
        <v>10854</v>
      </c>
      <c r="G1007" s="128" t="s">
        <v>10850</v>
      </c>
      <c r="H1007" s="127" t="s">
        <v>10878</v>
      </c>
      <c r="I1007" s="127" t="s">
        <v>11277</v>
      </c>
      <c r="J1007" s="127" t="s">
        <v>11288</v>
      </c>
      <c r="K1007" s="126"/>
      <c r="L1007" s="126"/>
      <c r="M1007" s="126"/>
      <c r="N1007" s="126"/>
      <c r="O1007" s="126"/>
      <c r="P1007" s="126" t="s">
        <v>10884</v>
      </c>
    </row>
    <row r="1008" spans="1:16" ht="15" x14ac:dyDescent="0.2">
      <c r="A1008" s="129" t="s">
        <v>10859</v>
      </c>
      <c r="B1008" s="127" t="s">
        <v>10116</v>
      </c>
      <c r="C1008" s="127" t="s">
        <v>11287</v>
      </c>
      <c r="D1008" s="126" t="s">
        <v>10888</v>
      </c>
      <c r="E1008" s="126" t="s">
        <v>10923</v>
      </c>
      <c r="F1008" s="126" t="s">
        <v>10854</v>
      </c>
      <c r="G1008" s="128" t="s">
        <v>10850</v>
      </c>
      <c r="H1008" s="127" t="s">
        <v>10887</v>
      </c>
      <c r="I1008" s="127" t="s">
        <v>11286</v>
      </c>
      <c r="J1008" s="127" t="s">
        <v>11285</v>
      </c>
      <c r="K1008" s="126"/>
      <c r="L1008" s="126"/>
      <c r="M1008" s="126"/>
      <c r="N1008" s="126"/>
      <c r="O1008" s="126"/>
      <c r="P1008" s="126" t="s">
        <v>10884</v>
      </c>
    </row>
    <row r="1009" spans="1:16" ht="15" x14ac:dyDescent="0.2">
      <c r="A1009" s="129" t="s">
        <v>10859</v>
      </c>
      <c r="B1009" s="127" t="s">
        <v>10116</v>
      </c>
      <c r="C1009" s="127" t="s">
        <v>11287</v>
      </c>
      <c r="D1009" s="126" t="s">
        <v>11241</v>
      </c>
      <c r="E1009" s="126" t="s">
        <v>10855</v>
      </c>
      <c r="F1009" s="126" t="s">
        <v>10854</v>
      </c>
      <c r="G1009" s="128" t="s">
        <v>10850</v>
      </c>
      <c r="H1009" s="127" t="s">
        <v>10887</v>
      </c>
      <c r="I1009" s="127" t="s">
        <v>11286</v>
      </c>
      <c r="J1009" s="127" t="s">
        <v>11285</v>
      </c>
      <c r="K1009" s="126">
        <v>6.63</v>
      </c>
      <c r="L1009" s="126">
        <v>0.57999999999999996</v>
      </c>
      <c r="M1009" s="126">
        <v>8.18</v>
      </c>
      <c r="N1009" s="126">
        <v>0.31</v>
      </c>
      <c r="O1009" s="126">
        <v>51.21</v>
      </c>
      <c r="P1009" s="126" t="s">
        <v>10884</v>
      </c>
    </row>
    <row r="1010" spans="1:16" ht="30" x14ac:dyDescent="0.2">
      <c r="A1010" s="129" t="s">
        <v>10859</v>
      </c>
      <c r="B1010" s="127" t="s">
        <v>10118</v>
      </c>
      <c r="C1010" s="127" t="s">
        <v>11284</v>
      </c>
      <c r="D1010" s="126" t="s">
        <v>11241</v>
      </c>
      <c r="E1010" s="126" t="s">
        <v>10855</v>
      </c>
      <c r="F1010" s="126" t="s">
        <v>10854</v>
      </c>
      <c r="G1010" s="128" t="s">
        <v>10850</v>
      </c>
      <c r="H1010" s="127" t="s">
        <v>10862</v>
      </c>
      <c r="I1010" s="127" t="s">
        <v>11283</v>
      </c>
      <c r="J1010" s="127" t="s">
        <v>11282</v>
      </c>
      <c r="K1010" s="126">
        <v>6.95</v>
      </c>
      <c r="L1010" s="126">
        <v>39.270000000000003</v>
      </c>
      <c r="M1010" s="126">
        <v>4.4000000000000004</v>
      </c>
      <c r="N1010" s="126">
        <v>0.34</v>
      </c>
      <c r="O1010" s="126">
        <v>0.24</v>
      </c>
      <c r="P1010" s="126" t="s">
        <v>10884</v>
      </c>
    </row>
    <row r="1011" spans="1:16" ht="30" x14ac:dyDescent="0.2">
      <c r="A1011" s="129" t="s">
        <v>10859</v>
      </c>
      <c r="B1011" s="127" t="s">
        <v>10120</v>
      </c>
      <c r="C1011" s="127" t="s">
        <v>11281</v>
      </c>
      <c r="D1011" s="126" t="s">
        <v>11241</v>
      </c>
      <c r="E1011" s="126" t="s">
        <v>10855</v>
      </c>
      <c r="F1011" s="126" t="s">
        <v>10854</v>
      </c>
      <c r="G1011" s="128" t="s">
        <v>10850</v>
      </c>
      <c r="H1011" s="127" t="s">
        <v>10862</v>
      </c>
      <c r="I1011" s="127" t="s">
        <v>11280</v>
      </c>
      <c r="J1011" s="127" t="s">
        <v>11279</v>
      </c>
      <c r="K1011" s="126"/>
      <c r="L1011" s="126"/>
      <c r="M1011" s="126"/>
      <c r="N1011" s="126"/>
      <c r="O1011" s="126"/>
      <c r="P1011" s="126" t="s">
        <v>10884</v>
      </c>
    </row>
    <row r="1012" spans="1:16" ht="30" x14ac:dyDescent="0.2">
      <c r="A1012" s="129" t="s">
        <v>10859</v>
      </c>
      <c r="B1012" s="127" t="s">
        <v>10122</v>
      </c>
      <c r="C1012" s="127" t="s">
        <v>11278</v>
      </c>
      <c r="D1012" s="126" t="s">
        <v>10942</v>
      </c>
      <c r="E1012" s="126" t="s">
        <v>10923</v>
      </c>
      <c r="F1012" s="126" t="s">
        <v>10854</v>
      </c>
      <c r="G1012" s="128" t="s">
        <v>10850</v>
      </c>
      <c r="H1012" s="127" t="s">
        <v>10878</v>
      </c>
      <c r="I1012" s="127" t="s">
        <v>11277</v>
      </c>
      <c r="J1012" s="127" t="s">
        <v>11276</v>
      </c>
      <c r="K1012" s="126"/>
      <c r="L1012" s="126"/>
      <c r="M1012" s="126"/>
      <c r="N1012" s="126"/>
      <c r="O1012" s="126"/>
      <c r="P1012" s="126" t="s">
        <v>10884</v>
      </c>
    </row>
    <row r="1013" spans="1:16" ht="30" x14ac:dyDescent="0.2">
      <c r="A1013" s="129" t="s">
        <v>10859</v>
      </c>
      <c r="B1013" s="127" t="s">
        <v>10122</v>
      </c>
      <c r="C1013" s="127" t="s">
        <v>11278</v>
      </c>
      <c r="D1013" s="126" t="s">
        <v>11241</v>
      </c>
      <c r="E1013" s="126" t="s">
        <v>10855</v>
      </c>
      <c r="F1013" s="126" t="s">
        <v>10854</v>
      </c>
      <c r="G1013" s="128" t="s">
        <v>10850</v>
      </c>
      <c r="H1013" s="127" t="s">
        <v>10878</v>
      </c>
      <c r="I1013" s="127" t="s">
        <v>11277</v>
      </c>
      <c r="J1013" s="127" t="s">
        <v>11276</v>
      </c>
      <c r="K1013" s="126"/>
      <c r="L1013" s="126"/>
      <c r="M1013" s="126"/>
      <c r="N1013" s="126"/>
      <c r="O1013" s="126"/>
      <c r="P1013" s="126" t="s">
        <v>10884</v>
      </c>
    </row>
    <row r="1014" spans="1:16" ht="30" x14ac:dyDescent="0.2">
      <c r="A1014" s="129" t="s">
        <v>10859</v>
      </c>
      <c r="B1014" s="127" t="s">
        <v>10123</v>
      </c>
      <c r="C1014" s="127" t="s">
        <v>11275</v>
      </c>
      <c r="D1014" s="126" t="s">
        <v>10963</v>
      </c>
      <c r="E1014" s="126" t="s">
        <v>10923</v>
      </c>
      <c r="F1014" s="126" t="s">
        <v>10854</v>
      </c>
      <c r="G1014" s="128" t="s">
        <v>10850</v>
      </c>
      <c r="H1014" s="127" t="s">
        <v>10887</v>
      </c>
      <c r="I1014" s="127" t="s">
        <v>11274</v>
      </c>
      <c r="J1014" s="127" t="s">
        <v>11273</v>
      </c>
      <c r="K1014" s="126"/>
      <c r="L1014" s="126"/>
      <c r="M1014" s="126"/>
      <c r="N1014" s="126"/>
      <c r="O1014" s="126"/>
      <c r="P1014" s="126" t="s">
        <v>10884</v>
      </c>
    </row>
    <row r="1015" spans="1:16" ht="30" x14ac:dyDescent="0.2">
      <c r="A1015" s="129" t="s">
        <v>10859</v>
      </c>
      <c r="B1015" s="127" t="s">
        <v>10123</v>
      </c>
      <c r="C1015" s="127" t="s">
        <v>11275</v>
      </c>
      <c r="D1015" s="126" t="s">
        <v>11241</v>
      </c>
      <c r="E1015" s="126" t="s">
        <v>10855</v>
      </c>
      <c r="F1015" s="126" t="s">
        <v>10854</v>
      </c>
      <c r="G1015" s="128" t="s">
        <v>10850</v>
      </c>
      <c r="H1015" s="127" t="s">
        <v>10887</v>
      </c>
      <c r="I1015" s="127" t="s">
        <v>11274</v>
      </c>
      <c r="J1015" s="127" t="s">
        <v>11273</v>
      </c>
      <c r="K1015" s="126"/>
      <c r="L1015" s="126"/>
      <c r="M1015" s="126"/>
      <c r="N1015" s="126"/>
      <c r="O1015" s="126"/>
      <c r="P1015" s="126" t="s">
        <v>10884</v>
      </c>
    </row>
    <row r="1016" spans="1:16" ht="30" x14ac:dyDescent="0.2">
      <c r="A1016" s="129" t="s">
        <v>10859</v>
      </c>
      <c r="B1016" s="127" t="s">
        <v>10125</v>
      </c>
      <c r="C1016" s="127" t="s">
        <v>11272</v>
      </c>
      <c r="D1016" s="126" t="s">
        <v>11190</v>
      </c>
      <c r="E1016" s="126" t="s">
        <v>10923</v>
      </c>
      <c r="F1016" s="126" t="s">
        <v>10854</v>
      </c>
      <c r="G1016" s="128" t="s">
        <v>10850</v>
      </c>
      <c r="H1016" s="127" t="s">
        <v>10862</v>
      </c>
      <c r="I1016" s="127" t="s">
        <v>11271</v>
      </c>
      <c r="J1016" s="127" t="s">
        <v>11270</v>
      </c>
      <c r="K1016" s="126"/>
      <c r="L1016" s="126"/>
      <c r="M1016" s="126"/>
      <c r="N1016" s="126"/>
      <c r="O1016" s="126"/>
      <c r="P1016" s="126" t="s">
        <v>10884</v>
      </c>
    </row>
    <row r="1017" spans="1:16" ht="30" x14ac:dyDescent="0.2">
      <c r="A1017" s="129" t="s">
        <v>10859</v>
      </c>
      <c r="B1017" s="127" t="s">
        <v>10125</v>
      </c>
      <c r="C1017" s="127" t="s">
        <v>11272</v>
      </c>
      <c r="D1017" s="126" t="s">
        <v>11103</v>
      </c>
      <c r="E1017" s="126" t="s">
        <v>10923</v>
      </c>
      <c r="F1017" s="126" t="s">
        <v>10854</v>
      </c>
      <c r="G1017" s="128" t="s">
        <v>10850</v>
      </c>
      <c r="H1017" s="127" t="s">
        <v>10862</v>
      </c>
      <c r="I1017" s="127" t="s">
        <v>11271</v>
      </c>
      <c r="J1017" s="127" t="s">
        <v>11270</v>
      </c>
      <c r="K1017" s="126"/>
      <c r="L1017" s="126"/>
      <c r="M1017" s="126"/>
      <c r="N1017" s="126"/>
      <c r="O1017" s="126"/>
      <c r="P1017" s="126" t="s">
        <v>10884</v>
      </c>
    </row>
    <row r="1018" spans="1:16" ht="30" x14ac:dyDescent="0.2">
      <c r="A1018" s="129" t="s">
        <v>10859</v>
      </c>
      <c r="B1018" s="127" t="s">
        <v>10125</v>
      </c>
      <c r="C1018" s="127" t="s">
        <v>11272</v>
      </c>
      <c r="D1018" s="126" t="s">
        <v>11241</v>
      </c>
      <c r="E1018" s="126" t="s">
        <v>10855</v>
      </c>
      <c r="F1018" s="126" t="s">
        <v>10854</v>
      </c>
      <c r="G1018" s="128" t="s">
        <v>10850</v>
      </c>
      <c r="H1018" s="127" t="s">
        <v>10862</v>
      </c>
      <c r="I1018" s="127" t="s">
        <v>11271</v>
      </c>
      <c r="J1018" s="127" t="s">
        <v>11270</v>
      </c>
      <c r="K1018" s="126"/>
      <c r="L1018" s="126"/>
      <c r="M1018" s="126"/>
      <c r="N1018" s="126"/>
      <c r="O1018" s="126"/>
      <c r="P1018" s="126" t="s">
        <v>10884</v>
      </c>
    </row>
    <row r="1019" spans="1:16" ht="15" x14ac:dyDescent="0.2">
      <c r="A1019" s="129" t="s">
        <v>10859</v>
      </c>
      <c r="B1019" s="127" t="s">
        <v>10127</v>
      </c>
      <c r="C1019" s="127" t="s">
        <v>11269</v>
      </c>
      <c r="D1019" s="126" t="s">
        <v>11031</v>
      </c>
      <c r="E1019" s="126" t="s">
        <v>10923</v>
      </c>
      <c r="F1019" s="126" t="s">
        <v>10854</v>
      </c>
      <c r="G1019" s="128" t="s">
        <v>10850</v>
      </c>
      <c r="H1019" s="127" t="s">
        <v>10887</v>
      </c>
      <c r="I1019" s="127" t="s">
        <v>11268</v>
      </c>
      <c r="J1019" s="127" t="s">
        <v>11267</v>
      </c>
      <c r="K1019" s="126"/>
      <c r="L1019" s="126"/>
      <c r="M1019" s="126"/>
      <c r="N1019" s="126"/>
      <c r="O1019" s="126"/>
      <c r="P1019" s="126" t="s">
        <v>10884</v>
      </c>
    </row>
    <row r="1020" spans="1:16" ht="15" x14ac:dyDescent="0.2">
      <c r="A1020" s="129" t="s">
        <v>10859</v>
      </c>
      <c r="B1020" s="127" t="s">
        <v>10127</v>
      </c>
      <c r="C1020" s="127" t="s">
        <v>11269</v>
      </c>
      <c r="D1020" s="126" t="s">
        <v>11241</v>
      </c>
      <c r="E1020" s="126" t="s">
        <v>10855</v>
      </c>
      <c r="F1020" s="126" t="s">
        <v>10854</v>
      </c>
      <c r="G1020" s="128" t="s">
        <v>10850</v>
      </c>
      <c r="H1020" s="127" t="s">
        <v>10887</v>
      </c>
      <c r="I1020" s="127" t="s">
        <v>11268</v>
      </c>
      <c r="J1020" s="127" t="s">
        <v>11267</v>
      </c>
      <c r="K1020" s="126">
        <v>4.34</v>
      </c>
      <c r="L1020" s="126">
        <v>0.38</v>
      </c>
      <c r="M1020" s="126">
        <v>5.36</v>
      </c>
      <c r="N1020" s="126">
        <v>0.2</v>
      </c>
      <c r="O1020" s="126">
        <v>33.549999999999997</v>
      </c>
      <c r="P1020" s="126" t="s">
        <v>10884</v>
      </c>
    </row>
    <row r="1021" spans="1:16" ht="30" x14ac:dyDescent="0.2">
      <c r="A1021" s="129" t="s">
        <v>10859</v>
      </c>
      <c r="B1021" s="127" t="s">
        <v>10129</v>
      </c>
      <c r="C1021" s="127" t="s">
        <v>11266</v>
      </c>
      <c r="D1021" s="126" t="s">
        <v>11241</v>
      </c>
      <c r="E1021" s="126" t="s">
        <v>10855</v>
      </c>
      <c r="F1021" s="126" t="s">
        <v>10854</v>
      </c>
      <c r="G1021" s="128" t="s">
        <v>10850</v>
      </c>
      <c r="H1021" s="127" t="s">
        <v>10862</v>
      </c>
      <c r="I1021" s="127" t="s">
        <v>11265</v>
      </c>
      <c r="J1021" s="127" t="s">
        <v>11264</v>
      </c>
      <c r="K1021" s="126">
        <v>4.41</v>
      </c>
      <c r="L1021" s="126">
        <v>24.91</v>
      </c>
      <c r="M1021" s="126">
        <v>2.79</v>
      </c>
      <c r="N1021" s="126">
        <v>0.21</v>
      </c>
      <c r="O1021" s="126">
        <v>0.15</v>
      </c>
      <c r="P1021" s="126" t="s">
        <v>10884</v>
      </c>
    </row>
    <row r="1022" spans="1:16" ht="30" x14ac:dyDescent="0.2">
      <c r="A1022" s="129" t="s">
        <v>10859</v>
      </c>
      <c r="B1022" s="127" t="s">
        <v>10131</v>
      </c>
      <c r="C1022" s="127" t="s">
        <v>11263</v>
      </c>
      <c r="D1022" s="126" t="s">
        <v>11031</v>
      </c>
      <c r="E1022" s="126" t="s">
        <v>10923</v>
      </c>
      <c r="F1022" s="126" t="s">
        <v>10854</v>
      </c>
      <c r="G1022" s="128" t="s">
        <v>10850</v>
      </c>
      <c r="H1022" s="127" t="s">
        <v>10862</v>
      </c>
      <c r="I1022" s="127" t="s">
        <v>11262</v>
      </c>
      <c r="J1022" s="127" t="s">
        <v>11261</v>
      </c>
      <c r="K1022" s="126"/>
      <c r="L1022" s="126"/>
      <c r="M1022" s="126"/>
      <c r="N1022" s="126"/>
      <c r="O1022" s="126"/>
      <c r="P1022" s="126" t="s">
        <v>10884</v>
      </c>
    </row>
    <row r="1023" spans="1:16" ht="30" x14ac:dyDescent="0.2">
      <c r="A1023" s="129" t="s">
        <v>10859</v>
      </c>
      <c r="B1023" s="127" t="s">
        <v>10131</v>
      </c>
      <c r="C1023" s="127" t="s">
        <v>11263</v>
      </c>
      <c r="D1023" s="126" t="s">
        <v>10856</v>
      </c>
      <c r="E1023" s="126" t="s">
        <v>10923</v>
      </c>
      <c r="F1023" s="126" t="s">
        <v>10854</v>
      </c>
      <c r="G1023" s="128" t="s">
        <v>10850</v>
      </c>
      <c r="H1023" s="127" t="s">
        <v>10862</v>
      </c>
      <c r="I1023" s="127" t="s">
        <v>11262</v>
      </c>
      <c r="J1023" s="127" t="s">
        <v>11261</v>
      </c>
      <c r="K1023" s="126"/>
      <c r="L1023" s="126"/>
      <c r="M1023" s="126"/>
      <c r="N1023" s="126"/>
      <c r="O1023" s="126"/>
      <c r="P1023" s="126" t="s">
        <v>10884</v>
      </c>
    </row>
    <row r="1024" spans="1:16" ht="30" x14ac:dyDescent="0.2">
      <c r="A1024" s="129" t="s">
        <v>10859</v>
      </c>
      <c r="B1024" s="127" t="s">
        <v>10131</v>
      </c>
      <c r="C1024" s="127" t="s">
        <v>11263</v>
      </c>
      <c r="D1024" s="126" t="s">
        <v>11241</v>
      </c>
      <c r="E1024" s="126" t="s">
        <v>10855</v>
      </c>
      <c r="F1024" s="126" t="s">
        <v>10854</v>
      </c>
      <c r="G1024" s="128" t="s">
        <v>10850</v>
      </c>
      <c r="H1024" s="127" t="s">
        <v>10862</v>
      </c>
      <c r="I1024" s="127" t="s">
        <v>11262</v>
      </c>
      <c r="J1024" s="127" t="s">
        <v>11261</v>
      </c>
      <c r="K1024" s="126">
        <v>20.77</v>
      </c>
      <c r="L1024" s="126">
        <v>117.33</v>
      </c>
      <c r="M1024" s="126">
        <v>13.16</v>
      </c>
      <c r="N1024" s="126">
        <v>1.01</v>
      </c>
      <c r="O1024" s="126">
        <v>0.71</v>
      </c>
      <c r="P1024" s="126" t="s">
        <v>10884</v>
      </c>
    </row>
    <row r="1025" spans="1:16" ht="30" x14ac:dyDescent="0.2">
      <c r="A1025" s="129" t="s">
        <v>10859</v>
      </c>
      <c r="B1025" s="127" t="s">
        <v>10133</v>
      </c>
      <c r="C1025" s="127" t="s">
        <v>11260</v>
      </c>
      <c r="D1025" s="126" t="s">
        <v>11241</v>
      </c>
      <c r="E1025" s="126" t="s">
        <v>10855</v>
      </c>
      <c r="F1025" s="126" t="s">
        <v>10854</v>
      </c>
      <c r="G1025" s="128" t="s">
        <v>10850</v>
      </c>
      <c r="H1025" s="127" t="s">
        <v>10887</v>
      </c>
      <c r="I1025" s="127" t="s">
        <v>11259</v>
      </c>
      <c r="J1025" s="127" t="s">
        <v>11258</v>
      </c>
      <c r="K1025" s="126">
        <v>2.59</v>
      </c>
      <c r="L1025" s="126">
        <v>0.23</v>
      </c>
      <c r="M1025" s="126">
        <v>3.19</v>
      </c>
      <c r="N1025" s="126">
        <v>0.12</v>
      </c>
      <c r="O1025" s="126">
        <v>19.97</v>
      </c>
      <c r="P1025" s="126" t="s">
        <v>10884</v>
      </c>
    </row>
    <row r="1026" spans="1:16" ht="30" x14ac:dyDescent="0.2">
      <c r="A1026" s="129" t="s">
        <v>10859</v>
      </c>
      <c r="B1026" s="127" t="s">
        <v>10135</v>
      </c>
      <c r="C1026" s="127" t="s">
        <v>11257</v>
      </c>
      <c r="D1026" s="126" t="s">
        <v>11103</v>
      </c>
      <c r="E1026" s="126" t="s">
        <v>10923</v>
      </c>
      <c r="F1026" s="126" t="s">
        <v>10854</v>
      </c>
      <c r="G1026" s="128" t="s">
        <v>10850</v>
      </c>
      <c r="H1026" s="127" t="s">
        <v>10862</v>
      </c>
      <c r="I1026" s="127" t="s">
        <v>11256</v>
      </c>
      <c r="J1026" s="127" t="s">
        <v>11255</v>
      </c>
      <c r="K1026" s="126"/>
      <c r="L1026" s="126"/>
      <c r="M1026" s="126"/>
      <c r="N1026" s="126"/>
      <c r="O1026" s="126"/>
      <c r="P1026" s="126" t="s">
        <v>10884</v>
      </c>
    </row>
    <row r="1027" spans="1:16" ht="30" x14ac:dyDescent="0.2">
      <c r="A1027" s="129" t="s">
        <v>10859</v>
      </c>
      <c r="B1027" s="127" t="s">
        <v>10135</v>
      </c>
      <c r="C1027" s="127" t="s">
        <v>11257</v>
      </c>
      <c r="D1027" s="126" t="s">
        <v>11241</v>
      </c>
      <c r="E1027" s="126" t="s">
        <v>10855</v>
      </c>
      <c r="F1027" s="126" t="s">
        <v>10854</v>
      </c>
      <c r="G1027" s="128" t="s">
        <v>10850</v>
      </c>
      <c r="H1027" s="127" t="s">
        <v>10862</v>
      </c>
      <c r="I1027" s="127" t="s">
        <v>11256</v>
      </c>
      <c r="J1027" s="127" t="s">
        <v>11255</v>
      </c>
      <c r="K1027" s="126">
        <v>2.17</v>
      </c>
      <c r="L1027" s="126">
        <v>12.27</v>
      </c>
      <c r="M1027" s="126">
        <v>1.38</v>
      </c>
      <c r="N1027" s="126">
        <v>0.11</v>
      </c>
      <c r="O1027" s="126">
        <v>7.0000000000000007E-2</v>
      </c>
      <c r="P1027" s="126" t="s">
        <v>10884</v>
      </c>
    </row>
    <row r="1028" spans="1:16" ht="30" x14ac:dyDescent="0.2">
      <c r="A1028" s="129" t="s">
        <v>10859</v>
      </c>
      <c r="B1028" s="127" t="s">
        <v>10137</v>
      </c>
      <c r="C1028" s="127" t="s">
        <v>11254</v>
      </c>
      <c r="D1028" s="126" t="s">
        <v>11241</v>
      </c>
      <c r="E1028" s="126" t="s">
        <v>10855</v>
      </c>
      <c r="F1028" s="126" t="s">
        <v>10854</v>
      </c>
      <c r="G1028" s="128" t="s">
        <v>10850</v>
      </c>
      <c r="H1028" s="127" t="s">
        <v>10862</v>
      </c>
      <c r="I1028" s="127" t="s">
        <v>11253</v>
      </c>
      <c r="J1028" s="127" t="s">
        <v>11252</v>
      </c>
      <c r="K1028" s="126">
        <v>2.17</v>
      </c>
      <c r="L1028" s="126">
        <v>12.27</v>
      </c>
      <c r="M1028" s="126">
        <v>1.38</v>
      </c>
      <c r="N1028" s="126">
        <v>0.11</v>
      </c>
      <c r="O1028" s="126">
        <v>7.0000000000000007E-2</v>
      </c>
      <c r="P1028" s="126" t="s">
        <v>10884</v>
      </c>
    </row>
    <row r="1029" spans="1:16" ht="30" x14ac:dyDescent="0.2">
      <c r="A1029" s="129" t="s">
        <v>10859</v>
      </c>
      <c r="B1029" s="127" t="s">
        <v>10139</v>
      </c>
      <c r="C1029" s="127" t="s">
        <v>11251</v>
      </c>
      <c r="D1029" s="126" t="s">
        <v>11241</v>
      </c>
      <c r="E1029" s="126" t="s">
        <v>10855</v>
      </c>
      <c r="F1029" s="126" t="s">
        <v>10854</v>
      </c>
      <c r="G1029" s="128" t="s">
        <v>10850</v>
      </c>
      <c r="H1029" s="127" t="s">
        <v>10862</v>
      </c>
      <c r="I1029" s="127" t="s">
        <v>11250</v>
      </c>
      <c r="J1029" s="127" t="s">
        <v>11249</v>
      </c>
      <c r="K1029" s="126"/>
      <c r="L1029" s="126"/>
      <c r="M1029" s="126"/>
      <c r="N1029" s="126"/>
      <c r="O1029" s="126"/>
      <c r="P1029" s="126" t="s">
        <v>10884</v>
      </c>
    </row>
    <row r="1030" spans="1:16" ht="30" x14ac:dyDescent="0.2">
      <c r="A1030" s="129" t="s">
        <v>10859</v>
      </c>
      <c r="B1030" s="127" t="s">
        <v>10140</v>
      </c>
      <c r="C1030" s="127" t="s">
        <v>11248</v>
      </c>
      <c r="D1030" s="126" t="s">
        <v>11190</v>
      </c>
      <c r="E1030" s="126" t="s">
        <v>10923</v>
      </c>
      <c r="F1030" s="126" t="s">
        <v>10854</v>
      </c>
      <c r="G1030" s="128" t="s">
        <v>10850</v>
      </c>
      <c r="H1030" s="127" t="s">
        <v>10862</v>
      </c>
      <c r="I1030" s="127" t="s">
        <v>11247</v>
      </c>
      <c r="J1030" s="127" t="s">
        <v>11246</v>
      </c>
      <c r="K1030" s="126"/>
      <c r="L1030" s="126"/>
      <c r="M1030" s="126"/>
      <c r="N1030" s="126"/>
      <c r="O1030" s="126"/>
      <c r="P1030" s="126" t="s">
        <v>10884</v>
      </c>
    </row>
    <row r="1031" spans="1:16" ht="30" x14ac:dyDescent="0.2">
      <c r="A1031" s="129" t="s">
        <v>10859</v>
      </c>
      <c r="B1031" s="127" t="s">
        <v>10140</v>
      </c>
      <c r="C1031" s="127" t="s">
        <v>11248</v>
      </c>
      <c r="D1031" s="126" t="s">
        <v>11241</v>
      </c>
      <c r="E1031" s="126" t="s">
        <v>10855</v>
      </c>
      <c r="F1031" s="126" t="s">
        <v>10854</v>
      </c>
      <c r="G1031" s="128" t="s">
        <v>10850</v>
      </c>
      <c r="H1031" s="127" t="s">
        <v>10862</v>
      </c>
      <c r="I1031" s="127" t="s">
        <v>11247</v>
      </c>
      <c r="J1031" s="127" t="s">
        <v>11246</v>
      </c>
      <c r="K1031" s="126"/>
      <c r="L1031" s="126"/>
      <c r="M1031" s="126"/>
      <c r="N1031" s="126"/>
      <c r="O1031" s="126"/>
      <c r="P1031" s="126" t="s">
        <v>10884</v>
      </c>
    </row>
    <row r="1032" spans="1:16" ht="30" x14ac:dyDescent="0.2">
      <c r="A1032" s="129" t="s">
        <v>10859</v>
      </c>
      <c r="B1032" s="127" t="s">
        <v>10142</v>
      </c>
      <c r="C1032" s="127" t="s">
        <v>11245</v>
      </c>
      <c r="D1032" s="126" t="s">
        <v>11241</v>
      </c>
      <c r="E1032" s="126" t="s">
        <v>10855</v>
      </c>
      <c r="F1032" s="126" t="s">
        <v>10854</v>
      </c>
      <c r="G1032" s="128" t="s">
        <v>10850</v>
      </c>
      <c r="H1032" s="127" t="s">
        <v>10862</v>
      </c>
      <c r="I1032" s="127" t="s">
        <v>11244</v>
      </c>
      <c r="J1032" s="127" t="s">
        <v>11243</v>
      </c>
      <c r="K1032" s="126"/>
      <c r="L1032" s="126"/>
      <c r="M1032" s="126"/>
      <c r="N1032" s="126"/>
      <c r="O1032" s="126"/>
      <c r="P1032" s="126" t="s">
        <v>10884</v>
      </c>
    </row>
    <row r="1033" spans="1:16" ht="30" x14ac:dyDescent="0.2">
      <c r="A1033" s="129" t="s">
        <v>10859</v>
      </c>
      <c r="B1033" s="127" t="s">
        <v>10144</v>
      </c>
      <c r="C1033" s="127" t="s">
        <v>11242</v>
      </c>
      <c r="D1033" s="126" t="s">
        <v>11190</v>
      </c>
      <c r="E1033" s="126" t="s">
        <v>10923</v>
      </c>
      <c r="F1033" s="126" t="s">
        <v>10854</v>
      </c>
      <c r="G1033" s="128" t="s">
        <v>10850</v>
      </c>
      <c r="H1033" s="127" t="s">
        <v>10862</v>
      </c>
      <c r="I1033" s="127" t="s">
        <v>11240</v>
      </c>
      <c r="J1033" s="127" t="s">
        <v>11239</v>
      </c>
      <c r="K1033" s="126"/>
      <c r="L1033" s="126"/>
      <c r="M1033" s="126"/>
      <c r="N1033" s="126"/>
      <c r="O1033" s="126"/>
      <c r="P1033" s="126" t="s">
        <v>10884</v>
      </c>
    </row>
    <row r="1034" spans="1:16" ht="30" x14ac:dyDescent="0.2">
      <c r="A1034" s="129" t="s">
        <v>10859</v>
      </c>
      <c r="B1034" s="127" t="s">
        <v>10144</v>
      </c>
      <c r="C1034" s="127" t="s">
        <v>11242</v>
      </c>
      <c r="D1034" s="126" t="s">
        <v>11031</v>
      </c>
      <c r="E1034" s="126" t="s">
        <v>10923</v>
      </c>
      <c r="F1034" s="126" t="s">
        <v>10854</v>
      </c>
      <c r="G1034" s="128" t="s">
        <v>10850</v>
      </c>
      <c r="H1034" s="127" t="s">
        <v>10862</v>
      </c>
      <c r="I1034" s="127" t="s">
        <v>11240</v>
      </c>
      <c r="J1034" s="127" t="s">
        <v>11239</v>
      </c>
      <c r="K1034" s="126"/>
      <c r="L1034" s="126"/>
      <c r="M1034" s="126"/>
      <c r="N1034" s="126"/>
      <c r="O1034" s="126"/>
      <c r="P1034" s="126" t="s">
        <v>10884</v>
      </c>
    </row>
    <row r="1035" spans="1:16" ht="30" x14ac:dyDescent="0.2">
      <c r="A1035" s="129" t="s">
        <v>10859</v>
      </c>
      <c r="B1035" s="127" t="s">
        <v>10144</v>
      </c>
      <c r="C1035" s="127" t="s">
        <v>11242</v>
      </c>
      <c r="D1035" s="126" t="s">
        <v>11241</v>
      </c>
      <c r="E1035" s="126" t="s">
        <v>10855</v>
      </c>
      <c r="F1035" s="126" t="s">
        <v>10854</v>
      </c>
      <c r="G1035" s="128" t="s">
        <v>10850</v>
      </c>
      <c r="H1035" s="127" t="s">
        <v>10862</v>
      </c>
      <c r="I1035" s="127" t="s">
        <v>11240</v>
      </c>
      <c r="J1035" s="127" t="s">
        <v>11239</v>
      </c>
      <c r="K1035" s="126">
        <v>5.39</v>
      </c>
      <c r="L1035" s="126">
        <v>0.26</v>
      </c>
      <c r="M1035" s="126">
        <v>3.41</v>
      </c>
      <c r="N1035" s="126">
        <v>0.18</v>
      </c>
      <c r="O1035" s="126">
        <v>30.45</v>
      </c>
      <c r="P1035" s="126" t="s">
        <v>10884</v>
      </c>
    </row>
    <row r="1036" spans="1:16" ht="30" x14ac:dyDescent="0.2">
      <c r="A1036" s="129" t="s">
        <v>10859</v>
      </c>
      <c r="B1036" s="127" t="s">
        <v>10147</v>
      </c>
      <c r="C1036" s="127" t="s">
        <v>11237</v>
      </c>
      <c r="D1036" s="126" t="s">
        <v>10888</v>
      </c>
      <c r="E1036" s="126" t="s">
        <v>10923</v>
      </c>
      <c r="F1036" s="126" t="s">
        <v>10854</v>
      </c>
      <c r="G1036" s="128" t="s">
        <v>10850</v>
      </c>
      <c r="H1036" s="127" t="s">
        <v>10862</v>
      </c>
      <c r="I1036" s="127" t="s">
        <v>11236</v>
      </c>
      <c r="J1036" s="127" t="s">
        <v>11067</v>
      </c>
      <c r="K1036" s="126"/>
      <c r="L1036" s="126"/>
      <c r="M1036" s="126"/>
      <c r="N1036" s="126"/>
      <c r="O1036" s="126"/>
      <c r="P1036" s="126" t="s">
        <v>10850</v>
      </c>
    </row>
    <row r="1037" spans="1:16" ht="30" x14ac:dyDescent="0.2">
      <c r="A1037" s="129" t="s">
        <v>10859</v>
      </c>
      <c r="B1037" s="127" t="s">
        <v>10147</v>
      </c>
      <c r="C1037" s="127" t="s">
        <v>11237</v>
      </c>
      <c r="D1037" s="126" t="s">
        <v>11190</v>
      </c>
      <c r="E1037" s="126" t="s">
        <v>10855</v>
      </c>
      <c r="F1037" s="126" t="s">
        <v>10854</v>
      </c>
      <c r="G1037" s="128" t="s">
        <v>10850</v>
      </c>
      <c r="H1037" s="127" t="s">
        <v>10862</v>
      </c>
      <c r="I1037" s="127" t="s">
        <v>11236</v>
      </c>
      <c r="J1037" s="127" t="s">
        <v>11057</v>
      </c>
      <c r="K1037" s="126">
        <v>118.47</v>
      </c>
      <c r="L1037" s="126">
        <v>669.14</v>
      </c>
      <c r="M1037" s="126">
        <v>75.03</v>
      </c>
      <c r="N1037" s="126">
        <v>5.76</v>
      </c>
      <c r="O1037" s="126">
        <v>4.0599999999999996</v>
      </c>
      <c r="P1037" s="126" t="s">
        <v>10850</v>
      </c>
    </row>
    <row r="1038" spans="1:16" ht="30" x14ac:dyDescent="0.2">
      <c r="A1038" s="129" t="s">
        <v>10859</v>
      </c>
      <c r="B1038" s="127" t="s">
        <v>10149</v>
      </c>
      <c r="C1038" s="127" t="s">
        <v>11238</v>
      </c>
      <c r="D1038" s="126" t="s">
        <v>11190</v>
      </c>
      <c r="E1038" s="126" t="s">
        <v>10855</v>
      </c>
      <c r="F1038" s="126" t="s">
        <v>10854</v>
      </c>
      <c r="G1038" s="128" t="s">
        <v>10850</v>
      </c>
      <c r="H1038" s="127" t="s">
        <v>10862</v>
      </c>
      <c r="I1038" s="127" t="s">
        <v>11236</v>
      </c>
      <c r="J1038" s="127" t="s">
        <v>11057</v>
      </c>
      <c r="K1038" s="126"/>
      <c r="L1038" s="126"/>
      <c r="M1038" s="126"/>
      <c r="N1038" s="126"/>
      <c r="O1038" s="126"/>
      <c r="P1038" s="126" t="s">
        <v>10850</v>
      </c>
    </row>
    <row r="1039" spans="1:16" ht="30" x14ac:dyDescent="0.2">
      <c r="A1039" s="129" t="s">
        <v>10859</v>
      </c>
      <c r="B1039" s="127" t="s">
        <v>10150</v>
      </c>
      <c r="C1039" s="127" t="s">
        <v>11237</v>
      </c>
      <c r="D1039" s="126" t="s">
        <v>11190</v>
      </c>
      <c r="E1039" s="126" t="s">
        <v>10855</v>
      </c>
      <c r="F1039" s="126" t="s">
        <v>10854</v>
      </c>
      <c r="G1039" s="128" t="s">
        <v>10850</v>
      </c>
      <c r="H1039" s="127" t="s">
        <v>10862</v>
      </c>
      <c r="I1039" s="127" t="s">
        <v>11236</v>
      </c>
      <c r="J1039" s="127" t="s">
        <v>11057</v>
      </c>
      <c r="K1039" s="126"/>
      <c r="L1039" s="126"/>
      <c r="M1039" s="126"/>
      <c r="N1039" s="126"/>
      <c r="O1039" s="126"/>
      <c r="P1039" s="126" t="s">
        <v>10850</v>
      </c>
    </row>
    <row r="1040" spans="1:16" ht="30" x14ac:dyDescent="0.2">
      <c r="A1040" s="129" t="s">
        <v>10859</v>
      </c>
      <c r="B1040" s="127" t="s">
        <v>10151</v>
      </c>
      <c r="C1040" s="127" t="s">
        <v>11235</v>
      </c>
      <c r="D1040" s="126" t="s">
        <v>11190</v>
      </c>
      <c r="E1040" s="126" t="s">
        <v>10855</v>
      </c>
      <c r="F1040" s="126" t="s">
        <v>10854</v>
      </c>
      <c r="G1040" s="128" t="s">
        <v>10850</v>
      </c>
      <c r="H1040" s="127" t="s">
        <v>10862</v>
      </c>
      <c r="I1040" s="127" t="s">
        <v>11234</v>
      </c>
      <c r="J1040" s="127" t="s">
        <v>11057</v>
      </c>
      <c r="K1040" s="126">
        <v>101.24</v>
      </c>
      <c r="L1040" s="126">
        <v>571.85</v>
      </c>
      <c r="M1040" s="126">
        <v>64.12</v>
      </c>
      <c r="N1040" s="126">
        <v>4.92</v>
      </c>
      <c r="O1040" s="126">
        <v>3.47</v>
      </c>
      <c r="P1040" s="126" t="s">
        <v>10850</v>
      </c>
    </row>
    <row r="1041" spans="1:16" ht="30" x14ac:dyDescent="0.2">
      <c r="A1041" s="129" t="s">
        <v>10859</v>
      </c>
      <c r="B1041" s="127" t="s">
        <v>10153</v>
      </c>
      <c r="C1041" s="127" t="s">
        <v>11233</v>
      </c>
      <c r="D1041" s="126" t="s">
        <v>11190</v>
      </c>
      <c r="E1041" s="126" t="s">
        <v>10855</v>
      </c>
      <c r="F1041" s="126" t="s">
        <v>10854</v>
      </c>
      <c r="G1041" s="128" t="s">
        <v>10850</v>
      </c>
      <c r="H1041" s="127" t="s">
        <v>10862</v>
      </c>
      <c r="I1041" s="127" t="s">
        <v>11232</v>
      </c>
      <c r="J1041" s="127" t="s">
        <v>11057</v>
      </c>
      <c r="K1041" s="126">
        <v>8.58</v>
      </c>
      <c r="L1041" s="126">
        <v>48.48</v>
      </c>
      <c r="M1041" s="126">
        <v>5.44</v>
      </c>
      <c r="N1041" s="126">
        <v>0.42</v>
      </c>
      <c r="O1041" s="126">
        <v>0.28999999999999998</v>
      </c>
      <c r="P1041" s="126" t="s">
        <v>10850</v>
      </c>
    </row>
    <row r="1042" spans="1:16" ht="30" x14ac:dyDescent="0.2">
      <c r="A1042" s="129" t="s">
        <v>10859</v>
      </c>
      <c r="B1042" s="127" t="s">
        <v>10155</v>
      </c>
      <c r="C1042" s="127" t="s">
        <v>11231</v>
      </c>
      <c r="D1042" s="126" t="s">
        <v>11190</v>
      </c>
      <c r="E1042" s="126" t="s">
        <v>10855</v>
      </c>
      <c r="F1042" s="126" t="s">
        <v>10854</v>
      </c>
      <c r="G1042" s="128" t="s">
        <v>10850</v>
      </c>
      <c r="H1042" s="127" t="s">
        <v>10862</v>
      </c>
      <c r="I1042" s="127" t="s">
        <v>11230</v>
      </c>
      <c r="J1042" s="127" t="s">
        <v>11057</v>
      </c>
      <c r="K1042" s="126">
        <v>2.17</v>
      </c>
      <c r="L1042" s="126">
        <v>12.27</v>
      </c>
      <c r="M1042" s="126">
        <v>1.38</v>
      </c>
      <c r="N1042" s="126">
        <v>0.11</v>
      </c>
      <c r="O1042" s="126">
        <v>7.0000000000000007E-2</v>
      </c>
      <c r="P1042" s="126" t="s">
        <v>10850</v>
      </c>
    </row>
    <row r="1043" spans="1:16" ht="30" x14ac:dyDescent="0.2">
      <c r="A1043" s="129" t="s">
        <v>10859</v>
      </c>
      <c r="B1043" s="127" t="s">
        <v>10157</v>
      </c>
      <c r="C1043" s="127" t="s">
        <v>11228</v>
      </c>
      <c r="D1043" s="126" t="s">
        <v>10963</v>
      </c>
      <c r="E1043" s="126" t="s">
        <v>10923</v>
      </c>
      <c r="F1043" s="126" t="s">
        <v>10854</v>
      </c>
      <c r="G1043" s="128" t="s">
        <v>10850</v>
      </c>
      <c r="H1043" s="127" t="s">
        <v>10878</v>
      </c>
      <c r="I1043" s="127" t="s">
        <v>11227</v>
      </c>
      <c r="J1043" s="127" t="s">
        <v>11229</v>
      </c>
      <c r="K1043" s="126"/>
      <c r="L1043" s="126"/>
      <c r="M1043" s="126"/>
      <c r="N1043" s="126"/>
      <c r="O1043" s="126"/>
      <c r="P1043" s="126" t="s">
        <v>10884</v>
      </c>
    </row>
    <row r="1044" spans="1:16" ht="30" x14ac:dyDescent="0.2">
      <c r="A1044" s="129" t="s">
        <v>10859</v>
      </c>
      <c r="B1044" s="127" t="s">
        <v>10157</v>
      </c>
      <c r="C1044" s="127" t="s">
        <v>11228</v>
      </c>
      <c r="D1044" s="126" t="s">
        <v>11190</v>
      </c>
      <c r="E1044" s="126" t="s">
        <v>10855</v>
      </c>
      <c r="F1044" s="126" t="s">
        <v>10854</v>
      </c>
      <c r="G1044" s="128" t="s">
        <v>10850</v>
      </c>
      <c r="H1044" s="127" t="s">
        <v>10878</v>
      </c>
      <c r="I1044" s="127" t="s">
        <v>11227</v>
      </c>
      <c r="J1044" s="127" t="s">
        <v>11226</v>
      </c>
      <c r="K1044" s="126">
        <v>48.25</v>
      </c>
      <c r="L1044" s="126">
        <v>316.67</v>
      </c>
      <c r="M1044" s="126">
        <v>43.32</v>
      </c>
      <c r="N1044" s="126">
        <v>2.73</v>
      </c>
      <c r="O1044" s="126">
        <v>1.92</v>
      </c>
      <c r="P1044" s="126" t="s">
        <v>10884</v>
      </c>
    </row>
    <row r="1045" spans="1:16" ht="30" x14ac:dyDescent="0.2">
      <c r="A1045" s="129" t="s">
        <v>10859</v>
      </c>
      <c r="B1045" s="127" t="s">
        <v>10159</v>
      </c>
      <c r="C1045" s="127" t="s">
        <v>11225</v>
      </c>
      <c r="D1045" s="126" t="s">
        <v>11190</v>
      </c>
      <c r="E1045" s="126" t="s">
        <v>10855</v>
      </c>
      <c r="F1045" s="126" t="s">
        <v>10854</v>
      </c>
      <c r="G1045" s="128" t="s">
        <v>10850</v>
      </c>
      <c r="H1045" s="127" t="s">
        <v>10878</v>
      </c>
      <c r="I1045" s="127" t="s">
        <v>11224</v>
      </c>
      <c r="J1045" s="127" t="s">
        <v>10970</v>
      </c>
      <c r="K1045" s="126"/>
      <c r="L1045" s="126"/>
      <c r="M1045" s="126"/>
      <c r="N1045" s="126"/>
      <c r="O1045" s="126"/>
      <c r="P1045" s="126" t="s">
        <v>10884</v>
      </c>
    </row>
    <row r="1046" spans="1:16" ht="30" x14ac:dyDescent="0.2">
      <c r="A1046" s="129" t="s">
        <v>10859</v>
      </c>
      <c r="B1046" s="127" t="s">
        <v>10160</v>
      </c>
      <c r="C1046" s="127" t="s">
        <v>11223</v>
      </c>
      <c r="D1046" s="126" t="s">
        <v>11190</v>
      </c>
      <c r="E1046" s="126" t="s">
        <v>10855</v>
      </c>
      <c r="F1046" s="126" t="s">
        <v>10854</v>
      </c>
      <c r="G1046" s="128" t="s">
        <v>10850</v>
      </c>
      <c r="H1046" s="127" t="s">
        <v>7627</v>
      </c>
      <c r="I1046" s="127" t="s">
        <v>11221</v>
      </c>
      <c r="J1046" s="127" t="s">
        <v>11212</v>
      </c>
      <c r="K1046" s="126"/>
      <c r="L1046" s="126"/>
      <c r="M1046" s="126"/>
      <c r="N1046" s="126"/>
      <c r="O1046" s="126"/>
      <c r="P1046" s="126" t="s">
        <v>10850</v>
      </c>
    </row>
    <row r="1047" spans="1:16" ht="30" x14ac:dyDescent="0.2">
      <c r="A1047" s="129" t="s">
        <v>10859</v>
      </c>
      <c r="B1047" s="127" t="s">
        <v>10161</v>
      </c>
      <c r="C1047" s="127" t="s">
        <v>11222</v>
      </c>
      <c r="D1047" s="126" t="s">
        <v>11190</v>
      </c>
      <c r="E1047" s="126" t="s">
        <v>10855</v>
      </c>
      <c r="F1047" s="126" t="s">
        <v>10854</v>
      </c>
      <c r="G1047" s="128" t="s">
        <v>10850</v>
      </c>
      <c r="H1047" s="127" t="s">
        <v>7627</v>
      </c>
      <c r="I1047" s="127" t="s">
        <v>11221</v>
      </c>
      <c r="J1047" s="127" t="s">
        <v>11212</v>
      </c>
      <c r="K1047" s="126"/>
      <c r="L1047" s="126"/>
      <c r="M1047" s="126"/>
      <c r="N1047" s="126"/>
      <c r="O1047" s="126"/>
      <c r="P1047" s="126" t="s">
        <v>10850</v>
      </c>
    </row>
    <row r="1048" spans="1:16" ht="30" x14ac:dyDescent="0.2">
      <c r="A1048" s="129" t="s">
        <v>10859</v>
      </c>
      <c r="B1048" s="127" t="s">
        <v>10162</v>
      </c>
      <c r="C1048" s="127" t="s">
        <v>11220</v>
      </c>
      <c r="D1048" s="126" t="s">
        <v>10888</v>
      </c>
      <c r="E1048" s="126" t="s">
        <v>10923</v>
      </c>
      <c r="F1048" s="126" t="s">
        <v>10854</v>
      </c>
      <c r="G1048" s="128" t="s">
        <v>10850</v>
      </c>
      <c r="H1048" s="127" t="s">
        <v>10862</v>
      </c>
      <c r="I1048" s="127" t="s">
        <v>11219</v>
      </c>
      <c r="J1048" s="127" t="s">
        <v>11067</v>
      </c>
      <c r="K1048" s="126"/>
      <c r="L1048" s="126"/>
      <c r="M1048" s="126"/>
      <c r="N1048" s="126"/>
      <c r="O1048" s="126"/>
      <c r="P1048" s="126" t="s">
        <v>10884</v>
      </c>
    </row>
    <row r="1049" spans="1:16" ht="30" x14ac:dyDescent="0.2">
      <c r="A1049" s="129" t="s">
        <v>10859</v>
      </c>
      <c r="B1049" s="127" t="s">
        <v>10162</v>
      </c>
      <c r="C1049" s="127" t="s">
        <v>11220</v>
      </c>
      <c r="D1049" s="126" t="s">
        <v>11190</v>
      </c>
      <c r="E1049" s="126" t="s">
        <v>10855</v>
      </c>
      <c r="F1049" s="126" t="s">
        <v>10854</v>
      </c>
      <c r="G1049" s="128" t="s">
        <v>10850</v>
      </c>
      <c r="H1049" s="127" t="s">
        <v>10862</v>
      </c>
      <c r="I1049" s="127" t="s">
        <v>11219</v>
      </c>
      <c r="J1049" s="127" t="s">
        <v>11057</v>
      </c>
      <c r="K1049" s="126">
        <v>32.590000000000003</v>
      </c>
      <c r="L1049" s="126">
        <v>184.1</v>
      </c>
      <c r="M1049" s="126">
        <v>20.64</v>
      </c>
      <c r="N1049" s="126">
        <v>1.58</v>
      </c>
      <c r="O1049" s="126">
        <v>1.1200000000000001</v>
      </c>
      <c r="P1049" s="126" t="s">
        <v>10884</v>
      </c>
    </row>
    <row r="1050" spans="1:16" ht="30" x14ac:dyDescent="0.2">
      <c r="A1050" s="129" t="s">
        <v>10859</v>
      </c>
      <c r="B1050" s="127" t="s">
        <v>10164</v>
      </c>
      <c r="C1050" s="127" t="s">
        <v>11218</v>
      </c>
      <c r="D1050" s="126" t="s">
        <v>11190</v>
      </c>
      <c r="E1050" s="126" t="s">
        <v>10855</v>
      </c>
      <c r="F1050" s="126" t="s">
        <v>10854</v>
      </c>
      <c r="G1050" s="128" t="s">
        <v>10850</v>
      </c>
      <c r="H1050" s="127" t="s">
        <v>10862</v>
      </c>
      <c r="I1050" s="127" t="s">
        <v>11217</v>
      </c>
      <c r="J1050" s="127" t="s">
        <v>11057</v>
      </c>
      <c r="K1050" s="126">
        <v>25.75</v>
      </c>
      <c r="L1050" s="126">
        <v>145.44</v>
      </c>
      <c r="M1050" s="126">
        <v>16.309999999999999</v>
      </c>
      <c r="N1050" s="126">
        <v>1.25</v>
      </c>
      <c r="O1050" s="126">
        <v>0.88</v>
      </c>
      <c r="P1050" s="126" t="s">
        <v>10850</v>
      </c>
    </row>
    <row r="1051" spans="1:16" ht="30" x14ac:dyDescent="0.2">
      <c r="A1051" s="129" t="s">
        <v>10859</v>
      </c>
      <c r="B1051" s="127" t="s">
        <v>10166</v>
      </c>
      <c r="C1051" s="127" t="s">
        <v>11216</v>
      </c>
      <c r="D1051" s="126" t="s">
        <v>11190</v>
      </c>
      <c r="E1051" s="126" t="s">
        <v>10855</v>
      </c>
      <c r="F1051" s="126" t="s">
        <v>10854</v>
      </c>
      <c r="G1051" s="128" t="s">
        <v>10850</v>
      </c>
      <c r="H1051" s="127" t="s">
        <v>10862</v>
      </c>
      <c r="I1051" s="127" t="s">
        <v>11215</v>
      </c>
      <c r="J1051" s="127" t="s">
        <v>11057</v>
      </c>
      <c r="K1051" s="126">
        <v>18.25</v>
      </c>
      <c r="L1051" s="126">
        <v>103.1</v>
      </c>
      <c r="M1051" s="126">
        <v>11.56</v>
      </c>
      <c r="N1051" s="126">
        <v>0.89</v>
      </c>
      <c r="O1051" s="126">
        <v>0.63</v>
      </c>
      <c r="P1051" s="126" t="s">
        <v>10850</v>
      </c>
    </row>
    <row r="1052" spans="1:16" ht="30" x14ac:dyDescent="0.2">
      <c r="A1052" s="129" t="s">
        <v>10859</v>
      </c>
      <c r="B1052" s="127" t="s">
        <v>10168</v>
      </c>
      <c r="C1052" s="127" t="s">
        <v>11214</v>
      </c>
      <c r="D1052" s="126" t="s">
        <v>11190</v>
      </c>
      <c r="E1052" s="126" t="s">
        <v>10855</v>
      </c>
      <c r="F1052" s="126" t="s">
        <v>10854</v>
      </c>
      <c r="G1052" s="128" t="s">
        <v>10850</v>
      </c>
      <c r="H1052" s="127" t="s">
        <v>7627</v>
      </c>
      <c r="I1052" s="127" t="s">
        <v>11213</v>
      </c>
      <c r="J1052" s="127" t="s">
        <v>11212</v>
      </c>
      <c r="K1052" s="126">
        <v>3.19</v>
      </c>
      <c r="L1052" s="126">
        <v>22.24</v>
      </c>
      <c r="M1052" s="126">
        <v>3.25</v>
      </c>
      <c r="N1052" s="126">
        <v>1.25</v>
      </c>
      <c r="O1052" s="126">
        <v>0.14000000000000001</v>
      </c>
      <c r="P1052" s="126" t="s">
        <v>10850</v>
      </c>
    </row>
    <row r="1053" spans="1:16" ht="30" x14ac:dyDescent="0.2">
      <c r="A1053" s="129" t="s">
        <v>10859</v>
      </c>
      <c r="B1053" s="127" t="s">
        <v>10170</v>
      </c>
      <c r="C1053" s="127" t="s">
        <v>11211</v>
      </c>
      <c r="D1053" s="126" t="s">
        <v>11103</v>
      </c>
      <c r="E1053" s="126" t="s">
        <v>10923</v>
      </c>
      <c r="F1053" s="126" t="s">
        <v>10854</v>
      </c>
      <c r="G1053" s="128" t="s">
        <v>10850</v>
      </c>
      <c r="H1053" s="127" t="s">
        <v>10862</v>
      </c>
      <c r="I1053" s="127" t="s">
        <v>11210</v>
      </c>
      <c r="J1053" s="127" t="s">
        <v>11067</v>
      </c>
      <c r="K1053" s="126"/>
      <c r="L1053" s="126"/>
      <c r="M1053" s="126"/>
      <c r="N1053" s="126"/>
      <c r="O1053" s="126"/>
      <c r="P1053" s="126" t="s">
        <v>10850</v>
      </c>
    </row>
    <row r="1054" spans="1:16" ht="30" x14ac:dyDescent="0.2">
      <c r="A1054" s="129" t="s">
        <v>10859</v>
      </c>
      <c r="B1054" s="127" t="s">
        <v>10170</v>
      </c>
      <c r="C1054" s="127" t="s">
        <v>11211</v>
      </c>
      <c r="D1054" s="126" t="s">
        <v>11190</v>
      </c>
      <c r="E1054" s="126" t="s">
        <v>10855</v>
      </c>
      <c r="F1054" s="126" t="s">
        <v>10854</v>
      </c>
      <c r="G1054" s="128" t="s">
        <v>10850</v>
      </c>
      <c r="H1054" s="127" t="s">
        <v>10862</v>
      </c>
      <c r="I1054" s="127" t="s">
        <v>11210</v>
      </c>
      <c r="J1054" s="127" t="s">
        <v>11057</v>
      </c>
      <c r="K1054" s="126">
        <v>25.03</v>
      </c>
      <c r="L1054" s="126">
        <v>141.35</v>
      </c>
      <c r="M1054" s="126">
        <v>15.85</v>
      </c>
      <c r="N1054" s="126">
        <v>1.22</v>
      </c>
      <c r="O1054" s="126">
        <v>0.86</v>
      </c>
      <c r="P1054" s="126" t="s">
        <v>10850</v>
      </c>
    </row>
    <row r="1055" spans="1:16" ht="30" x14ac:dyDescent="0.2">
      <c r="A1055" s="129" t="s">
        <v>10859</v>
      </c>
      <c r="B1055" s="127" t="s">
        <v>10172</v>
      </c>
      <c r="C1055" s="127" t="s">
        <v>11209</v>
      </c>
      <c r="D1055" s="126" t="s">
        <v>11031</v>
      </c>
      <c r="E1055" s="126" t="s">
        <v>10923</v>
      </c>
      <c r="F1055" s="126" t="s">
        <v>10854</v>
      </c>
      <c r="G1055" s="128" t="s">
        <v>10850</v>
      </c>
      <c r="H1055" s="127" t="s">
        <v>10862</v>
      </c>
      <c r="I1055" s="127" t="s">
        <v>11208</v>
      </c>
      <c r="J1055" s="127" t="s">
        <v>11067</v>
      </c>
      <c r="K1055" s="126"/>
      <c r="L1055" s="126"/>
      <c r="M1055" s="126"/>
      <c r="N1055" s="126"/>
      <c r="O1055" s="126"/>
      <c r="P1055" s="126" t="s">
        <v>10850</v>
      </c>
    </row>
    <row r="1056" spans="1:16" ht="30" x14ac:dyDescent="0.2">
      <c r="A1056" s="129" t="s">
        <v>10859</v>
      </c>
      <c r="B1056" s="127" t="s">
        <v>10172</v>
      </c>
      <c r="C1056" s="127" t="s">
        <v>11209</v>
      </c>
      <c r="D1056" s="126" t="s">
        <v>11190</v>
      </c>
      <c r="E1056" s="126" t="s">
        <v>10855</v>
      </c>
      <c r="F1056" s="126" t="s">
        <v>10854</v>
      </c>
      <c r="G1056" s="128" t="s">
        <v>10850</v>
      </c>
      <c r="H1056" s="127" t="s">
        <v>10862</v>
      </c>
      <c r="I1056" s="127" t="s">
        <v>11208</v>
      </c>
      <c r="J1056" s="127" t="s">
        <v>11057</v>
      </c>
      <c r="K1056" s="126">
        <v>17.32</v>
      </c>
      <c r="L1056" s="126">
        <v>97.82</v>
      </c>
      <c r="M1056" s="126">
        <v>10.97</v>
      </c>
      <c r="N1056" s="126">
        <v>0.84</v>
      </c>
      <c r="O1056" s="126">
        <v>0.59</v>
      </c>
      <c r="P1056" s="126" t="s">
        <v>10850</v>
      </c>
    </row>
    <row r="1057" spans="1:16" ht="30" x14ac:dyDescent="0.2">
      <c r="A1057" s="129" t="s">
        <v>10859</v>
      </c>
      <c r="B1057" s="127" t="s">
        <v>10174</v>
      </c>
      <c r="C1057" s="127" t="s">
        <v>11207</v>
      </c>
      <c r="D1057" s="126" t="s">
        <v>11190</v>
      </c>
      <c r="E1057" s="126" t="s">
        <v>10855</v>
      </c>
      <c r="F1057" s="126" t="s">
        <v>10854</v>
      </c>
      <c r="G1057" s="128" t="s">
        <v>10850</v>
      </c>
      <c r="H1057" s="127" t="s">
        <v>10862</v>
      </c>
      <c r="I1057" s="127" t="s">
        <v>11206</v>
      </c>
      <c r="J1057" s="127" t="s">
        <v>11057</v>
      </c>
      <c r="K1057" s="126">
        <v>21.73</v>
      </c>
      <c r="L1057" s="126">
        <v>122.73</v>
      </c>
      <c r="M1057" s="126">
        <v>13.76</v>
      </c>
      <c r="N1057" s="126">
        <v>1.06</v>
      </c>
      <c r="O1057" s="126">
        <v>0.74</v>
      </c>
      <c r="P1057" s="126" t="s">
        <v>10850</v>
      </c>
    </row>
    <row r="1058" spans="1:16" ht="30" x14ac:dyDescent="0.2">
      <c r="A1058" s="129" t="s">
        <v>10859</v>
      </c>
      <c r="B1058" s="127" t="s">
        <v>10176</v>
      </c>
      <c r="C1058" s="127" t="s">
        <v>11205</v>
      </c>
      <c r="D1058" s="126" t="s">
        <v>11190</v>
      </c>
      <c r="E1058" s="126" t="s">
        <v>10855</v>
      </c>
      <c r="F1058" s="126" t="s">
        <v>10854</v>
      </c>
      <c r="G1058" s="128" t="s">
        <v>10850</v>
      </c>
      <c r="H1058" s="127" t="s">
        <v>10862</v>
      </c>
      <c r="I1058" s="127" t="s">
        <v>11204</v>
      </c>
      <c r="J1058" s="127" t="s">
        <v>11057</v>
      </c>
      <c r="K1058" s="126">
        <v>5.43</v>
      </c>
      <c r="L1058" s="126">
        <v>30.68</v>
      </c>
      <c r="M1058" s="126">
        <v>3.44</v>
      </c>
      <c r="N1058" s="126">
        <v>0.26</v>
      </c>
      <c r="O1058" s="126">
        <v>0.19</v>
      </c>
      <c r="P1058" s="126" t="s">
        <v>10850</v>
      </c>
    </row>
    <row r="1059" spans="1:16" ht="30" x14ac:dyDescent="0.2">
      <c r="A1059" s="129" t="s">
        <v>10859</v>
      </c>
      <c r="B1059" s="127" t="s">
        <v>10178</v>
      </c>
      <c r="C1059" s="127" t="s">
        <v>11203</v>
      </c>
      <c r="D1059" s="126" t="s">
        <v>11190</v>
      </c>
      <c r="E1059" s="126" t="s">
        <v>10855</v>
      </c>
      <c r="F1059" s="126" t="s">
        <v>10854</v>
      </c>
      <c r="G1059" s="128" t="s">
        <v>10850</v>
      </c>
      <c r="H1059" s="127" t="s">
        <v>10862</v>
      </c>
      <c r="I1059" s="127" t="s">
        <v>11202</v>
      </c>
      <c r="J1059" s="127" t="s">
        <v>11057</v>
      </c>
      <c r="K1059" s="126">
        <v>5.87</v>
      </c>
      <c r="L1059" s="126">
        <v>33.14</v>
      </c>
      <c r="M1059" s="126">
        <v>3.72</v>
      </c>
      <c r="N1059" s="126">
        <v>0.28999999999999998</v>
      </c>
      <c r="O1059" s="126">
        <v>0.2</v>
      </c>
      <c r="P1059" s="126" t="s">
        <v>10850</v>
      </c>
    </row>
    <row r="1060" spans="1:16" ht="30" x14ac:dyDescent="0.2">
      <c r="A1060" s="129" t="s">
        <v>10859</v>
      </c>
      <c r="B1060" s="127" t="s">
        <v>10180</v>
      </c>
      <c r="C1060" s="127" t="s">
        <v>11201</v>
      </c>
      <c r="D1060" s="126" t="s">
        <v>11031</v>
      </c>
      <c r="E1060" s="126" t="s">
        <v>10923</v>
      </c>
      <c r="F1060" s="126" t="s">
        <v>10854</v>
      </c>
      <c r="G1060" s="128" t="s">
        <v>10850</v>
      </c>
      <c r="H1060" s="127" t="s">
        <v>10887</v>
      </c>
      <c r="I1060" s="127" t="s">
        <v>11200</v>
      </c>
      <c r="J1060" s="127" t="s">
        <v>11199</v>
      </c>
      <c r="K1060" s="126"/>
      <c r="L1060" s="126"/>
      <c r="M1060" s="126"/>
      <c r="N1060" s="126"/>
      <c r="O1060" s="126"/>
      <c r="P1060" s="126" t="s">
        <v>10850</v>
      </c>
    </row>
    <row r="1061" spans="1:16" ht="30" x14ac:dyDescent="0.2">
      <c r="A1061" s="129" t="s">
        <v>10859</v>
      </c>
      <c r="B1061" s="127" t="s">
        <v>10180</v>
      </c>
      <c r="C1061" s="127" t="s">
        <v>11201</v>
      </c>
      <c r="D1061" s="126" t="s">
        <v>10856</v>
      </c>
      <c r="E1061" s="126" t="s">
        <v>10923</v>
      </c>
      <c r="F1061" s="126" t="s">
        <v>10854</v>
      </c>
      <c r="G1061" s="128" t="s">
        <v>10850</v>
      </c>
      <c r="H1061" s="127" t="s">
        <v>10887</v>
      </c>
      <c r="I1061" s="127" t="s">
        <v>11200</v>
      </c>
      <c r="J1061" s="127" t="s">
        <v>11199</v>
      </c>
      <c r="K1061" s="126"/>
      <c r="L1061" s="126"/>
      <c r="M1061" s="126"/>
      <c r="N1061" s="126"/>
      <c r="O1061" s="126"/>
      <c r="P1061" s="126" t="s">
        <v>10850</v>
      </c>
    </row>
    <row r="1062" spans="1:16" ht="30" x14ac:dyDescent="0.2">
      <c r="A1062" s="129" t="s">
        <v>10859</v>
      </c>
      <c r="B1062" s="127" t="s">
        <v>10180</v>
      </c>
      <c r="C1062" s="127" t="s">
        <v>11201</v>
      </c>
      <c r="D1062" s="126" t="s">
        <v>10942</v>
      </c>
      <c r="E1062" s="126" t="s">
        <v>10923</v>
      </c>
      <c r="F1062" s="126" t="s">
        <v>10854</v>
      </c>
      <c r="G1062" s="128" t="s">
        <v>10850</v>
      </c>
      <c r="H1062" s="127" t="s">
        <v>10887</v>
      </c>
      <c r="I1062" s="127" t="s">
        <v>11200</v>
      </c>
      <c r="J1062" s="127" t="s">
        <v>11199</v>
      </c>
      <c r="K1062" s="126"/>
      <c r="L1062" s="126"/>
      <c r="M1062" s="126"/>
      <c r="N1062" s="126"/>
      <c r="O1062" s="126"/>
      <c r="P1062" s="126" t="s">
        <v>10850</v>
      </c>
    </row>
    <row r="1063" spans="1:16" ht="30" x14ac:dyDescent="0.2">
      <c r="A1063" s="129" t="s">
        <v>10859</v>
      </c>
      <c r="B1063" s="127" t="s">
        <v>10180</v>
      </c>
      <c r="C1063" s="127" t="s">
        <v>11201</v>
      </c>
      <c r="D1063" s="126" t="s">
        <v>11190</v>
      </c>
      <c r="E1063" s="126" t="s">
        <v>10855</v>
      </c>
      <c r="F1063" s="126" t="s">
        <v>10854</v>
      </c>
      <c r="G1063" s="128" t="s">
        <v>10850</v>
      </c>
      <c r="H1063" s="127" t="s">
        <v>10887</v>
      </c>
      <c r="I1063" s="127" t="s">
        <v>11200</v>
      </c>
      <c r="J1063" s="127" t="s">
        <v>11199</v>
      </c>
      <c r="K1063" s="126">
        <v>16.739999999999998</v>
      </c>
      <c r="L1063" s="126">
        <v>207.51</v>
      </c>
      <c r="M1063" s="126">
        <v>43.26</v>
      </c>
      <c r="N1063" s="126">
        <v>1.79</v>
      </c>
      <c r="O1063" s="126">
        <v>1.26</v>
      </c>
      <c r="P1063" s="126" t="s">
        <v>10850</v>
      </c>
    </row>
    <row r="1064" spans="1:16" ht="15" x14ac:dyDescent="0.2">
      <c r="A1064" s="129" t="s">
        <v>10859</v>
      </c>
      <c r="B1064" s="127" t="s">
        <v>10182</v>
      </c>
      <c r="C1064" s="127" t="s">
        <v>11198</v>
      </c>
      <c r="D1064" s="126" t="s">
        <v>11190</v>
      </c>
      <c r="E1064" s="126" t="s">
        <v>10855</v>
      </c>
      <c r="F1064" s="126" t="s">
        <v>10854</v>
      </c>
      <c r="G1064" s="128" t="s">
        <v>10850</v>
      </c>
      <c r="H1064" s="127" t="s">
        <v>10853</v>
      </c>
      <c r="I1064" s="127" t="s">
        <v>11197</v>
      </c>
      <c r="J1064" s="127" t="s">
        <v>11196</v>
      </c>
      <c r="K1064" s="126">
        <v>1.52</v>
      </c>
      <c r="L1064" s="126">
        <v>11.32</v>
      </c>
      <c r="M1064" s="126">
        <v>1.75</v>
      </c>
      <c r="N1064" s="126">
        <v>0.1</v>
      </c>
      <c r="O1064" s="126">
        <v>7.0000000000000007E-2</v>
      </c>
      <c r="P1064" s="126" t="s">
        <v>10850</v>
      </c>
    </row>
    <row r="1065" spans="1:16" ht="30" x14ac:dyDescent="0.2">
      <c r="A1065" s="129" t="s">
        <v>10859</v>
      </c>
      <c r="B1065" s="127" t="s">
        <v>10184</v>
      </c>
      <c r="C1065" s="127" t="s">
        <v>11195</v>
      </c>
      <c r="D1065" s="126" t="s">
        <v>11190</v>
      </c>
      <c r="E1065" s="126" t="s">
        <v>10855</v>
      </c>
      <c r="F1065" s="126" t="s">
        <v>10854</v>
      </c>
      <c r="G1065" s="128" t="s">
        <v>10850</v>
      </c>
      <c r="H1065" s="127" t="s">
        <v>10862</v>
      </c>
      <c r="I1065" s="127" t="s">
        <v>11194</v>
      </c>
      <c r="J1065" s="127" t="s">
        <v>11057</v>
      </c>
      <c r="K1065" s="126">
        <v>2.1800000000000002</v>
      </c>
      <c r="L1065" s="126">
        <v>0.11</v>
      </c>
      <c r="M1065" s="126">
        <v>1.38</v>
      </c>
      <c r="N1065" s="126">
        <v>7.0000000000000007E-2</v>
      </c>
      <c r="O1065" s="126">
        <v>12.29</v>
      </c>
      <c r="P1065" s="126" t="s">
        <v>10850</v>
      </c>
    </row>
    <row r="1066" spans="1:16" ht="30" x14ac:dyDescent="0.2">
      <c r="A1066" s="129" t="s">
        <v>10859</v>
      </c>
      <c r="B1066" s="127" t="s">
        <v>10186</v>
      </c>
      <c r="C1066" s="127" t="s">
        <v>11193</v>
      </c>
      <c r="D1066" s="126" t="s">
        <v>11190</v>
      </c>
      <c r="E1066" s="126" t="s">
        <v>10855</v>
      </c>
      <c r="F1066" s="126" t="s">
        <v>10854</v>
      </c>
      <c r="G1066" s="128" t="s">
        <v>10850</v>
      </c>
      <c r="H1066" s="127" t="s">
        <v>10862</v>
      </c>
      <c r="I1066" s="127" t="s">
        <v>11192</v>
      </c>
      <c r="J1066" s="127" t="s">
        <v>11057</v>
      </c>
      <c r="K1066" s="126">
        <v>7.43</v>
      </c>
      <c r="L1066" s="126">
        <v>41.99</v>
      </c>
      <c r="M1066" s="126">
        <v>4.71</v>
      </c>
      <c r="N1066" s="126">
        <v>0.36</v>
      </c>
      <c r="O1066" s="126">
        <v>0.26</v>
      </c>
      <c r="P1066" s="126" t="s">
        <v>10850</v>
      </c>
    </row>
    <row r="1067" spans="1:16" ht="30" x14ac:dyDescent="0.2">
      <c r="A1067" s="129" t="s">
        <v>10859</v>
      </c>
      <c r="B1067" s="127" t="s">
        <v>10188</v>
      </c>
      <c r="C1067" s="127" t="s">
        <v>11191</v>
      </c>
      <c r="D1067" s="126" t="s">
        <v>10888</v>
      </c>
      <c r="E1067" s="126" t="s">
        <v>10923</v>
      </c>
      <c r="F1067" s="126" t="s">
        <v>10854</v>
      </c>
      <c r="G1067" s="128" t="s">
        <v>10850</v>
      </c>
      <c r="H1067" s="127" t="s">
        <v>10862</v>
      </c>
      <c r="I1067" s="127" t="s">
        <v>11189</v>
      </c>
      <c r="J1067" s="127" t="s">
        <v>11057</v>
      </c>
      <c r="K1067" s="126"/>
      <c r="L1067" s="126"/>
      <c r="M1067" s="126"/>
      <c r="N1067" s="126"/>
      <c r="O1067" s="126"/>
      <c r="P1067" s="126" t="s">
        <v>10850</v>
      </c>
    </row>
    <row r="1068" spans="1:16" ht="30" x14ac:dyDescent="0.2">
      <c r="A1068" s="129" t="s">
        <v>10859</v>
      </c>
      <c r="B1068" s="127" t="s">
        <v>10188</v>
      </c>
      <c r="C1068" s="127" t="s">
        <v>11191</v>
      </c>
      <c r="D1068" s="126" t="s">
        <v>11190</v>
      </c>
      <c r="E1068" s="126" t="s">
        <v>10855</v>
      </c>
      <c r="F1068" s="126" t="s">
        <v>10854</v>
      </c>
      <c r="G1068" s="128" t="s">
        <v>10850</v>
      </c>
      <c r="H1068" s="127" t="s">
        <v>10862</v>
      </c>
      <c r="I1068" s="127" t="s">
        <v>11189</v>
      </c>
      <c r="J1068" s="127" t="s">
        <v>11057</v>
      </c>
      <c r="K1068" s="126">
        <v>10.86</v>
      </c>
      <c r="L1068" s="126">
        <v>61.37</v>
      </c>
      <c r="M1068" s="126">
        <v>6.88</v>
      </c>
      <c r="N1068" s="126">
        <v>0.53</v>
      </c>
      <c r="O1068" s="126">
        <v>0.37</v>
      </c>
      <c r="P1068" s="126" t="s">
        <v>10850</v>
      </c>
    </row>
    <row r="1069" spans="1:16" ht="15" x14ac:dyDescent="0.2">
      <c r="A1069" s="129" t="s">
        <v>10859</v>
      </c>
      <c r="B1069" s="127" t="s">
        <v>10190</v>
      </c>
      <c r="C1069" s="127" t="s">
        <v>11188</v>
      </c>
      <c r="D1069" s="126" t="s">
        <v>11103</v>
      </c>
      <c r="E1069" s="126" t="s">
        <v>10855</v>
      </c>
      <c r="F1069" s="126" t="s">
        <v>10854</v>
      </c>
      <c r="G1069" s="128" t="s">
        <v>10850</v>
      </c>
      <c r="H1069" s="127" t="s">
        <v>10853</v>
      </c>
      <c r="I1069" s="127" t="s">
        <v>11187</v>
      </c>
      <c r="J1069" s="127" t="s">
        <v>11040</v>
      </c>
      <c r="K1069" s="126">
        <v>15.27</v>
      </c>
      <c r="L1069" s="126">
        <v>329.71</v>
      </c>
      <c r="M1069" s="126">
        <v>80.069999999999993</v>
      </c>
      <c r="N1069" s="126">
        <v>2.84</v>
      </c>
      <c r="O1069" s="126">
        <v>2</v>
      </c>
      <c r="P1069" s="126" t="s">
        <v>10850</v>
      </c>
    </row>
    <row r="1070" spans="1:16" ht="15" x14ac:dyDescent="0.2">
      <c r="A1070" s="129" t="s">
        <v>10859</v>
      </c>
      <c r="B1070" s="127" t="s">
        <v>10192</v>
      </c>
      <c r="C1070" s="127" t="s">
        <v>11186</v>
      </c>
      <c r="D1070" s="126" t="s">
        <v>10942</v>
      </c>
      <c r="E1070" s="126" t="s">
        <v>10923</v>
      </c>
      <c r="F1070" s="126" t="s">
        <v>10854</v>
      </c>
      <c r="G1070" s="128" t="s">
        <v>10850</v>
      </c>
      <c r="H1070" s="127" t="s">
        <v>10887</v>
      </c>
      <c r="I1070" s="127" t="s">
        <v>11185</v>
      </c>
      <c r="J1070" s="127" t="s">
        <v>11105</v>
      </c>
      <c r="K1070" s="126"/>
      <c r="L1070" s="126"/>
      <c r="M1070" s="126"/>
      <c r="N1070" s="126"/>
      <c r="O1070" s="126"/>
      <c r="P1070" s="126" t="s">
        <v>10850</v>
      </c>
    </row>
    <row r="1071" spans="1:16" ht="15" x14ac:dyDescent="0.2">
      <c r="A1071" s="129" t="s">
        <v>10859</v>
      </c>
      <c r="B1071" s="127" t="s">
        <v>10192</v>
      </c>
      <c r="C1071" s="127" t="s">
        <v>11186</v>
      </c>
      <c r="D1071" s="126" t="s">
        <v>11103</v>
      </c>
      <c r="E1071" s="126" t="s">
        <v>10855</v>
      </c>
      <c r="F1071" s="126" t="s">
        <v>10854</v>
      </c>
      <c r="G1071" s="128" t="s">
        <v>10850</v>
      </c>
      <c r="H1071" s="127" t="s">
        <v>10887</v>
      </c>
      <c r="I1071" s="127" t="s">
        <v>11185</v>
      </c>
      <c r="J1071" s="127" t="s">
        <v>7627</v>
      </c>
      <c r="K1071" s="126">
        <v>4.1500000000000004</v>
      </c>
      <c r="L1071" s="126">
        <v>0.36</v>
      </c>
      <c r="M1071" s="126">
        <v>5.12</v>
      </c>
      <c r="N1071" s="126">
        <v>0.19</v>
      </c>
      <c r="O1071" s="126">
        <v>32.03</v>
      </c>
      <c r="P1071" s="126" t="s">
        <v>10850</v>
      </c>
    </row>
    <row r="1072" spans="1:16" ht="30" x14ac:dyDescent="0.2">
      <c r="A1072" s="129" t="s">
        <v>10859</v>
      </c>
      <c r="B1072" s="127" t="s">
        <v>10194</v>
      </c>
      <c r="C1072" s="127" t="s">
        <v>11184</v>
      </c>
      <c r="D1072" s="126" t="s">
        <v>11103</v>
      </c>
      <c r="E1072" s="126" t="s">
        <v>10855</v>
      </c>
      <c r="F1072" s="126" t="s">
        <v>10854</v>
      </c>
      <c r="G1072" s="128" t="s">
        <v>10850</v>
      </c>
      <c r="H1072" s="127" t="s">
        <v>10878</v>
      </c>
      <c r="I1072" s="127" t="s">
        <v>11183</v>
      </c>
      <c r="J1072" s="127" t="s">
        <v>11182</v>
      </c>
      <c r="K1072" s="126">
        <v>10.6</v>
      </c>
      <c r="L1072" s="126">
        <v>131.41999999999999</v>
      </c>
      <c r="M1072" s="126">
        <v>27.4</v>
      </c>
      <c r="N1072" s="126">
        <v>1.1299999999999999</v>
      </c>
      <c r="O1072" s="126">
        <v>0.8</v>
      </c>
      <c r="P1072" s="126" t="s">
        <v>10884</v>
      </c>
    </row>
    <row r="1073" spans="1:16" ht="45" x14ac:dyDescent="0.2">
      <c r="A1073" s="129" t="s">
        <v>10859</v>
      </c>
      <c r="B1073" s="127" t="s">
        <v>10196</v>
      </c>
      <c r="C1073" s="127" t="s">
        <v>11181</v>
      </c>
      <c r="D1073" s="126" t="s">
        <v>11103</v>
      </c>
      <c r="E1073" s="126" t="s">
        <v>10855</v>
      </c>
      <c r="F1073" s="126" t="s">
        <v>10854</v>
      </c>
      <c r="G1073" s="128" t="s">
        <v>10850</v>
      </c>
      <c r="H1073" s="127" t="s">
        <v>10878</v>
      </c>
      <c r="I1073" s="127" t="s">
        <v>11180</v>
      </c>
      <c r="J1073" s="127" t="s">
        <v>11179</v>
      </c>
      <c r="K1073" s="126">
        <v>14.24</v>
      </c>
      <c r="L1073" s="126">
        <v>176.48</v>
      </c>
      <c r="M1073" s="126">
        <v>36.79</v>
      </c>
      <c r="N1073" s="126">
        <v>1.52</v>
      </c>
      <c r="O1073" s="126">
        <v>1.07</v>
      </c>
      <c r="P1073" s="126" t="s">
        <v>10884</v>
      </c>
    </row>
    <row r="1074" spans="1:16" ht="30" x14ac:dyDescent="0.2">
      <c r="A1074" s="129" t="s">
        <v>10859</v>
      </c>
      <c r="B1074" s="127" t="s">
        <v>10198</v>
      </c>
      <c r="C1074" s="127" t="s">
        <v>11177</v>
      </c>
      <c r="D1074" s="126" t="s">
        <v>10942</v>
      </c>
      <c r="E1074" s="126" t="s">
        <v>10923</v>
      </c>
      <c r="F1074" s="126" t="s">
        <v>10854</v>
      </c>
      <c r="G1074" s="128" t="s">
        <v>10850</v>
      </c>
      <c r="H1074" s="127" t="s">
        <v>10862</v>
      </c>
      <c r="I1074" s="127" t="s">
        <v>11176</v>
      </c>
      <c r="J1074" s="127" t="s">
        <v>11178</v>
      </c>
      <c r="K1074" s="126"/>
      <c r="L1074" s="126"/>
      <c r="M1074" s="126"/>
      <c r="N1074" s="126"/>
      <c r="O1074" s="126"/>
      <c r="P1074" s="126" t="s">
        <v>10850</v>
      </c>
    </row>
    <row r="1075" spans="1:16" ht="30" x14ac:dyDescent="0.2">
      <c r="A1075" s="129" t="s">
        <v>10859</v>
      </c>
      <c r="B1075" s="127" t="s">
        <v>10198</v>
      </c>
      <c r="C1075" s="127" t="s">
        <v>11177</v>
      </c>
      <c r="D1075" s="126" t="s">
        <v>11031</v>
      </c>
      <c r="E1075" s="126" t="s">
        <v>10923</v>
      </c>
      <c r="F1075" s="126" t="s">
        <v>10854</v>
      </c>
      <c r="G1075" s="128" t="s">
        <v>10850</v>
      </c>
      <c r="H1075" s="127" t="s">
        <v>10862</v>
      </c>
      <c r="I1075" s="127" t="s">
        <v>11176</v>
      </c>
      <c r="J1075" s="127" t="s">
        <v>11178</v>
      </c>
      <c r="K1075" s="126"/>
      <c r="L1075" s="126"/>
      <c r="M1075" s="126"/>
      <c r="N1075" s="126"/>
      <c r="O1075" s="126"/>
      <c r="P1075" s="126" t="s">
        <v>10850</v>
      </c>
    </row>
    <row r="1076" spans="1:16" ht="30" x14ac:dyDescent="0.2">
      <c r="A1076" s="129" t="s">
        <v>10859</v>
      </c>
      <c r="B1076" s="127" t="s">
        <v>10198</v>
      </c>
      <c r="C1076" s="127" t="s">
        <v>11177</v>
      </c>
      <c r="D1076" s="126" t="s">
        <v>11103</v>
      </c>
      <c r="E1076" s="126" t="s">
        <v>10855</v>
      </c>
      <c r="F1076" s="126" t="s">
        <v>10854</v>
      </c>
      <c r="G1076" s="128" t="s">
        <v>10850</v>
      </c>
      <c r="H1076" s="127" t="s">
        <v>10862</v>
      </c>
      <c r="I1076" s="127" t="s">
        <v>11176</v>
      </c>
      <c r="J1076" s="127" t="s">
        <v>11175</v>
      </c>
      <c r="K1076" s="126">
        <v>12.47</v>
      </c>
      <c r="L1076" s="126">
        <v>92.84</v>
      </c>
      <c r="M1076" s="126">
        <v>14.37</v>
      </c>
      <c r="N1076" s="126">
        <v>0.8</v>
      </c>
      <c r="O1076" s="126">
        <v>0.56000000000000005</v>
      </c>
      <c r="P1076" s="126" t="s">
        <v>10850</v>
      </c>
    </row>
    <row r="1077" spans="1:16" ht="30" x14ac:dyDescent="0.2">
      <c r="A1077" s="129" t="s">
        <v>10859</v>
      </c>
      <c r="B1077" s="127" t="s">
        <v>10200</v>
      </c>
      <c r="C1077" s="127" t="s">
        <v>11174</v>
      </c>
      <c r="D1077" s="126" t="s">
        <v>11103</v>
      </c>
      <c r="E1077" s="126" t="s">
        <v>10855</v>
      </c>
      <c r="F1077" s="126" t="s">
        <v>10854</v>
      </c>
      <c r="G1077" s="128" t="s">
        <v>10850</v>
      </c>
      <c r="H1077" s="127" t="s">
        <v>10862</v>
      </c>
      <c r="I1077" s="127" t="s">
        <v>11173</v>
      </c>
      <c r="J1077" s="127" t="s">
        <v>11172</v>
      </c>
      <c r="K1077" s="126">
        <v>129.9</v>
      </c>
      <c r="L1077" s="126">
        <v>733.7</v>
      </c>
      <c r="M1077" s="126">
        <v>82.27</v>
      </c>
      <c r="N1077" s="126">
        <v>6.31</v>
      </c>
      <c r="O1077" s="126">
        <v>4.45</v>
      </c>
      <c r="P1077" s="126" t="s">
        <v>10850</v>
      </c>
    </row>
    <row r="1078" spans="1:16" ht="15" x14ac:dyDescent="0.2">
      <c r="A1078" s="129" t="s">
        <v>10859</v>
      </c>
      <c r="B1078" s="127" t="s">
        <v>10202</v>
      </c>
      <c r="C1078" s="127" t="s">
        <v>11171</v>
      </c>
      <c r="D1078" s="126" t="s">
        <v>11103</v>
      </c>
      <c r="E1078" s="126" t="s">
        <v>10855</v>
      </c>
      <c r="F1078" s="126" t="s">
        <v>10854</v>
      </c>
      <c r="G1078" s="128" t="s">
        <v>10850</v>
      </c>
      <c r="H1078" s="127" t="s">
        <v>10853</v>
      </c>
      <c r="I1078" s="127" t="s">
        <v>11170</v>
      </c>
      <c r="J1078" s="127" t="s">
        <v>11169</v>
      </c>
      <c r="K1078" s="126">
        <v>6.28</v>
      </c>
      <c r="L1078" s="126">
        <v>46.71</v>
      </c>
      <c r="M1078" s="126">
        <v>7.23</v>
      </c>
      <c r="N1078" s="126">
        <v>0.4</v>
      </c>
      <c r="O1078" s="126">
        <v>0.28000000000000003</v>
      </c>
      <c r="P1078" s="126" t="s">
        <v>10850</v>
      </c>
    </row>
    <row r="1079" spans="1:16" ht="15" x14ac:dyDescent="0.2">
      <c r="A1079" s="129" t="s">
        <v>10859</v>
      </c>
      <c r="B1079" s="127" t="s">
        <v>10204</v>
      </c>
      <c r="C1079" s="127" t="s">
        <v>11168</v>
      </c>
      <c r="D1079" s="126" t="s">
        <v>11103</v>
      </c>
      <c r="E1079" s="126" t="s">
        <v>10855</v>
      </c>
      <c r="F1079" s="126" t="s">
        <v>10854</v>
      </c>
      <c r="G1079" s="128" t="s">
        <v>10850</v>
      </c>
      <c r="H1079" s="127" t="s">
        <v>10853</v>
      </c>
      <c r="I1079" s="127" t="s">
        <v>11167</v>
      </c>
      <c r="J1079" s="127" t="s">
        <v>11040</v>
      </c>
      <c r="K1079" s="126">
        <v>2.78</v>
      </c>
      <c r="L1079" s="126">
        <v>59.95</v>
      </c>
      <c r="M1079" s="126">
        <v>14.56</v>
      </c>
      <c r="N1079" s="126">
        <v>0.52</v>
      </c>
      <c r="O1079" s="126">
        <v>0.36</v>
      </c>
      <c r="P1079" s="126" t="s">
        <v>10850</v>
      </c>
    </row>
    <row r="1080" spans="1:16" ht="30" x14ac:dyDescent="0.2">
      <c r="A1080" s="129" t="s">
        <v>10859</v>
      </c>
      <c r="B1080" s="127" t="s">
        <v>10206</v>
      </c>
      <c r="C1080" s="127" t="s">
        <v>11166</v>
      </c>
      <c r="D1080" s="126" t="s">
        <v>11103</v>
      </c>
      <c r="E1080" s="126" t="s">
        <v>10855</v>
      </c>
      <c r="F1080" s="126" t="s">
        <v>10854</v>
      </c>
      <c r="G1080" s="128" t="s">
        <v>10850</v>
      </c>
      <c r="H1080" s="127" t="s">
        <v>10887</v>
      </c>
      <c r="I1080" s="127" t="s">
        <v>11165</v>
      </c>
      <c r="J1080" s="127" t="s">
        <v>11036</v>
      </c>
      <c r="K1080" s="126">
        <v>0.38</v>
      </c>
      <c r="L1080" s="126">
        <v>2.63</v>
      </c>
      <c r="M1080" s="126">
        <v>0.38</v>
      </c>
      <c r="N1080" s="126">
        <v>0.15</v>
      </c>
      <c r="O1080" s="126">
        <v>0.02</v>
      </c>
      <c r="P1080" s="126" t="s">
        <v>10850</v>
      </c>
    </row>
    <row r="1081" spans="1:16" ht="30" x14ac:dyDescent="0.2">
      <c r="A1081" s="129" t="s">
        <v>10859</v>
      </c>
      <c r="B1081" s="127" t="s">
        <v>10208</v>
      </c>
      <c r="C1081" s="127" t="s">
        <v>11164</v>
      </c>
      <c r="D1081" s="126" t="s">
        <v>10888</v>
      </c>
      <c r="E1081" s="126" t="s">
        <v>10923</v>
      </c>
      <c r="F1081" s="126" t="s">
        <v>10854</v>
      </c>
      <c r="G1081" s="128" t="s">
        <v>10850</v>
      </c>
      <c r="H1081" s="127" t="s">
        <v>10887</v>
      </c>
      <c r="I1081" s="127" t="s">
        <v>8096</v>
      </c>
      <c r="J1081" s="127" t="s">
        <v>11163</v>
      </c>
      <c r="K1081" s="126"/>
      <c r="L1081" s="126"/>
      <c r="M1081" s="126"/>
      <c r="N1081" s="126"/>
      <c r="O1081" s="126"/>
      <c r="P1081" s="126" t="s">
        <v>10884</v>
      </c>
    </row>
    <row r="1082" spans="1:16" ht="30" x14ac:dyDescent="0.2">
      <c r="A1082" s="129" t="s">
        <v>10859</v>
      </c>
      <c r="B1082" s="127" t="s">
        <v>10208</v>
      </c>
      <c r="C1082" s="127" t="s">
        <v>11164</v>
      </c>
      <c r="D1082" s="126" t="s">
        <v>11103</v>
      </c>
      <c r="E1082" s="126" t="s">
        <v>10855</v>
      </c>
      <c r="F1082" s="126" t="s">
        <v>10854</v>
      </c>
      <c r="G1082" s="128" t="s">
        <v>10850</v>
      </c>
      <c r="H1082" s="127" t="s">
        <v>10887</v>
      </c>
      <c r="I1082" s="127" t="s">
        <v>8096</v>
      </c>
      <c r="J1082" s="127" t="s">
        <v>11163</v>
      </c>
      <c r="K1082" s="126">
        <v>12.24</v>
      </c>
      <c r="L1082" s="126">
        <v>117.9</v>
      </c>
      <c r="M1082" s="126">
        <v>12.82</v>
      </c>
      <c r="N1082" s="126">
        <v>3.34</v>
      </c>
      <c r="O1082" s="126">
        <v>1.41</v>
      </c>
      <c r="P1082" s="126" t="s">
        <v>10884</v>
      </c>
    </row>
    <row r="1083" spans="1:16" ht="15" x14ac:dyDescent="0.2">
      <c r="A1083" s="129" t="s">
        <v>10859</v>
      </c>
      <c r="B1083" s="127" t="s">
        <v>10209</v>
      </c>
      <c r="C1083" s="127" t="s">
        <v>11161</v>
      </c>
      <c r="D1083" s="126" t="s">
        <v>10942</v>
      </c>
      <c r="E1083" s="126" t="s">
        <v>10923</v>
      </c>
      <c r="F1083" s="126" t="s">
        <v>10854</v>
      </c>
      <c r="G1083" s="128" t="s">
        <v>10850</v>
      </c>
      <c r="H1083" s="127" t="s">
        <v>10853</v>
      </c>
      <c r="I1083" s="127" t="s">
        <v>11160</v>
      </c>
      <c r="J1083" s="127" t="s">
        <v>11162</v>
      </c>
      <c r="K1083" s="126"/>
      <c r="L1083" s="126"/>
      <c r="M1083" s="126"/>
      <c r="N1083" s="126"/>
      <c r="O1083" s="126"/>
      <c r="P1083" s="126" t="s">
        <v>10850</v>
      </c>
    </row>
    <row r="1084" spans="1:16" ht="15" x14ac:dyDescent="0.2">
      <c r="A1084" s="129" t="s">
        <v>10859</v>
      </c>
      <c r="B1084" s="127" t="s">
        <v>10209</v>
      </c>
      <c r="C1084" s="127" t="s">
        <v>11161</v>
      </c>
      <c r="D1084" s="126" t="s">
        <v>11103</v>
      </c>
      <c r="E1084" s="126" t="s">
        <v>10855</v>
      </c>
      <c r="F1084" s="126" t="s">
        <v>10854</v>
      </c>
      <c r="G1084" s="128" t="s">
        <v>10850</v>
      </c>
      <c r="H1084" s="127" t="s">
        <v>10853</v>
      </c>
      <c r="I1084" s="127" t="s">
        <v>11160</v>
      </c>
      <c r="J1084" s="127" t="s">
        <v>11159</v>
      </c>
      <c r="K1084" s="126">
        <v>28.61</v>
      </c>
      <c r="L1084" s="126">
        <v>1428.83</v>
      </c>
      <c r="M1084" s="126">
        <v>384.56</v>
      </c>
      <c r="N1084" s="126">
        <v>12.3</v>
      </c>
      <c r="O1084" s="126">
        <v>8.67</v>
      </c>
      <c r="P1084" s="126" t="s">
        <v>10850</v>
      </c>
    </row>
    <row r="1085" spans="1:16" ht="15" x14ac:dyDescent="0.2">
      <c r="A1085" s="129" t="s">
        <v>10859</v>
      </c>
      <c r="B1085" s="127" t="s">
        <v>10211</v>
      </c>
      <c r="C1085" s="127" t="s">
        <v>11157</v>
      </c>
      <c r="D1085" s="126" t="s">
        <v>11031</v>
      </c>
      <c r="E1085" s="126" t="s">
        <v>10923</v>
      </c>
      <c r="F1085" s="126" t="s">
        <v>10854</v>
      </c>
      <c r="G1085" s="128" t="s">
        <v>10850</v>
      </c>
      <c r="H1085" s="127" t="s">
        <v>10887</v>
      </c>
      <c r="I1085" s="127" t="s">
        <v>8329</v>
      </c>
      <c r="J1085" s="127" t="s">
        <v>11158</v>
      </c>
      <c r="K1085" s="126"/>
      <c r="L1085" s="126"/>
      <c r="M1085" s="126"/>
      <c r="N1085" s="126"/>
      <c r="O1085" s="126"/>
      <c r="P1085" s="126" t="s">
        <v>10884</v>
      </c>
    </row>
    <row r="1086" spans="1:16" ht="15" x14ac:dyDescent="0.2">
      <c r="A1086" s="129" t="s">
        <v>10859</v>
      </c>
      <c r="B1086" s="127" t="s">
        <v>10211</v>
      </c>
      <c r="C1086" s="127" t="s">
        <v>11157</v>
      </c>
      <c r="D1086" s="126" t="s">
        <v>11103</v>
      </c>
      <c r="E1086" s="126" t="s">
        <v>10855</v>
      </c>
      <c r="F1086" s="126" t="s">
        <v>10854</v>
      </c>
      <c r="G1086" s="128" t="s">
        <v>10850</v>
      </c>
      <c r="H1086" s="127" t="s">
        <v>10887</v>
      </c>
      <c r="I1086" s="127" t="s">
        <v>8329</v>
      </c>
      <c r="J1086" s="127" t="s">
        <v>11156</v>
      </c>
      <c r="K1086" s="126">
        <v>12.17</v>
      </c>
      <c r="L1086" s="126">
        <v>159.86000000000001</v>
      </c>
      <c r="M1086" s="126">
        <v>21.8</v>
      </c>
      <c r="N1086" s="126">
        <v>4.53</v>
      </c>
      <c r="O1086" s="126">
        <v>1.91</v>
      </c>
      <c r="P1086" s="126" t="s">
        <v>10884</v>
      </c>
    </row>
    <row r="1087" spans="1:16" ht="30" x14ac:dyDescent="0.2">
      <c r="A1087" s="129" t="s">
        <v>10859</v>
      </c>
      <c r="B1087" s="127" t="s">
        <v>10212</v>
      </c>
      <c r="C1087" s="127" t="s">
        <v>11154</v>
      </c>
      <c r="D1087" s="126" t="s">
        <v>10942</v>
      </c>
      <c r="E1087" s="126" t="s">
        <v>10923</v>
      </c>
      <c r="F1087" s="126" t="s">
        <v>10854</v>
      </c>
      <c r="G1087" s="128" t="s">
        <v>10850</v>
      </c>
      <c r="H1087" s="127" t="s">
        <v>10862</v>
      </c>
      <c r="I1087" s="127" t="s">
        <v>11153</v>
      </c>
      <c r="J1087" s="127" t="s">
        <v>11155</v>
      </c>
      <c r="K1087" s="126"/>
      <c r="L1087" s="126"/>
      <c r="M1087" s="126"/>
      <c r="N1087" s="126"/>
      <c r="O1087" s="126"/>
      <c r="P1087" s="126" t="s">
        <v>10850</v>
      </c>
    </row>
    <row r="1088" spans="1:16" ht="30" x14ac:dyDescent="0.2">
      <c r="A1088" s="129" t="s">
        <v>10859</v>
      </c>
      <c r="B1088" s="127" t="s">
        <v>10212</v>
      </c>
      <c r="C1088" s="127" t="s">
        <v>11154</v>
      </c>
      <c r="D1088" s="126" t="s">
        <v>10888</v>
      </c>
      <c r="E1088" s="126" t="s">
        <v>10923</v>
      </c>
      <c r="F1088" s="126" t="s">
        <v>10854</v>
      </c>
      <c r="G1088" s="128" t="s">
        <v>10850</v>
      </c>
      <c r="H1088" s="127" t="s">
        <v>10862</v>
      </c>
      <c r="I1088" s="127" t="s">
        <v>11153</v>
      </c>
      <c r="J1088" s="127" t="s">
        <v>11155</v>
      </c>
      <c r="K1088" s="126"/>
      <c r="L1088" s="126"/>
      <c r="M1088" s="126"/>
      <c r="N1088" s="126"/>
      <c r="O1088" s="126"/>
      <c r="P1088" s="126" t="s">
        <v>10850</v>
      </c>
    </row>
    <row r="1089" spans="1:16" ht="30" x14ac:dyDescent="0.2">
      <c r="A1089" s="129" t="s">
        <v>10859</v>
      </c>
      <c r="B1089" s="127" t="s">
        <v>10212</v>
      </c>
      <c r="C1089" s="127" t="s">
        <v>11154</v>
      </c>
      <c r="D1089" s="126" t="s">
        <v>11103</v>
      </c>
      <c r="E1089" s="126" t="s">
        <v>10855</v>
      </c>
      <c r="F1089" s="126" t="s">
        <v>10854</v>
      </c>
      <c r="G1089" s="128" t="s">
        <v>10850</v>
      </c>
      <c r="H1089" s="127" t="s">
        <v>10862</v>
      </c>
      <c r="I1089" s="127" t="s">
        <v>11153</v>
      </c>
      <c r="J1089" s="127" t="s">
        <v>11152</v>
      </c>
      <c r="K1089" s="126">
        <v>24.99</v>
      </c>
      <c r="L1089" s="126">
        <v>141.13999999999999</v>
      </c>
      <c r="M1089" s="126">
        <v>15.83</v>
      </c>
      <c r="N1089" s="126">
        <v>1.21</v>
      </c>
      <c r="O1089" s="126">
        <v>0.86</v>
      </c>
      <c r="P1089" s="126" t="s">
        <v>10850</v>
      </c>
    </row>
    <row r="1090" spans="1:16" ht="30" x14ac:dyDescent="0.2">
      <c r="A1090" s="129" t="s">
        <v>10859</v>
      </c>
      <c r="B1090" s="127" t="s">
        <v>10214</v>
      </c>
      <c r="C1090" s="127" t="s">
        <v>11151</v>
      </c>
      <c r="D1090" s="126" t="s">
        <v>10888</v>
      </c>
      <c r="E1090" s="126" t="s">
        <v>10923</v>
      </c>
      <c r="F1090" s="126" t="s">
        <v>10854</v>
      </c>
      <c r="G1090" s="128" t="s">
        <v>10850</v>
      </c>
      <c r="H1090" s="127" t="s">
        <v>10862</v>
      </c>
      <c r="I1090" s="127" t="s">
        <v>11150</v>
      </c>
      <c r="J1090" s="127" t="s">
        <v>11149</v>
      </c>
      <c r="K1090" s="126"/>
      <c r="L1090" s="126"/>
      <c r="M1090" s="126"/>
      <c r="N1090" s="126"/>
      <c r="O1090" s="126"/>
      <c r="P1090" s="126" t="s">
        <v>10850</v>
      </c>
    </row>
    <row r="1091" spans="1:16" ht="30" x14ac:dyDescent="0.2">
      <c r="A1091" s="129" t="s">
        <v>10859</v>
      </c>
      <c r="B1091" s="127" t="s">
        <v>10214</v>
      </c>
      <c r="C1091" s="127" t="s">
        <v>11151</v>
      </c>
      <c r="D1091" s="126" t="s">
        <v>11103</v>
      </c>
      <c r="E1091" s="126" t="s">
        <v>10855</v>
      </c>
      <c r="F1091" s="126" t="s">
        <v>10854</v>
      </c>
      <c r="G1091" s="128" t="s">
        <v>10850</v>
      </c>
      <c r="H1091" s="127" t="s">
        <v>10862</v>
      </c>
      <c r="I1091" s="127" t="s">
        <v>11150</v>
      </c>
      <c r="J1091" s="127" t="s">
        <v>11149</v>
      </c>
      <c r="K1091" s="126">
        <v>34.090000000000003</v>
      </c>
      <c r="L1091" s="126">
        <v>192.57</v>
      </c>
      <c r="M1091" s="126">
        <v>21.59</v>
      </c>
      <c r="N1091" s="126">
        <v>1.66</v>
      </c>
      <c r="O1091" s="126">
        <v>1.17</v>
      </c>
      <c r="P1091" s="126" t="s">
        <v>10850</v>
      </c>
    </row>
    <row r="1092" spans="1:16" ht="30" x14ac:dyDescent="0.2">
      <c r="A1092" s="129" t="s">
        <v>10859</v>
      </c>
      <c r="B1092" s="127" t="s">
        <v>10216</v>
      </c>
      <c r="C1092" s="127" t="s">
        <v>11148</v>
      </c>
      <c r="D1092" s="126" t="s">
        <v>11103</v>
      </c>
      <c r="E1092" s="126" t="s">
        <v>10855</v>
      </c>
      <c r="F1092" s="126" t="s">
        <v>10854</v>
      </c>
      <c r="G1092" s="128" t="s">
        <v>10850</v>
      </c>
      <c r="H1092" s="127" t="s">
        <v>10878</v>
      </c>
      <c r="I1092" s="127" t="s">
        <v>11147</v>
      </c>
      <c r="J1092" s="127" t="s">
        <v>11146</v>
      </c>
      <c r="K1092" s="126">
        <v>132.22</v>
      </c>
      <c r="L1092" s="126">
        <v>746.83</v>
      </c>
      <c r="M1092" s="126">
        <v>83.74</v>
      </c>
      <c r="N1092" s="126">
        <v>6.43</v>
      </c>
      <c r="O1092" s="126">
        <v>4.53</v>
      </c>
      <c r="P1092" s="126" t="s">
        <v>10884</v>
      </c>
    </row>
    <row r="1093" spans="1:16" ht="30" x14ac:dyDescent="0.2">
      <c r="A1093" s="129" t="s">
        <v>10859</v>
      </c>
      <c r="B1093" s="127" t="s">
        <v>10218</v>
      </c>
      <c r="C1093" s="127" t="s">
        <v>11144</v>
      </c>
      <c r="D1093" s="126" t="s">
        <v>10963</v>
      </c>
      <c r="E1093" s="126" t="s">
        <v>10923</v>
      </c>
      <c r="F1093" s="126" t="s">
        <v>10854</v>
      </c>
      <c r="G1093" s="128" t="s">
        <v>10850</v>
      </c>
      <c r="H1093" s="127" t="s">
        <v>10862</v>
      </c>
      <c r="I1093" s="127" t="s">
        <v>11143</v>
      </c>
      <c r="J1093" s="127" t="s">
        <v>11145</v>
      </c>
      <c r="K1093" s="126"/>
      <c r="L1093" s="126"/>
      <c r="M1093" s="126"/>
      <c r="N1093" s="126"/>
      <c r="O1093" s="126"/>
      <c r="P1093" s="126" t="s">
        <v>10850</v>
      </c>
    </row>
    <row r="1094" spans="1:16" ht="30" x14ac:dyDescent="0.2">
      <c r="A1094" s="129" t="s">
        <v>10859</v>
      </c>
      <c r="B1094" s="127" t="s">
        <v>10218</v>
      </c>
      <c r="C1094" s="127" t="s">
        <v>11144</v>
      </c>
      <c r="D1094" s="126" t="s">
        <v>11103</v>
      </c>
      <c r="E1094" s="126" t="s">
        <v>10855</v>
      </c>
      <c r="F1094" s="126" t="s">
        <v>10854</v>
      </c>
      <c r="G1094" s="128" t="s">
        <v>10850</v>
      </c>
      <c r="H1094" s="127" t="s">
        <v>10862</v>
      </c>
      <c r="I1094" s="127" t="s">
        <v>11143</v>
      </c>
      <c r="J1094" s="127" t="s">
        <v>10958</v>
      </c>
      <c r="K1094" s="126">
        <v>3.03</v>
      </c>
      <c r="L1094" s="126">
        <v>1.18</v>
      </c>
      <c r="M1094" s="126">
        <v>3.09</v>
      </c>
      <c r="N1094" s="126">
        <v>0.13</v>
      </c>
      <c r="O1094" s="126">
        <v>21.16</v>
      </c>
      <c r="P1094" s="126" t="s">
        <v>10850</v>
      </c>
    </row>
    <row r="1095" spans="1:16" ht="30" x14ac:dyDescent="0.2">
      <c r="A1095" s="129" t="s">
        <v>10859</v>
      </c>
      <c r="B1095" s="127" t="s">
        <v>10220</v>
      </c>
      <c r="C1095" s="127" t="s">
        <v>11141</v>
      </c>
      <c r="D1095" s="126" t="s">
        <v>10942</v>
      </c>
      <c r="E1095" s="126" t="s">
        <v>10923</v>
      </c>
      <c r="F1095" s="126" t="s">
        <v>10854</v>
      </c>
      <c r="G1095" s="128" t="s">
        <v>10850</v>
      </c>
      <c r="H1095" s="127" t="s">
        <v>10862</v>
      </c>
      <c r="I1095" s="127" t="s">
        <v>11140</v>
      </c>
      <c r="J1095" s="127" t="s">
        <v>11142</v>
      </c>
      <c r="K1095" s="126"/>
      <c r="L1095" s="126"/>
      <c r="M1095" s="126"/>
      <c r="N1095" s="126"/>
      <c r="O1095" s="126"/>
      <c r="P1095" s="126" t="s">
        <v>10850</v>
      </c>
    </row>
    <row r="1096" spans="1:16" ht="30" x14ac:dyDescent="0.2">
      <c r="A1096" s="129" t="s">
        <v>10859</v>
      </c>
      <c r="B1096" s="127" t="s">
        <v>10220</v>
      </c>
      <c r="C1096" s="127" t="s">
        <v>11141</v>
      </c>
      <c r="D1096" s="126" t="s">
        <v>11103</v>
      </c>
      <c r="E1096" s="126" t="s">
        <v>10855</v>
      </c>
      <c r="F1096" s="126" t="s">
        <v>10854</v>
      </c>
      <c r="G1096" s="128" t="s">
        <v>10850</v>
      </c>
      <c r="H1096" s="127" t="s">
        <v>10862</v>
      </c>
      <c r="I1096" s="127" t="s">
        <v>11140</v>
      </c>
      <c r="J1096" s="127" t="s">
        <v>11139</v>
      </c>
      <c r="K1096" s="126">
        <v>1.51</v>
      </c>
      <c r="L1096" s="126">
        <v>8.5</v>
      </c>
      <c r="M1096" s="126">
        <v>0.95</v>
      </c>
      <c r="N1096" s="126">
        <v>7.0000000000000007E-2</v>
      </c>
      <c r="O1096" s="126">
        <v>0.05</v>
      </c>
      <c r="P1096" s="126" t="s">
        <v>10850</v>
      </c>
    </row>
    <row r="1097" spans="1:16" ht="30" x14ac:dyDescent="0.2">
      <c r="A1097" s="129" t="s">
        <v>10859</v>
      </c>
      <c r="B1097" s="127" t="s">
        <v>10222</v>
      </c>
      <c r="C1097" s="127" t="s">
        <v>11138</v>
      </c>
      <c r="D1097" s="126" t="s">
        <v>11103</v>
      </c>
      <c r="E1097" s="126" t="s">
        <v>10855</v>
      </c>
      <c r="F1097" s="126" t="s">
        <v>10854</v>
      </c>
      <c r="G1097" s="128" t="s">
        <v>10850</v>
      </c>
      <c r="H1097" s="127" t="s">
        <v>10862</v>
      </c>
      <c r="I1097" s="127" t="s">
        <v>11137</v>
      </c>
      <c r="J1097" s="127" t="s">
        <v>11136</v>
      </c>
      <c r="K1097" s="126">
        <v>21.73</v>
      </c>
      <c r="L1097" s="126">
        <v>122.73</v>
      </c>
      <c r="M1097" s="126">
        <v>13.76</v>
      </c>
      <c r="N1097" s="126">
        <v>1.06</v>
      </c>
      <c r="O1097" s="126">
        <v>0.74</v>
      </c>
      <c r="P1097" s="126" t="s">
        <v>10850</v>
      </c>
    </row>
    <row r="1098" spans="1:16" ht="30" x14ac:dyDescent="0.2">
      <c r="A1098" s="129" t="s">
        <v>10859</v>
      </c>
      <c r="B1098" s="127" t="s">
        <v>10224</v>
      </c>
      <c r="C1098" s="127" t="s">
        <v>11135</v>
      </c>
      <c r="D1098" s="126" t="s">
        <v>11103</v>
      </c>
      <c r="E1098" s="126" t="s">
        <v>10855</v>
      </c>
      <c r="F1098" s="126" t="s">
        <v>10854</v>
      </c>
      <c r="G1098" s="128" t="s">
        <v>10850</v>
      </c>
      <c r="H1098" s="127" t="s">
        <v>10862</v>
      </c>
      <c r="I1098" s="127" t="s">
        <v>11134</v>
      </c>
      <c r="J1098" s="127" t="s">
        <v>11133</v>
      </c>
      <c r="K1098" s="126">
        <v>21.73</v>
      </c>
      <c r="L1098" s="126">
        <v>122.73</v>
      </c>
      <c r="M1098" s="126">
        <v>13.76</v>
      </c>
      <c r="N1098" s="126">
        <v>1.06</v>
      </c>
      <c r="O1098" s="126">
        <v>0.74</v>
      </c>
      <c r="P1098" s="126" t="s">
        <v>10850</v>
      </c>
    </row>
    <row r="1099" spans="1:16" ht="30" x14ac:dyDescent="0.2">
      <c r="A1099" s="129" t="s">
        <v>10859</v>
      </c>
      <c r="B1099" s="127" t="s">
        <v>10226</v>
      </c>
      <c r="C1099" s="127" t="s">
        <v>11131</v>
      </c>
      <c r="D1099" s="126" t="s">
        <v>10963</v>
      </c>
      <c r="E1099" s="126" t="s">
        <v>10923</v>
      </c>
      <c r="F1099" s="126" t="s">
        <v>10854</v>
      </c>
      <c r="G1099" s="128" t="s">
        <v>10850</v>
      </c>
      <c r="H1099" s="127" t="s">
        <v>10862</v>
      </c>
      <c r="I1099" s="127" t="s">
        <v>11130</v>
      </c>
      <c r="J1099" s="127" t="s">
        <v>11132</v>
      </c>
      <c r="K1099" s="126"/>
      <c r="L1099" s="126"/>
      <c r="M1099" s="126"/>
      <c r="N1099" s="126"/>
      <c r="O1099" s="126"/>
      <c r="P1099" s="126" t="s">
        <v>10850</v>
      </c>
    </row>
    <row r="1100" spans="1:16" ht="30" x14ac:dyDescent="0.2">
      <c r="A1100" s="129" t="s">
        <v>10859</v>
      </c>
      <c r="B1100" s="127" t="s">
        <v>10226</v>
      </c>
      <c r="C1100" s="127" t="s">
        <v>11131</v>
      </c>
      <c r="D1100" s="126" t="s">
        <v>11031</v>
      </c>
      <c r="E1100" s="126" t="s">
        <v>10923</v>
      </c>
      <c r="F1100" s="126" t="s">
        <v>10854</v>
      </c>
      <c r="G1100" s="128" t="s">
        <v>10850</v>
      </c>
      <c r="H1100" s="127" t="s">
        <v>10862</v>
      </c>
      <c r="I1100" s="127" t="s">
        <v>11130</v>
      </c>
      <c r="J1100" s="127" t="s">
        <v>11132</v>
      </c>
      <c r="K1100" s="126"/>
      <c r="L1100" s="126"/>
      <c r="M1100" s="126"/>
      <c r="N1100" s="126"/>
      <c r="O1100" s="126"/>
      <c r="P1100" s="126" t="s">
        <v>10850</v>
      </c>
    </row>
    <row r="1101" spans="1:16" ht="30" x14ac:dyDescent="0.2">
      <c r="A1101" s="129" t="s">
        <v>10859</v>
      </c>
      <c r="B1101" s="127" t="s">
        <v>10226</v>
      </c>
      <c r="C1101" s="127" t="s">
        <v>11131</v>
      </c>
      <c r="D1101" s="126" t="s">
        <v>11103</v>
      </c>
      <c r="E1101" s="126" t="s">
        <v>10855</v>
      </c>
      <c r="F1101" s="126" t="s">
        <v>10854</v>
      </c>
      <c r="G1101" s="128" t="s">
        <v>10850</v>
      </c>
      <c r="H1101" s="127" t="s">
        <v>10862</v>
      </c>
      <c r="I1101" s="127" t="s">
        <v>11130</v>
      </c>
      <c r="J1101" s="127" t="s">
        <v>11129</v>
      </c>
      <c r="K1101" s="126">
        <v>8</v>
      </c>
      <c r="L1101" s="126">
        <v>45.17</v>
      </c>
      <c r="M1101" s="126">
        <v>5.0599999999999996</v>
      </c>
      <c r="N1101" s="126">
        <v>0.39</v>
      </c>
      <c r="O1101" s="126">
        <v>0.27</v>
      </c>
      <c r="P1101" s="126" t="s">
        <v>10850</v>
      </c>
    </row>
    <row r="1102" spans="1:16" ht="30" x14ac:dyDescent="0.2">
      <c r="A1102" s="129" t="s">
        <v>10859</v>
      </c>
      <c r="B1102" s="127" t="s">
        <v>10228</v>
      </c>
      <c r="C1102" s="127" t="s">
        <v>11128</v>
      </c>
      <c r="D1102" s="126" t="s">
        <v>11103</v>
      </c>
      <c r="E1102" s="126" t="s">
        <v>10855</v>
      </c>
      <c r="F1102" s="126" t="s">
        <v>10854</v>
      </c>
      <c r="G1102" s="128" t="s">
        <v>10850</v>
      </c>
      <c r="H1102" s="127" t="s">
        <v>10878</v>
      </c>
      <c r="I1102" s="127" t="s">
        <v>11127</v>
      </c>
      <c r="J1102" s="127" t="s">
        <v>11126</v>
      </c>
      <c r="K1102" s="126">
        <v>21.42</v>
      </c>
      <c r="L1102" s="126">
        <v>121.02</v>
      </c>
      <c r="M1102" s="126">
        <v>13.57</v>
      </c>
      <c r="N1102" s="126">
        <v>1.04</v>
      </c>
      <c r="O1102" s="126">
        <v>0.73</v>
      </c>
      <c r="P1102" s="126" t="s">
        <v>10850</v>
      </c>
    </row>
    <row r="1103" spans="1:16" ht="15" x14ac:dyDescent="0.2">
      <c r="A1103" s="129" t="s">
        <v>10859</v>
      </c>
      <c r="B1103" s="127" t="s">
        <v>10230</v>
      </c>
      <c r="C1103" s="127" t="s">
        <v>11125</v>
      </c>
      <c r="D1103" s="126" t="s">
        <v>11103</v>
      </c>
      <c r="E1103" s="126" t="s">
        <v>10855</v>
      </c>
      <c r="F1103" s="126" t="s">
        <v>10854</v>
      </c>
      <c r="G1103" s="128" t="s">
        <v>10850</v>
      </c>
      <c r="H1103" s="127" t="s">
        <v>10853</v>
      </c>
      <c r="I1103" s="127" t="s">
        <v>11124</v>
      </c>
      <c r="J1103" s="127" t="s">
        <v>11040</v>
      </c>
      <c r="K1103" s="126">
        <v>2.17</v>
      </c>
      <c r="L1103" s="126">
        <v>35.03</v>
      </c>
      <c r="M1103" s="126">
        <v>5.27</v>
      </c>
      <c r="N1103" s="126">
        <v>0.99</v>
      </c>
      <c r="O1103" s="126">
        <v>0.42</v>
      </c>
      <c r="P1103" s="126" t="s">
        <v>10850</v>
      </c>
    </row>
    <row r="1104" spans="1:16" ht="30" x14ac:dyDescent="0.2">
      <c r="A1104" s="129" t="s">
        <v>10859</v>
      </c>
      <c r="B1104" s="127" t="s">
        <v>10232</v>
      </c>
      <c r="C1104" s="127" t="s">
        <v>11122</v>
      </c>
      <c r="D1104" s="126" t="s">
        <v>10963</v>
      </c>
      <c r="E1104" s="126" t="s">
        <v>10923</v>
      </c>
      <c r="F1104" s="126" t="s">
        <v>10854</v>
      </c>
      <c r="G1104" s="128" t="s">
        <v>10850</v>
      </c>
      <c r="H1104" s="127" t="s">
        <v>10862</v>
      </c>
      <c r="I1104" s="127" t="s">
        <v>11121</v>
      </c>
      <c r="J1104" s="127" t="s">
        <v>11123</v>
      </c>
      <c r="K1104" s="126"/>
      <c r="L1104" s="126"/>
      <c r="M1104" s="126"/>
      <c r="N1104" s="126"/>
      <c r="O1104" s="126"/>
      <c r="P1104" s="126" t="s">
        <v>10850</v>
      </c>
    </row>
    <row r="1105" spans="1:16" ht="30" x14ac:dyDescent="0.2">
      <c r="A1105" s="129" t="s">
        <v>10859</v>
      </c>
      <c r="B1105" s="127" t="s">
        <v>10232</v>
      </c>
      <c r="C1105" s="127" t="s">
        <v>11122</v>
      </c>
      <c r="D1105" s="126" t="s">
        <v>11103</v>
      </c>
      <c r="E1105" s="126" t="s">
        <v>10855</v>
      </c>
      <c r="F1105" s="126" t="s">
        <v>10854</v>
      </c>
      <c r="G1105" s="128" t="s">
        <v>10850</v>
      </c>
      <c r="H1105" s="127" t="s">
        <v>10862</v>
      </c>
      <c r="I1105" s="127" t="s">
        <v>11121</v>
      </c>
      <c r="J1105" s="127" t="s">
        <v>11120</v>
      </c>
      <c r="K1105" s="126">
        <v>9.7799999999999994</v>
      </c>
      <c r="L1105" s="126">
        <v>55.23</v>
      </c>
      <c r="M1105" s="126">
        <v>6.19</v>
      </c>
      <c r="N1105" s="126">
        <v>0.48</v>
      </c>
      <c r="O1105" s="126">
        <v>0.34</v>
      </c>
      <c r="P1105" s="126" t="s">
        <v>10850</v>
      </c>
    </row>
    <row r="1106" spans="1:16" ht="30" x14ac:dyDescent="0.2">
      <c r="A1106" s="129" t="s">
        <v>10859</v>
      </c>
      <c r="B1106" s="127" t="s">
        <v>10234</v>
      </c>
      <c r="C1106" s="127" t="s">
        <v>11118</v>
      </c>
      <c r="D1106" s="126" t="s">
        <v>10942</v>
      </c>
      <c r="E1106" s="126" t="s">
        <v>10923</v>
      </c>
      <c r="F1106" s="126" t="s">
        <v>10854</v>
      </c>
      <c r="G1106" s="128" t="s">
        <v>10850</v>
      </c>
      <c r="H1106" s="127" t="s">
        <v>10862</v>
      </c>
      <c r="I1106" s="127" t="s">
        <v>11117</v>
      </c>
      <c r="J1106" s="127" t="s">
        <v>11119</v>
      </c>
      <c r="K1106" s="126"/>
      <c r="L1106" s="126">
        <v>60.92</v>
      </c>
      <c r="M1106" s="126"/>
      <c r="N1106" s="126"/>
      <c r="O1106" s="126">
        <v>-60.92</v>
      </c>
      <c r="P1106" s="126" t="s">
        <v>10850</v>
      </c>
    </row>
    <row r="1107" spans="1:16" ht="30" x14ac:dyDescent="0.2">
      <c r="A1107" s="129" t="s">
        <v>10859</v>
      </c>
      <c r="B1107" s="127" t="s">
        <v>10234</v>
      </c>
      <c r="C1107" s="127" t="s">
        <v>11118</v>
      </c>
      <c r="D1107" s="126" t="s">
        <v>11103</v>
      </c>
      <c r="E1107" s="126" t="s">
        <v>10855</v>
      </c>
      <c r="F1107" s="126" t="s">
        <v>10854</v>
      </c>
      <c r="G1107" s="128" t="s">
        <v>10850</v>
      </c>
      <c r="H1107" s="127" t="s">
        <v>10862</v>
      </c>
      <c r="I1107" s="127" t="s">
        <v>11117</v>
      </c>
      <c r="J1107" s="127" t="s">
        <v>11116</v>
      </c>
      <c r="K1107" s="126">
        <v>10.88</v>
      </c>
      <c r="L1107" s="126">
        <v>0.53</v>
      </c>
      <c r="M1107" s="126">
        <v>6.89</v>
      </c>
      <c r="N1107" s="126">
        <v>0.37</v>
      </c>
      <c r="O1107" s="126">
        <v>61.45</v>
      </c>
      <c r="P1107" s="126" t="s">
        <v>10850</v>
      </c>
    </row>
    <row r="1108" spans="1:16" ht="30" x14ac:dyDescent="0.2">
      <c r="A1108" s="129" t="s">
        <v>10859</v>
      </c>
      <c r="B1108" s="127" t="s">
        <v>10236</v>
      </c>
      <c r="C1108" s="127" t="s">
        <v>11114</v>
      </c>
      <c r="D1108" s="126" t="s">
        <v>10942</v>
      </c>
      <c r="E1108" s="126" t="s">
        <v>10923</v>
      </c>
      <c r="F1108" s="126" t="s">
        <v>10854</v>
      </c>
      <c r="G1108" s="128" t="s">
        <v>10850</v>
      </c>
      <c r="H1108" s="127" t="s">
        <v>10862</v>
      </c>
      <c r="I1108" s="127" t="s">
        <v>11113</v>
      </c>
      <c r="J1108" s="127" t="s">
        <v>11115</v>
      </c>
      <c r="K1108" s="126"/>
      <c r="L1108" s="126"/>
      <c r="M1108" s="126"/>
      <c r="N1108" s="126"/>
      <c r="O1108" s="126"/>
      <c r="P1108" s="126" t="s">
        <v>10850</v>
      </c>
    </row>
    <row r="1109" spans="1:16" ht="30" x14ac:dyDescent="0.2">
      <c r="A1109" s="129" t="s">
        <v>10859</v>
      </c>
      <c r="B1109" s="127" t="s">
        <v>10236</v>
      </c>
      <c r="C1109" s="127" t="s">
        <v>11114</v>
      </c>
      <c r="D1109" s="126" t="s">
        <v>11103</v>
      </c>
      <c r="E1109" s="126" t="s">
        <v>10855</v>
      </c>
      <c r="F1109" s="126" t="s">
        <v>10854</v>
      </c>
      <c r="G1109" s="128" t="s">
        <v>10850</v>
      </c>
      <c r="H1109" s="127" t="s">
        <v>10862</v>
      </c>
      <c r="I1109" s="127" t="s">
        <v>11113</v>
      </c>
      <c r="J1109" s="127" t="s">
        <v>11112</v>
      </c>
      <c r="K1109" s="126">
        <v>4.43</v>
      </c>
      <c r="L1109" s="126">
        <v>25.03</v>
      </c>
      <c r="M1109" s="126">
        <v>2.81</v>
      </c>
      <c r="N1109" s="126">
        <v>0.22</v>
      </c>
      <c r="O1109" s="126">
        <v>0.15</v>
      </c>
      <c r="P1109" s="126" t="s">
        <v>10850</v>
      </c>
    </row>
    <row r="1110" spans="1:16" ht="30" x14ac:dyDescent="0.2">
      <c r="A1110" s="129" t="s">
        <v>10859</v>
      </c>
      <c r="B1110" s="127" t="s">
        <v>10238</v>
      </c>
      <c r="C1110" s="127" t="s">
        <v>11111</v>
      </c>
      <c r="D1110" s="126" t="s">
        <v>11103</v>
      </c>
      <c r="E1110" s="126" t="s">
        <v>10855</v>
      </c>
      <c r="F1110" s="126" t="s">
        <v>10854</v>
      </c>
      <c r="G1110" s="128" t="s">
        <v>10850</v>
      </c>
      <c r="H1110" s="127" t="s">
        <v>10862</v>
      </c>
      <c r="I1110" s="127" t="s">
        <v>11110</v>
      </c>
      <c r="J1110" s="127" t="s">
        <v>11109</v>
      </c>
      <c r="K1110" s="126">
        <v>9.39</v>
      </c>
      <c r="L1110" s="126">
        <v>53.02</v>
      </c>
      <c r="M1110" s="126">
        <v>5.95</v>
      </c>
      <c r="N1110" s="126">
        <v>0.46</v>
      </c>
      <c r="O1110" s="126">
        <v>0.32</v>
      </c>
      <c r="P1110" s="126" t="s">
        <v>10850</v>
      </c>
    </row>
    <row r="1111" spans="1:16" ht="30" x14ac:dyDescent="0.2">
      <c r="A1111" s="129" t="s">
        <v>10859</v>
      </c>
      <c r="B1111" s="127" t="s">
        <v>10240</v>
      </c>
      <c r="C1111" s="127" t="s">
        <v>11108</v>
      </c>
      <c r="D1111" s="126" t="s">
        <v>11103</v>
      </c>
      <c r="E1111" s="126" t="s">
        <v>10855</v>
      </c>
      <c r="F1111" s="126" t="s">
        <v>10854</v>
      </c>
      <c r="G1111" s="128" t="s">
        <v>10850</v>
      </c>
      <c r="H1111" s="127" t="s">
        <v>10862</v>
      </c>
      <c r="I1111" s="127" t="s">
        <v>11107</v>
      </c>
      <c r="J1111" s="127" t="s">
        <v>11106</v>
      </c>
      <c r="K1111" s="126">
        <v>8.91</v>
      </c>
      <c r="L1111" s="126">
        <v>50.32</v>
      </c>
      <c r="M1111" s="126">
        <v>5.64</v>
      </c>
      <c r="N1111" s="126">
        <v>0.43</v>
      </c>
      <c r="O1111" s="126">
        <v>0.31</v>
      </c>
      <c r="P1111" s="126" t="s">
        <v>10850</v>
      </c>
    </row>
    <row r="1112" spans="1:16" ht="15" x14ac:dyDescent="0.2">
      <c r="A1112" s="129" t="s">
        <v>10859</v>
      </c>
      <c r="B1112" s="127" t="s">
        <v>10242</v>
      </c>
      <c r="C1112" s="127" t="s">
        <v>11104</v>
      </c>
      <c r="D1112" s="126" t="s">
        <v>10942</v>
      </c>
      <c r="E1112" s="126" t="s">
        <v>10923</v>
      </c>
      <c r="F1112" s="126" t="s">
        <v>10854</v>
      </c>
      <c r="G1112" s="128" t="s">
        <v>10850</v>
      </c>
      <c r="H1112" s="127" t="s">
        <v>10887</v>
      </c>
      <c r="I1112" s="127" t="s">
        <v>11102</v>
      </c>
      <c r="J1112" s="127" t="s">
        <v>11105</v>
      </c>
      <c r="K1112" s="126"/>
      <c r="L1112" s="126">
        <v>26.87</v>
      </c>
      <c r="M1112" s="126"/>
      <c r="N1112" s="126"/>
      <c r="O1112" s="126">
        <v>-26.87</v>
      </c>
      <c r="P1112" s="126" t="s">
        <v>10850</v>
      </c>
    </row>
    <row r="1113" spans="1:16" ht="15" x14ac:dyDescent="0.2">
      <c r="A1113" s="129" t="s">
        <v>10859</v>
      </c>
      <c r="B1113" s="127" t="s">
        <v>10242</v>
      </c>
      <c r="C1113" s="127" t="s">
        <v>11104</v>
      </c>
      <c r="D1113" s="126" t="s">
        <v>11103</v>
      </c>
      <c r="E1113" s="126" t="s">
        <v>10855</v>
      </c>
      <c r="F1113" s="126" t="s">
        <v>10854</v>
      </c>
      <c r="G1113" s="128" t="s">
        <v>10850</v>
      </c>
      <c r="H1113" s="127" t="s">
        <v>10887</v>
      </c>
      <c r="I1113" s="127" t="s">
        <v>11102</v>
      </c>
      <c r="J1113" s="127" t="s">
        <v>7627</v>
      </c>
      <c r="K1113" s="126">
        <v>3.52</v>
      </c>
      <c r="L1113" s="126">
        <v>0.31</v>
      </c>
      <c r="M1113" s="126">
        <v>4.34</v>
      </c>
      <c r="N1113" s="126">
        <v>0.16</v>
      </c>
      <c r="O1113" s="126">
        <v>27.18</v>
      </c>
      <c r="P1113" s="126" t="s">
        <v>10850</v>
      </c>
    </row>
    <row r="1114" spans="1:16" ht="30" x14ac:dyDescent="0.2">
      <c r="A1114" s="129" t="s">
        <v>10859</v>
      </c>
      <c r="B1114" s="127" t="s">
        <v>10244</v>
      </c>
      <c r="C1114" s="127" t="s">
        <v>11100</v>
      </c>
      <c r="D1114" s="126" t="s">
        <v>10942</v>
      </c>
      <c r="E1114" s="126" t="s">
        <v>10923</v>
      </c>
      <c r="F1114" s="126" t="s">
        <v>10854</v>
      </c>
      <c r="G1114" s="128" t="s">
        <v>10850</v>
      </c>
      <c r="H1114" s="127" t="s">
        <v>10878</v>
      </c>
      <c r="I1114" s="127" t="s">
        <v>11099</v>
      </c>
      <c r="J1114" s="127" t="s">
        <v>11101</v>
      </c>
      <c r="K1114" s="126"/>
      <c r="L1114" s="126"/>
      <c r="M1114" s="126"/>
      <c r="N1114" s="126"/>
      <c r="O1114" s="126"/>
      <c r="P1114" s="126" t="s">
        <v>10884</v>
      </c>
    </row>
    <row r="1115" spans="1:16" ht="30" x14ac:dyDescent="0.2">
      <c r="A1115" s="129" t="s">
        <v>10859</v>
      </c>
      <c r="B1115" s="127" t="s">
        <v>10244</v>
      </c>
      <c r="C1115" s="127" t="s">
        <v>11100</v>
      </c>
      <c r="D1115" s="126" t="s">
        <v>11031</v>
      </c>
      <c r="E1115" s="126" t="s">
        <v>10855</v>
      </c>
      <c r="F1115" s="126" t="s">
        <v>10854</v>
      </c>
      <c r="G1115" s="128" t="s">
        <v>10850</v>
      </c>
      <c r="H1115" s="127" t="s">
        <v>10878</v>
      </c>
      <c r="I1115" s="127" t="s">
        <v>11099</v>
      </c>
      <c r="J1115" s="127" t="s">
        <v>11096</v>
      </c>
      <c r="K1115" s="126">
        <v>23.07</v>
      </c>
      <c r="L1115" s="126">
        <v>489.42</v>
      </c>
      <c r="M1115" s="126">
        <v>118.45</v>
      </c>
      <c r="N1115" s="126">
        <v>4.21</v>
      </c>
      <c r="O1115" s="126">
        <v>2.97</v>
      </c>
      <c r="P1115" s="126" t="s">
        <v>10884</v>
      </c>
    </row>
    <row r="1116" spans="1:16" ht="30" x14ac:dyDescent="0.2">
      <c r="A1116" s="129" t="s">
        <v>10859</v>
      </c>
      <c r="B1116" s="127" t="s">
        <v>10246</v>
      </c>
      <c r="C1116" s="127" t="s">
        <v>11098</v>
      </c>
      <c r="D1116" s="126" t="s">
        <v>11031</v>
      </c>
      <c r="E1116" s="126" t="s">
        <v>10855</v>
      </c>
      <c r="F1116" s="126" t="s">
        <v>10854</v>
      </c>
      <c r="G1116" s="128" t="s">
        <v>10850</v>
      </c>
      <c r="H1116" s="127" t="s">
        <v>10878</v>
      </c>
      <c r="I1116" s="127" t="s">
        <v>11097</v>
      </c>
      <c r="J1116" s="127" t="s">
        <v>11096</v>
      </c>
      <c r="K1116" s="126">
        <v>15.36</v>
      </c>
      <c r="L1116" s="126">
        <v>212.61</v>
      </c>
      <c r="M1116" s="126">
        <v>46.12</v>
      </c>
      <c r="N1116" s="126">
        <v>1.83</v>
      </c>
      <c r="O1116" s="126">
        <v>1.29</v>
      </c>
      <c r="P1116" s="126" t="s">
        <v>10884</v>
      </c>
    </row>
    <row r="1117" spans="1:16" ht="30" x14ac:dyDescent="0.2">
      <c r="A1117" s="129" t="s">
        <v>10859</v>
      </c>
      <c r="B1117" s="127" t="s">
        <v>10248</v>
      </c>
      <c r="C1117" s="127" t="s">
        <v>11095</v>
      </c>
      <c r="D1117" s="126" t="s">
        <v>11031</v>
      </c>
      <c r="E1117" s="126" t="s">
        <v>10855</v>
      </c>
      <c r="F1117" s="126" t="s">
        <v>10854</v>
      </c>
      <c r="G1117" s="128" t="s">
        <v>10850</v>
      </c>
      <c r="H1117" s="127" t="s">
        <v>10878</v>
      </c>
      <c r="I1117" s="127" t="s">
        <v>11094</v>
      </c>
      <c r="J1117" s="127" t="s">
        <v>11079</v>
      </c>
      <c r="K1117" s="126">
        <v>2.41</v>
      </c>
      <c r="L1117" s="126">
        <v>70.260000000000005</v>
      </c>
      <c r="M1117" s="126">
        <v>12.52</v>
      </c>
      <c r="N1117" s="126">
        <v>1.99</v>
      </c>
      <c r="O1117" s="126">
        <v>0.84</v>
      </c>
      <c r="P1117" s="126" t="s">
        <v>10850</v>
      </c>
    </row>
    <row r="1118" spans="1:16" ht="30" x14ac:dyDescent="0.2">
      <c r="A1118" s="129" t="s">
        <v>10859</v>
      </c>
      <c r="B1118" s="127" t="s">
        <v>10250</v>
      </c>
      <c r="C1118" s="127" t="s">
        <v>11093</v>
      </c>
      <c r="D1118" s="126" t="s">
        <v>11031</v>
      </c>
      <c r="E1118" s="126" t="s">
        <v>10855</v>
      </c>
      <c r="F1118" s="126" t="s">
        <v>10854</v>
      </c>
      <c r="G1118" s="128" t="s">
        <v>10850</v>
      </c>
      <c r="H1118" s="127" t="s">
        <v>10878</v>
      </c>
      <c r="I1118" s="127" t="s">
        <v>11092</v>
      </c>
      <c r="J1118" s="127" t="s">
        <v>11091</v>
      </c>
      <c r="K1118" s="126">
        <v>9.35</v>
      </c>
      <c r="L1118" s="126">
        <v>272.7</v>
      </c>
      <c r="M1118" s="126">
        <v>48.6</v>
      </c>
      <c r="N1118" s="126">
        <v>7.72</v>
      </c>
      <c r="O1118" s="126">
        <v>3.27</v>
      </c>
      <c r="P1118" s="126" t="s">
        <v>10850</v>
      </c>
    </row>
    <row r="1119" spans="1:16" ht="30" x14ac:dyDescent="0.2">
      <c r="A1119" s="129" t="s">
        <v>10859</v>
      </c>
      <c r="B1119" s="127" t="s">
        <v>10252</v>
      </c>
      <c r="C1119" s="127" t="s">
        <v>11090</v>
      </c>
      <c r="D1119" s="126" t="s">
        <v>10888</v>
      </c>
      <c r="E1119" s="126" t="s">
        <v>10923</v>
      </c>
      <c r="F1119" s="126" t="s">
        <v>10854</v>
      </c>
      <c r="G1119" s="128" t="s">
        <v>10850</v>
      </c>
      <c r="H1119" s="127" t="s">
        <v>10862</v>
      </c>
      <c r="I1119" s="127" t="s">
        <v>11089</v>
      </c>
      <c r="J1119" s="127" t="s">
        <v>11067</v>
      </c>
      <c r="K1119" s="126"/>
      <c r="L1119" s="126"/>
      <c r="M1119" s="126"/>
      <c r="N1119" s="126"/>
      <c r="O1119" s="126"/>
      <c r="P1119" s="126" t="s">
        <v>10850</v>
      </c>
    </row>
    <row r="1120" spans="1:16" ht="30" x14ac:dyDescent="0.2">
      <c r="A1120" s="129" t="s">
        <v>10859</v>
      </c>
      <c r="B1120" s="127" t="s">
        <v>10252</v>
      </c>
      <c r="C1120" s="127" t="s">
        <v>11090</v>
      </c>
      <c r="D1120" s="126" t="s">
        <v>11031</v>
      </c>
      <c r="E1120" s="126" t="s">
        <v>10855</v>
      </c>
      <c r="F1120" s="126" t="s">
        <v>10854</v>
      </c>
      <c r="G1120" s="128" t="s">
        <v>10850</v>
      </c>
      <c r="H1120" s="127" t="s">
        <v>10862</v>
      </c>
      <c r="I1120" s="127" t="s">
        <v>11089</v>
      </c>
      <c r="J1120" s="127" t="s">
        <v>11057</v>
      </c>
      <c r="K1120" s="126">
        <v>3.41</v>
      </c>
      <c r="L1120" s="126">
        <v>19.27</v>
      </c>
      <c r="M1120" s="126">
        <v>2.16</v>
      </c>
      <c r="N1120" s="126">
        <v>0.17</v>
      </c>
      <c r="O1120" s="126">
        <v>0.12</v>
      </c>
      <c r="P1120" s="126" t="s">
        <v>10850</v>
      </c>
    </row>
    <row r="1121" spans="1:16" ht="15" x14ac:dyDescent="0.2">
      <c r="A1121" s="129" t="s">
        <v>10859</v>
      </c>
      <c r="B1121" s="127" t="s">
        <v>10254</v>
      </c>
      <c r="C1121" s="127" t="s">
        <v>11088</v>
      </c>
      <c r="D1121" s="126" t="s">
        <v>11031</v>
      </c>
      <c r="E1121" s="126" t="s">
        <v>10855</v>
      </c>
      <c r="F1121" s="126" t="s">
        <v>10854</v>
      </c>
      <c r="G1121" s="128" t="s">
        <v>10850</v>
      </c>
      <c r="H1121" s="127" t="s">
        <v>10887</v>
      </c>
      <c r="I1121" s="127" t="s">
        <v>11087</v>
      </c>
      <c r="J1121" s="127" t="s">
        <v>7627</v>
      </c>
      <c r="K1121" s="126">
        <v>20.14</v>
      </c>
      <c r="L1121" s="126">
        <v>1.75</v>
      </c>
      <c r="M1121" s="126">
        <v>24.85</v>
      </c>
      <c r="N1121" s="126">
        <v>0.94</v>
      </c>
      <c r="O1121" s="126">
        <v>155.61000000000001</v>
      </c>
      <c r="P1121" s="126" t="s">
        <v>10850</v>
      </c>
    </row>
    <row r="1122" spans="1:16" ht="30" x14ac:dyDescent="0.2">
      <c r="A1122" s="129" t="s">
        <v>10859</v>
      </c>
      <c r="B1122" s="127" t="s">
        <v>10256</v>
      </c>
      <c r="C1122" s="127" t="s">
        <v>11086</v>
      </c>
      <c r="D1122" s="126" t="s">
        <v>11031</v>
      </c>
      <c r="E1122" s="126" t="s">
        <v>10855</v>
      </c>
      <c r="F1122" s="126" t="s">
        <v>10854</v>
      </c>
      <c r="G1122" s="128" t="s">
        <v>10850</v>
      </c>
      <c r="H1122" s="127" t="s">
        <v>10862</v>
      </c>
      <c r="I1122" s="127" t="s">
        <v>11085</v>
      </c>
      <c r="J1122" s="127" t="s">
        <v>10958</v>
      </c>
      <c r="K1122" s="126">
        <v>1.24</v>
      </c>
      <c r="L1122" s="126">
        <v>10.07</v>
      </c>
      <c r="M1122" s="126">
        <v>0.9</v>
      </c>
      <c r="N1122" s="126">
        <v>0.28999999999999998</v>
      </c>
      <c r="O1122" s="126">
        <v>0.12</v>
      </c>
      <c r="P1122" s="126" t="s">
        <v>10850</v>
      </c>
    </row>
    <row r="1123" spans="1:16" ht="30" x14ac:dyDescent="0.2">
      <c r="A1123" s="129" t="s">
        <v>10859</v>
      </c>
      <c r="B1123" s="127" t="s">
        <v>10257</v>
      </c>
      <c r="C1123" s="127" t="s">
        <v>11084</v>
      </c>
      <c r="D1123" s="126" t="s">
        <v>11031</v>
      </c>
      <c r="E1123" s="126" t="s">
        <v>10855</v>
      </c>
      <c r="F1123" s="126" t="s">
        <v>10854</v>
      </c>
      <c r="G1123" s="128" t="s">
        <v>10850</v>
      </c>
      <c r="H1123" s="127" t="s">
        <v>10878</v>
      </c>
      <c r="I1123" s="127" t="s">
        <v>11083</v>
      </c>
      <c r="J1123" s="127" t="s">
        <v>11079</v>
      </c>
      <c r="K1123" s="126">
        <v>130.62</v>
      </c>
      <c r="L1123" s="126">
        <v>857.19</v>
      </c>
      <c r="M1123" s="126">
        <v>117.26</v>
      </c>
      <c r="N1123" s="126">
        <v>7.38</v>
      </c>
      <c r="O1123" s="126">
        <v>5.2</v>
      </c>
      <c r="P1123" s="126" t="s">
        <v>10884</v>
      </c>
    </row>
    <row r="1124" spans="1:16" ht="30" x14ac:dyDescent="0.2">
      <c r="A1124" s="129" t="s">
        <v>10859</v>
      </c>
      <c r="B1124" s="127" t="s">
        <v>10259</v>
      </c>
      <c r="C1124" s="127" t="s">
        <v>6136</v>
      </c>
      <c r="D1124" s="126" t="s">
        <v>10888</v>
      </c>
      <c r="E1124" s="126" t="s">
        <v>10923</v>
      </c>
      <c r="F1124" s="126" t="s">
        <v>10854</v>
      </c>
      <c r="G1124" s="128" t="s">
        <v>10850</v>
      </c>
      <c r="H1124" s="127" t="s">
        <v>10862</v>
      </c>
      <c r="I1124" s="127" t="s">
        <v>11082</v>
      </c>
      <c r="J1124" s="127" t="s">
        <v>11057</v>
      </c>
      <c r="K1124" s="126"/>
      <c r="L1124" s="126"/>
      <c r="M1124" s="126"/>
      <c r="N1124" s="126"/>
      <c r="O1124" s="126"/>
      <c r="P1124" s="126" t="s">
        <v>10850</v>
      </c>
    </row>
    <row r="1125" spans="1:16" ht="30" x14ac:dyDescent="0.2">
      <c r="A1125" s="129" t="s">
        <v>10859</v>
      </c>
      <c r="B1125" s="127" t="s">
        <v>10259</v>
      </c>
      <c r="C1125" s="127" t="s">
        <v>6136</v>
      </c>
      <c r="D1125" s="126" t="s">
        <v>10856</v>
      </c>
      <c r="E1125" s="126" t="s">
        <v>10923</v>
      </c>
      <c r="F1125" s="126" t="s">
        <v>10854</v>
      </c>
      <c r="G1125" s="128" t="s">
        <v>10850</v>
      </c>
      <c r="H1125" s="127" t="s">
        <v>10862</v>
      </c>
      <c r="I1125" s="127" t="s">
        <v>11082</v>
      </c>
      <c r="J1125" s="127" t="s">
        <v>11067</v>
      </c>
      <c r="K1125" s="126"/>
      <c r="L1125" s="126"/>
      <c r="M1125" s="126"/>
      <c r="N1125" s="126"/>
      <c r="O1125" s="126"/>
      <c r="P1125" s="126" t="s">
        <v>10850</v>
      </c>
    </row>
    <row r="1126" spans="1:16" ht="30" x14ac:dyDescent="0.2">
      <c r="A1126" s="129" t="s">
        <v>10859</v>
      </c>
      <c r="B1126" s="127" t="s">
        <v>10259</v>
      </c>
      <c r="C1126" s="127" t="s">
        <v>6136</v>
      </c>
      <c r="D1126" s="126" t="s">
        <v>11031</v>
      </c>
      <c r="E1126" s="126" t="s">
        <v>10855</v>
      </c>
      <c r="F1126" s="126" t="s">
        <v>10854</v>
      </c>
      <c r="G1126" s="128" t="s">
        <v>10850</v>
      </c>
      <c r="H1126" s="127" t="s">
        <v>10862</v>
      </c>
      <c r="I1126" s="127" t="s">
        <v>11082</v>
      </c>
      <c r="J1126" s="127" t="s">
        <v>11057</v>
      </c>
      <c r="K1126" s="126">
        <v>43.46</v>
      </c>
      <c r="L1126" s="126">
        <v>245.47</v>
      </c>
      <c r="M1126" s="126">
        <v>27.52</v>
      </c>
      <c r="N1126" s="126">
        <v>2.11</v>
      </c>
      <c r="O1126" s="126">
        <v>1.49</v>
      </c>
      <c r="P1126" s="126" t="s">
        <v>10850</v>
      </c>
    </row>
    <row r="1127" spans="1:16" ht="30" x14ac:dyDescent="0.2">
      <c r="A1127" s="129" t="s">
        <v>10859</v>
      </c>
      <c r="B1127" s="127" t="s">
        <v>10261</v>
      </c>
      <c r="C1127" s="127" t="s">
        <v>11081</v>
      </c>
      <c r="D1127" s="126" t="s">
        <v>11031</v>
      </c>
      <c r="E1127" s="126" t="s">
        <v>10855</v>
      </c>
      <c r="F1127" s="126" t="s">
        <v>10854</v>
      </c>
      <c r="G1127" s="128" t="s">
        <v>10850</v>
      </c>
      <c r="H1127" s="127" t="s">
        <v>10878</v>
      </c>
      <c r="I1127" s="127" t="s">
        <v>11080</v>
      </c>
      <c r="J1127" s="127" t="s">
        <v>11079</v>
      </c>
      <c r="K1127" s="126">
        <v>11.39</v>
      </c>
      <c r="L1127" s="126">
        <v>64.31</v>
      </c>
      <c r="M1127" s="126">
        <v>7.21</v>
      </c>
      <c r="N1127" s="126">
        <v>0.55000000000000004</v>
      </c>
      <c r="O1127" s="126">
        <v>0.39</v>
      </c>
      <c r="P1127" s="126" t="s">
        <v>10850</v>
      </c>
    </row>
    <row r="1128" spans="1:16" ht="30" x14ac:dyDescent="0.2">
      <c r="A1128" s="129" t="s">
        <v>10859</v>
      </c>
      <c r="B1128" s="127" t="s">
        <v>10263</v>
      </c>
      <c r="C1128" s="127" t="s">
        <v>11078</v>
      </c>
      <c r="D1128" s="126" t="s">
        <v>10856</v>
      </c>
      <c r="E1128" s="126" t="s">
        <v>10923</v>
      </c>
      <c r="F1128" s="126" t="s">
        <v>10854</v>
      </c>
      <c r="G1128" s="128" t="s">
        <v>10850</v>
      </c>
      <c r="H1128" s="127" t="s">
        <v>10862</v>
      </c>
      <c r="I1128" s="127" t="s">
        <v>11077</v>
      </c>
      <c r="J1128" s="127" t="s">
        <v>11067</v>
      </c>
      <c r="K1128" s="126"/>
      <c r="L1128" s="126"/>
      <c r="M1128" s="126"/>
      <c r="N1128" s="126"/>
      <c r="O1128" s="126"/>
      <c r="P1128" s="126" t="s">
        <v>10850</v>
      </c>
    </row>
    <row r="1129" spans="1:16" ht="30" x14ac:dyDescent="0.2">
      <c r="A1129" s="129" t="s">
        <v>10859</v>
      </c>
      <c r="B1129" s="127" t="s">
        <v>10265</v>
      </c>
      <c r="C1129" s="127" t="s">
        <v>11076</v>
      </c>
      <c r="D1129" s="126" t="s">
        <v>11031</v>
      </c>
      <c r="E1129" s="126" t="s">
        <v>10855</v>
      </c>
      <c r="F1129" s="126" t="s">
        <v>10854</v>
      </c>
      <c r="G1129" s="128" t="s">
        <v>10850</v>
      </c>
      <c r="H1129" s="127" t="s">
        <v>10862</v>
      </c>
      <c r="I1129" s="127" t="s">
        <v>11075</v>
      </c>
      <c r="J1129" s="127" t="s">
        <v>11057</v>
      </c>
      <c r="K1129" s="126">
        <v>21.73</v>
      </c>
      <c r="L1129" s="126">
        <v>122.73</v>
      </c>
      <c r="M1129" s="126">
        <v>13.76</v>
      </c>
      <c r="N1129" s="126">
        <v>1.06</v>
      </c>
      <c r="O1129" s="126">
        <v>0.74</v>
      </c>
      <c r="P1129" s="126" t="s">
        <v>10850</v>
      </c>
    </row>
    <row r="1130" spans="1:16" ht="30" x14ac:dyDescent="0.2">
      <c r="A1130" s="129" t="s">
        <v>10859</v>
      </c>
      <c r="B1130" s="127" t="s">
        <v>10267</v>
      </c>
      <c r="C1130" s="127" t="s">
        <v>11074</v>
      </c>
      <c r="D1130" s="126" t="s">
        <v>11031</v>
      </c>
      <c r="E1130" s="126" t="s">
        <v>10855</v>
      </c>
      <c r="F1130" s="126" t="s">
        <v>10854</v>
      </c>
      <c r="G1130" s="128" t="s">
        <v>10850</v>
      </c>
      <c r="H1130" s="127" t="s">
        <v>10862</v>
      </c>
      <c r="I1130" s="127" t="s">
        <v>11073</v>
      </c>
      <c r="J1130" s="127" t="s">
        <v>11057</v>
      </c>
      <c r="K1130" s="126">
        <v>16.170000000000002</v>
      </c>
      <c r="L1130" s="126">
        <v>91.31</v>
      </c>
      <c r="M1130" s="126">
        <v>10.24</v>
      </c>
      <c r="N1130" s="126">
        <v>0.79</v>
      </c>
      <c r="O1130" s="126">
        <v>0.55000000000000004</v>
      </c>
      <c r="P1130" s="126" t="s">
        <v>10850</v>
      </c>
    </row>
    <row r="1131" spans="1:16" ht="15" x14ac:dyDescent="0.2">
      <c r="A1131" s="129" t="s">
        <v>10859</v>
      </c>
      <c r="B1131" s="127" t="s">
        <v>10269</v>
      </c>
      <c r="C1131" s="127" t="s">
        <v>11072</v>
      </c>
      <c r="D1131" s="126" t="s">
        <v>11031</v>
      </c>
      <c r="E1131" s="126" t="s">
        <v>10855</v>
      </c>
      <c r="F1131" s="126" t="s">
        <v>10854</v>
      </c>
      <c r="G1131" s="128" t="s">
        <v>10850</v>
      </c>
      <c r="H1131" s="127" t="s">
        <v>10853</v>
      </c>
      <c r="I1131" s="127" t="s">
        <v>11071</v>
      </c>
      <c r="J1131" s="127" t="s">
        <v>11070</v>
      </c>
      <c r="K1131" s="126">
        <v>0.7</v>
      </c>
      <c r="L1131" s="126">
        <v>47.55</v>
      </c>
      <c r="M1131" s="126">
        <v>9.41</v>
      </c>
      <c r="N1131" s="126">
        <v>1.35</v>
      </c>
      <c r="O1131" s="126">
        <v>0.56999999999999995</v>
      </c>
      <c r="P1131" s="126" t="s">
        <v>10850</v>
      </c>
    </row>
    <row r="1132" spans="1:16" ht="30" x14ac:dyDescent="0.2">
      <c r="A1132" s="129" t="s">
        <v>10859</v>
      </c>
      <c r="B1132" s="127" t="s">
        <v>8664</v>
      </c>
      <c r="C1132" s="127" t="s">
        <v>3340</v>
      </c>
      <c r="D1132" s="126" t="s">
        <v>11031</v>
      </c>
      <c r="E1132" s="126" t="s">
        <v>10855</v>
      </c>
      <c r="F1132" s="126" t="s">
        <v>10854</v>
      </c>
      <c r="G1132" s="128" t="s">
        <v>10850</v>
      </c>
      <c r="H1132" s="127" t="s">
        <v>10862</v>
      </c>
      <c r="I1132" s="127" t="s">
        <v>10730</v>
      </c>
      <c r="J1132" s="127" t="s">
        <v>11057</v>
      </c>
      <c r="K1132" s="126">
        <v>0.5</v>
      </c>
      <c r="L1132" s="126">
        <v>4.78</v>
      </c>
      <c r="M1132" s="126">
        <v>0.89</v>
      </c>
      <c r="N1132" s="126">
        <v>0.04</v>
      </c>
      <c r="O1132" s="126">
        <v>0.03</v>
      </c>
      <c r="P1132" s="126" t="s">
        <v>10850</v>
      </c>
    </row>
    <row r="1133" spans="1:16" ht="30" x14ac:dyDescent="0.2">
      <c r="A1133" s="129" t="s">
        <v>10859</v>
      </c>
      <c r="B1133" s="127" t="s">
        <v>10271</v>
      </c>
      <c r="C1133" s="127" t="s">
        <v>3345</v>
      </c>
      <c r="D1133" s="126" t="s">
        <v>11031</v>
      </c>
      <c r="E1133" s="126" t="s">
        <v>10855</v>
      </c>
      <c r="F1133" s="126" t="s">
        <v>10854</v>
      </c>
      <c r="G1133" s="128" t="s">
        <v>10850</v>
      </c>
      <c r="H1133" s="127" t="s">
        <v>10862</v>
      </c>
      <c r="I1133" s="127" t="s">
        <v>8460</v>
      </c>
      <c r="J1133" s="127" t="s">
        <v>11057</v>
      </c>
      <c r="K1133" s="126">
        <v>2.66</v>
      </c>
      <c r="L1133" s="126">
        <v>25.71</v>
      </c>
      <c r="M1133" s="126">
        <v>4.7699999999999996</v>
      </c>
      <c r="N1133" s="126">
        <v>0.22</v>
      </c>
      <c r="O1133" s="126">
        <v>0.16</v>
      </c>
      <c r="P1133" s="126" t="s">
        <v>10850</v>
      </c>
    </row>
    <row r="1134" spans="1:16" ht="30" x14ac:dyDescent="0.2">
      <c r="A1134" s="129" t="s">
        <v>10859</v>
      </c>
      <c r="B1134" s="127" t="s">
        <v>10272</v>
      </c>
      <c r="C1134" s="127" t="s">
        <v>11069</v>
      </c>
      <c r="D1134" s="126" t="s">
        <v>10856</v>
      </c>
      <c r="E1134" s="126" t="s">
        <v>10923</v>
      </c>
      <c r="F1134" s="126" t="s">
        <v>10854</v>
      </c>
      <c r="G1134" s="128" t="s">
        <v>10850</v>
      </c>
      <c r="H1134" s="127" t="s">
        <v>10862</v>
      </c>
      <c r="I1134" s="127" t="s">
        <v>11068</v>
      </c>
      <c r="J1134" s="127" t="s">
        <v>11067</v>
      </c>
      <c r="K1134" s="126"/>
      <c r="L1134" s="126"/>
      <c r="M1134" s="126"/>
      <c r="N1134" s="126"/>
      <c r="O1134" s="126"/>
      <c r="P1134" s="126" t="s">
        <v>10850</v>
      </c>
    </row>
    <row r="1135" spans="1:16" ht="30" x14ac:dyDescent="0.2">
      <c r="A1135" s="129" t="s">
        <v>10859</v>
      </c>
      <c r="B1135" s="127" t="s">
        <v>10272</v>
      </c>
      <c r="C1135" s="127" t="s">
        <v>11069</v>
      </c>
      <c r="D1135" s="126" t="s">
        <v>11031</v>
      </c>
      <c r="E1135" s="126" t="s">
        <v>10855</v>
      </c>
      <c r="F1135" s="126" t="s">
        <v>10854</v>
      </c>
      <c r="G1135" s="128" t="s">
        <v>10850</v>
      </c>
      <c r="H1135" s="127" t="s">
        <v>10862</v>
      </c>
      <c r="I1135" s="127" t="s">
        <v>11068</v>
      </c>
      <c r="J1135" s="127" t="s">
        <v>11057</v>
      </c>
      <c r="K1135" s="126">
        <v>3.02</v>
      </c>
      <c r="L1135" s="126">
        <v>29.17</v>
      </c>
      <c r="M1135" s="126">
        <v>5.41</v>
      </c>
      <c r="N1135" s="126">
        <v>0.25</v>
      </c>
      <c r="O1135" s="126">
        <v>0.18</v>
      </c>
      <c r="P1135" s="126" t="s">
        <v>10850</v>
      </c>
    </row>
    <row r="1136" spans="1:16" ht="30" x14ac:dyDescent="0.2">
      <c r="A1136" s="129" t="s">
        <v>10859</v>
      </c>
      <c r="B1136" s="127" t="s">
        <v>10274</v>
      </c>
      <c r="C1136" s="127" t="s">
        <v>6175</v>
      </c>
      <c r="D1136" s="126" t="s">
        <v>10888</v>
      </c>
      <c r="E1136" s="126" t="s">
        <v>10923</v>
      </c>
      <c r="F1136" s="126" t="s">
        <v>10854</v>
      </c>
      <c r="G1136" s="128" t="s">
        <v>10850</v>
      </c>
      <c r="H1136" s="127" t="s">
        <v>10862</v>
      </c>
      <c r="I1136" s="127" t="s">
        <v>8463</v>
      </c>
      <c r="J1136" s="127" t="s">
        <v>11067</v>
      </c>
      <c r="K1136" s="126"/>
      <c r="L1136" s="126"/>
      <c r="M1136" s="126"/>
      <c r="N1136" s="126"/>
      <c r="O1136" s="126"/>
      <c r="P1136" s="126" t="s">
        <v>10850</v>
      </c>
    </row>
    <row r="1137" spans="1:16" ht="30" x14ac:dyDescent="0.2">
      <c r="A1137" s="129" t="s">
        <v>10859</v>
      </c>
      <c r="B1137" s="127" t="s">
        <v>10274</v>
      </c>
      <c r="C1137" s="127" t="s">
        <v>6175</v>
      </c>
      <c r="D1137" s="126" t="s">
        <v>11031</v>
      </c>
      <c r="E1137" s="126" t="s">
        <v>10855</v>
      </c>
      <c r="F1137" s="126" t="s">
        <v>10854</v>
      </c>
      <c r="G1137" s="128" t="s">
        <v>10850</v>
      </c>
      <c r="H1137" s="127" t="s">
        <v>10862</v>
      </c>
      <c r="I1137" s="127" t="s">
        <v>8463</v>
      </c>
      <c r="J1137" s="127" t="s">
        <v>11057</v>
      </c>
      <c r="K1137" s="126">
        <v>0.78</v>
      </c>
      <c r="L1137" s="126">
        <v>7.48</v>
      </c>
      <c r="M1137" s="126">
        <v>1.39</v>
      </c>
      <c r="N1137" s="126">
        <v>0.06</v>
      </c>
      <c r="O1137" s="126">
        <v>0.05</v>
      </c>
      <c r="P1137" s="126" t="s">
        <v>10850</v>
      </c>
    </row>
    <row r="1138" spans="1:16" ht="30" x14ac:dyDescent="0.2">
      <c r="A1138" s="129" t="s">
        <v>10859</v>
      </c>
      <c r="B1138" s="127" t="s">
        <v>8665</v>
      </c>
      <c r="C1138" s="127" t="s">
        <v>3304</v>
      </c>
      <c r="D1138" s="126" t="s">
        <v>11031</v>
      </c>
      <c r="E1138" s="126" t="s">
        <v>10855</v>
      </c>
      <c r="F1138" s="126" t="s">
        <v>10854</v>
      </c>
      <c r="G1138" s="128" t="s">
        <v>10850</v>
      </c>
      <c r="H1138" s="127" t="s">
        <v>10862</v>
      </c>
      <c r="I1138" s="127" t="s">
        <v>10744</v>
      </c>
      <c r="J1138" s="127" t="s">
        <v>11066</v>
      </c>
      <c r="K1138" s="126">
        <v>0.5</v>
      </c>
      <c r="L1138" s="126">
        <v>4.78</v>
      </c>
      <c r="M1138" s="126">
        <v>0.89</v>
      </c>
      <c r="N1138" s="126">
        <v>0.04</v>
      </c>
      <c r="O1138" s="126">
        <v>0.03</v>
      </c>
      <c r="P1138" s="126" t="s">
        <v>10850</v>
      </c>
    </row>
    <row r="1139" spans="1:16" ht="15" x14ac:dyDescent="0.2">
      <c r="A1139" s="129" t="s">
        <v>10859</v>
      </c>
      <c r="B1139" s="127" t="s">
        <v>10275</v>
      </c>
      <c r="C1139" s="127" t="s">
        <v>11065</v>
      </c>
      <c r="D1139" s="126" t="s">
        <v>11031</v>
      </c>
      <c r="E1139" s="126" t="s">
        <v>10855</v>
      </c>
      <c r="F1139" s="126" t="s">
        <v>10854</v>
      </c>
      <c r="G1139" s="128" t="s">
        <v>10850</v>
      </c>
      <c r="H1139" s="127" t="s">
        <v>10853</v>
      </c>
      <c r="I1139" s="127" t="s">
        <v>11064</v>
      </c>
      <c r="J1139" s="127" t="s">
        <v>11063</v>
      </c>
      <c r="K1139" s="126">
        <v>5.79</v>
      </c>
      <c r="L1139" s="126">
        <v>37.17</v>
      </c>
      <c r="M1139" s="126">
        <v>4.96</v>
      </c>
      <c r="N1139" s="126">
        <v>0.32</v>
      </c>
      <c r="O1139" s="126">
        <v>0.23</v>
      </c>
      <c r="P1139" s="126" t="s">
        <v>10850</v>
      </c>
    </row>
    <row r="1140" spans="1:16" ht="15" x14ac:dyDescent="0.2">
      <c r="A1140" s="129" t="s">
        <v>10859</v>
      </c>
      <c r="B1140" s="127" t="s">
        <v>10276</v>
      </c>
      <c r="C1140" s="127" t="s">
        <v>11062</v>
      </c>
      <c r="D1140" s="126" t="s">
        <v>11031</v>
      </c>
      <c r="E1140" s="126" t="s">
        <v>10855</v>
      </c>
      <c r="F1140" s="126" t="s">
        <v>10854</v>
      </c>
      <c r="G1140" s="128" t="s">
        <v>10850</v>
      </c>
      <c r="H1140" s="127" t="s">
        <v>10853</v>
      </c>
      <c r="I1140" s="127" t="s">
        <v>11061</v>
      </c>
      <c r="J1140" s="127" t="s">
        <v>11060</v>
      </c>
      <c r="K1140" s="126">
        <v>23.36</v>
      </c>
      <c r="L1140" s="126">
        <v>681.05</v>
      </c>
      <c r="M1140" s="126">
        <v>121.37</v>
      </c>
      <c r="N1140" s="126">
        <v>19.29</v>
      </c>
      <c r="O1140" s="126">
        <v>8.16</v>
      </c>
      <c r="P1140" s="126" t="s">
        <v>10850</v>
      </c>
    </row>
    <row r="1141" spans="1:16" ht="30" x14ac:dyDescent="0.2">
      <c r="A1141" s="129" t="s">
        <v>10859</v>
      </c>
      <c r="B1141" s="127" t="s">
        <v>10278</v>
      </c>
      <c r="C1141" s="127" t="s">
        <v>11059</v>
      </c>
      <c r="D1141" s="126" t="s">
        <v>11031</v>
      </c>
      <c r="E1141" s="126" t="s">
        <v>10855</v>
      </c>
      <c r="F1141" s="126" t="s">
        <v>10854</v>
      </c>
      <c r="G1141" s="128" t="s">
        <v>10850</v>
      </c>
      <c r="H1141" s="127" t="s">
        <v>10862</v>
      </c>
      <c r="I1141" s="127" t="s">
        <v>11058</v>
      </c>
      <c r="J1141" s="127" t="s">
        <v>11057</v>
      </c>
      <c r="K1141" s="126">
        <v>21.73</v>
      </c>
      <c r="L1141" s="126">
        <v>122.73</v>
      </c>
      <c r="M1141" s="126">
        <v>13.76</v>
      </c>
      <c r="N1141" s="126">
        <v>1.06</v>
      </c>
      <c r="O1141" s="126">
        <v>0.74</v>
      </c>
      <c r="P1141" s="126" t="s">
        <v>10850</v>
      </c>
    </row>
    <row r="1142" spans="1:16" ht="30" x14ac:dyDescent="0.2">
      <c r="A1142" s="129" t="s">
        <v>10859</v>
      </c>
      <c r="B1142" s="127" t="s">
        <v>10280</v>
      </c>
      <c r="C1142" s="127" t="s">
        <v>11056</v>
      </c>
      <c r="D1142" s="126" t="s">
        <v>11031</v>
      </c>
      <c r="E1142" s="126" t="s">
        <v>10855</v>
      </c>
      <c r="F1142" s="126" t="s">
        <v>10854</v>
      </c>
      <c r="G1142" s="128" t="s">
        <v>10850</v>
      </c>
      <c r="H1142" s="127" t="s">
        <v>10862</v>
      </c>
      <c r="I1142" s="127" t="s">
        <v>11055</v>
      </c>
      <c r="J1142" s="127" t="s">
        <v>11054</v>
      </c>
      <c r="K1142" s="126">
        <v>2.3199999999999998</v>
      </c>
      <c r="L1142" s="126">
        <v>22.44</v>
      </c>
      <c r="M1142" s="126">
        <v>4.16</v>
      </c>
      <c r="N1142" s="126">
        <v>0.19</v>
      </c>
      <c r="O1142" s="126">
        <v>0.14000000000000001</v>
      </c>
      <c r="P1142" s="126" t="s">
        <v>10850</v>
      </c>
    </row>
    <row r="1143" spans="1:16" ht="30" x14ac:dyDescent="0.2">
      <c r="A1143" s="129" t="s">
        <v>10859</v>
      </c>
      <c r="B1143" s="127" t="s">
        <v>10282</v>
      </c>
      <c r="C1143" s="127" t="s">
        <v>11052</v>
      </c>
      <c r="D1143" s="126" t="s">
        <v>10963</v>
      </c>
      <c r="E1143" s="126" t="s">
        <v>10923</v>
      </c>
      <c r="F1143" s="126" t="s">
        <v>10854</v>
      </c>
      <c r="G1143" s="128" t="s">
        <v>10850</v>
      </c>
      <c r="H1143" s="127" t="s">
        <v>10862</v>
      </c>
      <c r="I1143" s="127" t="s">
        <v>11051</v>
      </c>
      <c r="J1143" s="127" t="s">
        <v>11053</v>
      </c>
      <c r="K1143" s="126"/>
      <c r="L1143" s="126"/>
      <c r="M1143" s="126"/>
      <c r="N1143" s="126"/>
      <c r="O1143" s="126"/>
      <c r="P1143" s="126" t="s">
        <v>10850</v>
      </c>
    </row>
    <row r="1144" spans="1:16" ht="30" x14ac:dyDescent="0.2">
      <c r="A1144" s="129" t="s">
        <v>10859</v>
      </c>
      <c r="B1144" s="127" t="s">
        <v>10282</v>
      </c>
      <c r="C1144" s="127" t="s">
        <v>11052</v>
      </c>
      <c r="D1144" s="126" t="s">
        <v>11031</v>
      </c>
      <c r="E1144" s="126" t="s">
        <v>10855</v>
      </c>
      <c r="F1144" s="126" t="s">
        <v>10854</v>
      </c>
      <c r="G1144" s="128" t="s">
        <v>10850</v>
      </c>
      <c r="H1144" s="127" t="s">
        <v>10862</v>
      </c>
      <c r="I1144" s="127" t="s">
        <v>11051</v>
      </c>
      <c r="J1144" s="127" t="s">
        <v>11050</v>
      </c>
      <c r="K1144" s="126">
        <v>7.76</v>
      </c>
      <c r="L1144" s="126">
        <v>43.82</v>
      </c>
      <c r="M1144" s="126">
        <v>4.91</v>
      </c>
      <c r="N1144" s="126">
        <v>0.38</v>
      </c>
      <c r="O1144" s="126">
        <v>0.27</v>
      </c>
      <c r="P1144" s="126" t="s">
        <v>10850</v>
      </c>
    </row>
    <row r="1145" spans="1:16" ht="30" x14ac:dyDescent="0.2">
      <c r="A1145" s="129" t="s">
        <v>10859</v>
      </c>
      <c r="B1145" s="127" t="s">
        <v>10284</v>
      </c>
      <c r="C1145" s="127" t="s">
        <v>11049</v>
      </c>
      <c r="D1145" s="126" t="s">
        <v>11031</v>
      </c>
      <c r="E1145" s="126" t="s">
        <v>10855</v>
      </c>
      <c r="F1145" s="126" t="s">
        <v>10854</v>
      </c>
      <c r="G1145" s="128" t="s">
        <v>10850</v>
      </c>
      <c r="H1145" s="127" t="s">
        <v>10862</v>
      </c>
      <c r="I1145" s="127" t="s">
        <v>11048</v>
      </c>
      <c r="J1145" s="127" t="s">
        <v>11047</v>
      </c>
      <c r="K1145" s="126">
        <v>15.97</v>
      </c>
      <c r="L1145" s="126">
        <v>90.21</v>
      </c>
      <c r="M1145" s="126">
        <v>10.11</v>
      </c>
      <c r="N1145" s="126">
        <v>0.78</v>
      </c>
      <c r="O1145" s="126">
        <v>0.55000000000000004</v>
      </c>
      <c r="P1145" s="126" t="s">
        <v>10850</v>
      </c>
    </row>
    <row r="1146" spans="1:16" ht="30" x14ac:dyDescent="0.2">
      <c r="A1146" s="129" t="s">
        <v>10859</v>
      </c>
      <c r="B1146" s="127" t="s">
        <v>10286</v>
      </c>
      <c r="C1146" s="127" t="s">
        <v>6171</v>
      </c>
      <c r="D1146" s="126" t="s">
        <v>11031</v>
      </c>
      <c r="E1146" s="126" t="s">
        <v>10855</v>
      </c>
      <c r="F1146" s="126" t="s">
        <v>10854</v>
      </c>
      <c r="G1146" s="128" t="s">
        <v>10850</v>
      </c>
      <c r="H1146" s="127" t="s">
        <v>10862</v>
      </c>
      <c r="I1146" s="127" t="s">
        <v>8214</v>
      </c>
      <c r="J1146" s="127" t="s">
        <v>11046</v>
      </c>
      <c r="K1146" s="126">
        <v>38.07</v>
      </c>
      <c r="L1146" s="126">
        <v>215.03</v>
      </c>
      <c r="M1146" s="126">
        <v>24.11</v>
      </c>
      <c r="N1146" s="126">
        <v>1.85</v>
      </c>
      <c r="O1146" s="126">
        <v>1.31</v>
      </c>
      <c r="P1146" s="126" t="s">
        <v>10850</v>
      </c>
    </row>
    <row r="1147" spans="1:16" ht="30" x14ac:dyDescent="0.2">
      <c r="A1147" s="129" t="s">
        <v>10859</v>
      </c>
      <c r="B1147" s="127" t="s">
        <v>10287</v>
      </c>
      <c r="C1147" s="127" t="s">
        <v>11045</v>
      </c>
      <c r="D1147" s="126" t="s">
        <v>11031</v>
      </c>
      <c r="E1147" s="126" t="s">
        <v>10855</v>
      </c>
      <c r="F1147" s="126" t="s">
        <v>10854</v>
      </c>
      <c r="G1147" s="128" t="s">
        <v>10850</v>
      </c>
      <c r="H1147" s="127" t="s">
        <v>10878</v>
      </c>
      <c r="I1147" s="127" t="s">
        <v>11044</v>
      </c>
      <c r="J1147" s="127" t="s">
        <v>11043</v>
      </c>
      <c r="K1147" s="126">
        <v>8.41</v>
      </c>
      <c r="L1147" s="126">
        <v>245.15</v>
      </c>
      <c r="M1147" s="126">
        <v>43.69</v>
      </c>
      <c r="N1147" s="126">
        <v>6.94</v>
      </c>
      <c r="O1147" s="126">
        <v>2.94</v>
      </c>
      <c r="P1147" s="126" t="s">
        <v>10850</v>
      </c>
    </row>
    <row r="1148" spans="1:16" ht="15" x14ac:dyDescent="0.2">
      <c r="A1148" s="129" t="s">
        <v>10859</v>
      </c>
      <c r="B1148" s="127" t="s">
        <v>10289</v>
      </c>
      <c r="C1148" s="127" t="s">
        <v>11042</v>
      </c>
      <c r="D1148" s="126" t="s">
        <v>11031</v>
      </c>
      <c r="E1148" s="126" t="s">
        <v>10855</v>
      </c>
      <c r="F1148" s="126" t="s">
        <v>10854</v>
      </c>
      <c r="G1148" s="128" t="s">
        <v>10850</v>
      </c>
      <c r="H1148" s="127" t="s">
        <v>10853</v>
      </c>
      <c r="I1148" s="127" t="s">
        <v>11041</v>
      </c>
      <c r="J1148" s="127" t="s">
        <v>11040</v>
      </c>
      <c r="K1148" s="126">
        <v>7.46</v>
      </c>
      <c r="L1148" s="126">
        <v>47.1</v>
      </c>
      <c r="M1148" s="126">
        <v>6.16</v>
      </c>
      <c r="N1148" s="126">
        <v>0.41</v>
      </c>
      <c r="O1148" s="126">
        <v>0.28999999999999998</v>
      </c>
      <c r="P1148" s="126" t="s">
        <v>10850</v>
      </c>
    </row>
    <row r="1149" spans="1:16" ht="15" x14ac:dyDescent="0.2">
      <c r="A1149" s="129" t="s">
        <v>10859</v>
      </c>
      <c r="B1149" s="127" t="s">
        <v>10291</v>
      </c>
      <c r="C1149" s="127" t="s">
        <v>11038</v>
      </c>
      <c r="D1149" s="126" t="s">
        <v>10888</v>
      </c>
      <c r="E1149" s="126" t="s">
        <v>10923</v>
      </c>
      <c r="F1149" s="126" t="s">
        <v>10854</v>
      </c>
      <c r="G1149" s="128" t="s">
        <v>10850</v>
      </c>
      <c r="H1149" s="127" t="s">
        <v>10887</v>
      </c>
      <c r="I1149" s="127" t="s">
        <v>11037</v>
      </c>
      <c r="J1149" s="127" t="s">
        <v>11039</v>
      </c>
      <c r="K1149" s="126"/>
      <c r="L1149" s="126"/>
      <c r="M1149" s="126"/>
      <c r="N1149" s="126"/>
      <c r="O1149" s="126"/>
      <c r="P1149" s="126" t="s">
        <v>10850</v>
      </c>
    </row>
    <row r="1150" spans="1:16" ht="15" x14ac:dyDescent="0.2">
      <c r="A1150" s="129" t="s">
        <v>10859</v>
      </c>
      <c r="B1150" s="127" t="s">
        <v>10291</v>
      </c>
      <c r="C1150" s="127" t="s">
        <v>11038</v>
      </c>
      <c r="D1150" s="126" t="s">
        <v>11031</v>
      </c>
      <c r="E1150" s="126" t="s">
        <v>10855</v>
      </c>
      <c r="F1150" s="126" t="s">
        <v>10854</v>
      </c>
      <c r="G1150" s="128" t="s">
        <v>10850</v>
      </c>
      <c r="H1150" s="127" t="s">
        <v>10887</v>
      </c>
      <c r="I1150" s="127" t="s">
        <v>11037</v>
      </c>
      <c r="J1150" s="127" t="s">
        <v>11036</v>
      </c>
      <c r="K1150" s="126">
        <v>1.98</v>
      </c>
      <c r="L1150" s="126">
        <v>29.59</v>
      </c>
      <c r="M1150" s="126">
        <v>1.7</v>
      </c>
      <c r="N1150" s="126">
        <v>0.04</v>
      </c>
      <c r="O1150" s="126">
        <v>0.03</v>
      </c>
      <c r="P1150" s="126" t="s">
        <v>10850</v>
      </c>
    </row>
    <row r="1151" spans="1:16" ht="15" x14ac:dyDescent="0.2">
      <c r="A1151" s="129" t="s">
        <v>10859</v>
      </c>
      <c r="B1151" s="127" t="s">
        <v>10293</v>
      </c>
      <c r="C1151" s="127" t="s">
        <v>11035</v>
      </c>
      <c r="D1151" s="126" t="s">
        <v>11031</v>
      </c>
      <c r="E1151" s="126" t="s">
        <v>10855</v>
      </c>
      <c r="F1151" s="126" t="s">
        <v>10854</v>
      </c>
      <c r="G1151" s="128" t="s">
        <v>10850</v>
      </c>
      <c r="H1151" s="127" t="s">
        <v>10853</v>
      </c>
      <c r="I1151" s="127" t="s">
        <v>11034</v>
      </c>
      <c r="J1151" s="127" t="s">
        <v>11033</v>
      </c>
      <c r="K1151" s="126">
        <v>0.99</v>
      </c>
      <c r="L1151" s="126">
        <v>28.88</v>
      </c>
      <c r="M1151" s="126">
        <v>5.15</v>
      </c>
      <c r="N1151" s="126">
        <v>0.82</v>
      </c>
      <c r="O1151" s="126">
        <v>0.35</v>
      </c>
      <c r="P1151" s="126" t="s">
        <v>10850</v>
      </c>
    </row>
    <row r="1152" spans="1:16" ht="30" x14ac:dyDescent="0.2">
      <c r="A1152" s="129" t="s">
        <v>10859</v>
      </c>
      <c r="B1152" s="127" t="s">
        <v>10295</v>
      </c>
      <c r="C1152" s="127" t="s">
        <v>11032</v>
      </c>
      <c r="D1152" s="126" t="s">
        <v>11031</v>
      </c>
      <c r="E1152" s="126" t="s">
        <v>10855</v>
      </c>
      <c r="F1152" s="126" t="s">
        <v>10854</v>
      </c>
      <c r="G1152" s="128" t="s">
        <v>10850</v>
      </c>
      <c r="H1152" s="127" t="s">
        <v>10853</v>
      </c>
      <c r="I1152" s="127" t="s">
        <v>11030</v>
      </c>
      <c r="J1152" s="127" t="s">
        <v>11029</v>
      </c>
      <c r="K1152" s="126">
        <v>0.28000000000000003</v>
      </c>
      <c r="L1152" s="126">
        <v>0.03</v>
      </c>
      <c r="M1152" s="126">
        <v>0.85</v>
      </c>
      <c r="N1152" s="126">
        <v>0.02</v>
      </c>
      <c r="O1152" s="126">
        <v>3.9</v>
      </c>
      <c r="P1152" s="126" t="s">
        <v>10850</v>
      </c>
    </row>
    <row r="1153" spans="1:16" ht="60" x14ac:dyDescent="0.2">
      <c r="A1153" s="129" t="s">
        <v>10859</v>
      </c>
      <c r="B1153" s="127" t="s">
        <v>10298</v>
      </c>
      <c r="C1153" s="127" t="s">
        <v>11028</v>
      </c>
      <c r="D1153" s="126" t="s">
        <v>10963</v>
      </c>
      <c r="E1153" s="126" t="s">
        <v>10855</v>
      </c>
      <c r="F1153" s="126" t="s">
        <v>10854</v>
      </c>
      <c r="G1153" s="128" t="s">
        <v>10850</v>
      </c>
      <c r="H1153" s="127" t="s">
        <v>10862</v>
      </c>
      <c r="I1153" s="127" t="s">
        <v>11027</v>
      </c>
      <c r="J1153" s="127" t="s">
        <v>11026</v>
      </c>
      <c r="K1153" s="126">
        <v>6.59</v>
      </c>
      <c r="L1153" s="126">
        <v>63.57</v>
      </c>
      <c r="M1153" s="126">
        <v>11.8</v>
      </c>
      <c r="N1153" s="126">
        <v>0.55000000000000004</v>
      </c>
      <c r="O1153" s="126">
        <v>0.39</v>
      </c>
      <c r="P1153" s="126" t="s">
        <v>10850</v>
      </c>
    </row>
    <row r="1154" spans="1:16" ht="60" x14ac:dyDescent="0.2">
      <c r="A1154" s="129" t="s">
        <v>10859</v>
      </c>
      <c r="B1154" s="127" t="s">
        <v>10300</v>
      </c>
      <c r="C1154" s="127" t="s">
        <v>3349</v>
      </c>
      <c r="D1154" s="126" t="s">
        <v>10963</v>
      </c>
      <c r="E1154" s="126" t="s">
        <v>10855</v>
      </c>
      <c r="F1154" s="126" t="s">
        <v>10854</v>
      </c>
      <c r="G1154" s="128" t="s">
        <v>10850</v>
      </c>
      <c r="H1154" s="127" t="s">
        <v>10862</v>
      </c>
      <c r="I1154" s="127" t="s">
        <v>11025</v>
      </c>
      <c r="J1154" s="127" t="s">
        <v>11024</v>
      </c>
      <c r="K1154" s="126">
        <v>10.25</v>
      </c>
      <c r="L1154" s="126">
        <v>98.95</v>
      </c>
      <c r="M1154" s="126">
        <v>18.36</v>
      </c>
      <c r="N1154" s="126">
        <v>0.85</v>
      </c>
      <c r="O1154" s="126">
        <v>0.6</v>
      </c>
      <c r="P1154" s="126" t="s">
        <v>10850</v>
      </c>
    </row>
    <row r="1155" spans="1:16" ht="60" x14ac:dyDescent="0.2">
      <c r="A1155" s="129" t="s">
        <v>10859</v>
      </c>
      <c r="B1155" s="127" t="s">
        <v>10301</v>
      </c>
      <c r="C1155" s="127" t="s">
        <v>3396</v>
      </c>
      <c r="D1155" s="126" t="s">
        <v>10963</v>
      </c>
      <c r="E1155" s="126" t="s">
        <v>10855</v>
      </c>
      <c r="F1155" s="126" t="s">
        <v>10854</v>
      </c>
      <c r="G1155" s="128" t="s">
        <v>10850</v>
      </c>
      <c r="H1155" s="127" t="s">
        <v>10862</v>
      </c>
      <c r="I1155" s="127" t="s">
        <v>7559</v>
      </c>
      <c r="J1155" s="127" t="s">
        <v>11023</v>
      </c>
      <c r="K1155" s="126">
        <v>6.98</v>
      </c>
      <c r="L1155" s="126">
        <v>67.41</v>
      </c>
      <c r="M1155" s="126">
        <v>12.51</v>
      </c>
      <c r="N1155" s="126">
        <v>0.57999999999999996</v>
      </c>
      <c r="O1155" s="126">
        <v>0.41</v>
      </c>
      <c r="P1155" s="126" t="s">
        <v>10850</v>
      </c>
    </row>
    <row r="1156" spans="1:16" ht="75" x14ac:dyDescent="0.2">
      <c r="A1156" s="129" t="s">
        <v>10859</v>
      </c>
      <c r="B1156" s="127" t="s">
        <v>10302</v>
      </c>
      <c r="C1156" s="127" t="s">
        <v>11022</v>
      </c>
      <c r="D1156" s="126" t="s">
        <v>10963</v>
      </c>
      <c r="E1156" s="126" t="s">
        <v>10855</v>
      </c>
      <c r="F1156" s="126" t="s">
        <v>10854</v>
      </c>
      <c r="G1156" s="128" t="s">
        <v>10850</v>
      </c>
      <c r="H1156" s="127" t="s">
        <v>10862</v>
      </c>
      <c r="I1156" s="127" t="s">
        <v>11021</v>
      </c>
      <c r="J1156" s="127" t="s">
        <v>11020</v>
      </c>
      <c r="K1156" s="126">
        <v>9.68</v>
      </c>
      <c r="L1156" s="126">
        <v>93.48</v>
      </c>
      <c r="M1156" s="126">
        <v>17.350000000000001</v>
      </c>
      <c r="N1156" s="126">
        <v>0.8</v>
      </c>
      <c r="O1156" s="126">
        <v>0.56999999999999995</v>
      </c>
      <c r="P1156" s="126" t="s">
        <v>10850</v>
      </c>
    </row>
    <row r="1157" spans="1:16" ht="30" x14ac:dyDescent="0.2">
      <c r="A1157" s="129" t="s">
        <v>10859</v>
      </c>
      <c r="B1157" s="127" t="s">
        <v>10304</v>
      </c>
      <c r="C1157" s="127" t="s">
        <v>11019</v>
      </c>
      <c r="D1157" s="126" t="s">
        <v>10963</v>
      </c>
      <c r="E1157" s="126" t="s">
        <v>10855</v>
      </c>
      <c r="F1157" s="126" t="s">
        <v>10854</v>
      </c>
      <c r="G1157" s="128" t="s">
        <v>10850</v>
      </c>
      <c r="H1157" s="127" t="s">
        <v>10862</v>
      </c>
      <c r="I1157" s="127" t="s">
        <v>11018</v>
      </c>
      <c r="J1157" s="127" t="s">
        <v>10958</v>
      </c>
      <c r="K1157" s="126">
        <v>1.3</v>
      </c>
      <c r="L1157" s="126">
        <v>12.53</v>
      </c>
      <c r="M1157" s="126">
        <v>2.33</v>
      </c>
      <c r="N1157" s="126">
        <v>0.11</v>
      </c>
      <c r="O1157" s="126">
        <v>0.08</v>
      </c>
      <c r="P1157" s="126" t="s">
        <v>10850</v>
      </c>
    </row>
    <row r="1158" spans="1:16" ht="30" x14ac:dyDescent="0.2">
      <c r="A1158" s="129" t="s">
        <v>10859</v>
      </c>
      <c r="B1158" s="127" t="s">
        <v>10306</v>
      </c>
      <c r="C1158" s="127" t="s">
        <v>4835</v>
      </c>
      <c r="D1158" s="126" t="s">
        <v>10963</v>
      </c>
      <c r="E1158" s="126" t="s">
        <v>10855</v>
      </c>
      <c r="F1158" s="126" t="s">
        <v>10854</v>
      </c>
      <c r="G1158" s="128" t="s">
        <v>10850</v>
      </c>
      <c r="H1158" s="127" t="s">
        <v>10862</v>
      </c>
      <c r="I1158" s="127" t="s">
        <v>7865</v>
      </c>
      <c r="J1158" s="127" t="s">
        <v>11017</v>
      </c>
      <c r="K1158" s="126">
        <v>8.9600000000000009</v>
      </c>
      <c r="L1158" s="126">
        <v>86.44</v>
      </c>
      <c r="M1158" s="126">
        <v>16.04</v>
      </c>
      <c r="N1158" s="126">
        <v>0.74</v>
      </c>
      <c r="O1158" s="126">
        <v>0.52</v>
      </c>
      <c r="P1158" s="126" t="s">
        <v>10850</v>
      </c>
    </row>
    <row r="1159" spans="1:16" ht="30" x14ac:dyDescent="0.2">
      <c r="A1159" s="129" t="s">
        <v>10859</v>
      </c>
      <c r="B1159" s="127" t="s">
        <v>10307</v>
      </c>
      <c r="C1159" s="127" t="s">
        <v>11016</v>
      </c>
      <c r="D1159" s="126" t="s">
        <v>10963</v>
      </c>
      <c r="E1159" s="126" t="s">
        <v>10855</v>
      </c>
      <c r="F1159" s="126" t="s">
        <v>10854</v>
      </c>
      <c r="G1159" s="128" t="s">
        <v>10850</v>
      </c>
      <c r="H1159" s="127" t="s">
        <v>10862</v>
      </c>
      <c r="I1159" s="127" t="s">
        <v>11015</v>
      </c>
      <c r="J1159" s="127" t="s">
        <v>11014</v>
      </c>
      <c r="K1159" s="126">
        <v>15.48</v>
      </c>
      <c r="L1159" s="126">
        <v>87.46</v>
      </c>
      <c r="M1159" s="126">
        <v>9.81</v>
      </c>
      <c r="N1159" s="126">
        <v>0.75</v>
      </c>
      <c r="O1159" s="126">
        <v>0.53</v>
      </c>
      <c r="P1159" s="126" t="s">
        <v>10850</v>
      </c>
    </row>
    <row r="1160" spans="1:16" ht="60" x14ac:dyDescent="0.2">
      <c r="A1160" s="129" t="s">
        <v>10859</v>
      </c>
      <c r="B1160" s="127" t="s">
        <v>10309</v>
      </c>
      <c r="C1160" s="127" t="s">
        <v>6128</v>
      </c>
      <c r="D1160" s="126" t="s">
        <v>10963</v>
      </c>
      <c r="E1160" s="126" t="s">
        <v>10855</v>
      </c>
      <c r="F1160" s="126" t="s">
        <v>10854</v>
      </c>
      <c r="G1160" s="128" t="s">
        <v>10850</v>
      </c>
      <c r="H1160" s="127" t="s">
        <v>10862</v>
      </c>
      <c r="I1160" s="127" t="s">
        <v>7855</v>
      </c>
      <c r="J1160" s="127" t="s">
        <v>11013</v>
      </c>
      <c r="K1160" s="126">
        <v>1.4</v>
      </c>
      <c r="L1160" s="126">
        <v>13.56</v>
      </c>
      <c r="M1160" s="126">
        <v>2.52</v>
      </c>
      <c r="N1160" s="126">
        <v>0.12</v>
      </c>
      <c r="O1160" s="126">
        <v>0.08</v>
      </c>
      <c r="P1160" s="126" t="s">
        <v>10850</v>
      </c>
    </row>
    <row r="1161" spans="1:16" ht="45" x14ac:dyDescent="0.2">
      <c r="A1161" s="129" t="s">
        <v>10859</v>
      </c>
      <c r="B1161" s="127" t="s">
        <v>10310</v>
      </c>
      <c r="C1161" s="127" t="s">
        <v>11011</v>
      </c>
      <c r="D1161" s="126" t="s">
        <v>10888</v>
      </c>
      <c r="E1161" s="126" t="s">
        <v>10923</v>
      </c>
      <c r="F1161" s="126" t="s">
        <v>10854</v>
      </c>
      <c r="G1161" s="128" t="s">
        <v>10850</v>
      </c>
      <c r="H1161" s="127" t="s">
        <v>10862</v>
      </c>
      <c r="I1161" s="127" t="s">
        <v>11010</v>
      </c>
      <c r="J1161" s="127" t="s">
        <v>11012</v>
      </c>
      <c r="K1161" s="126"/>
      <c r="L1161" s="126"/>
      <c r="M1161" s="126"/>
      <c r="N1161" s="126"/>
      <c r="O1161" s="126"/>
      <c r="P1161" s="126" t="s">
        <v>10850</v>
      </c>
    </row>
    <row r="1162" spans="1:16" ht="45" x14ac:dyDescent="0.2">
      <c r="A1162" s="129" t="s">
        <v>10859</v>
      </c>
      <c r="B1162" s="127" t="s">
        <v>10310</v>
      </c>
      <c r="C1162" s="127" t="s">
        <v>11011</v>
      </c>
      <c r="D1162" s="126" t="s">
        <v>10963</v>
      </c>
      <c r="E1162" s="126" t="s">
        <v>10855</v>
      </c>
      <c r="F1162" s="126" t="s">
        <v>10854</v>
      </c>
      <c r="G1162" s="128" t="s">
        <v>10850</v>
      </c>
      <c r="H1162" s="127" t="s">
        <v>10862</v>
      </c>
      <c r="I1162" s="127" t="s">
        <v>11010</v>
      </c>
      <c r="J1162" s="127" t="s">
        <v>11009</v>
      </c>
      <c r="K1162" s="126">
        <v>0.62</v>
      </c>
      <c r="L1162" s="126">
        <v>6.01</v>
      </c>
      <c r="M1162" s="126">
        <v>1.1100000000000001</v>
      </c>
      <c r="N1162" s="126">
        <v>0.05</v>
      </c>
      <c r="O1162" s="126">
        <v>0.04</v>
      </c>
      <c r="P1162" s="126" t="s">
        <v>10850</v>
      </c>
    </row>
    <row r="1163" spans="1:16" ht="15" x14ac:dyDescent="0.2">
      <c r="A1163" s="129" t="s">
        <v>10859</v>
      </c>
      <c r="B1163" s="127" t="s">
        <v>10312</v>
      </c>
      <c r="C1163" s="127" t="s">
        <v>11008</v>
      </c>
      <c r="D1163" s="126" t="s">
        <v>10963</v>
      </c>
      <c r="E1163" s="126" t="s">
        <v>10855</v>
      </c>
      <c r="F1163" s="126" t="s">
        <v>10854</v>
      </c>
      <c r="G1163" s="128" t="s">
        <v>10850</v>
      </c>
      <c r="H1163" s="127" t="s">
        <v>7627</v>
      </c>
      <c r="I1163" s="127" t="s">
        <v>11007</v>
      </c>
      <c r="J1163" s="127" t="s">
        <v>11004</v>
      </c>
      <c r="K1163" s="126">
        <v>139.38</v>
      </c>
      <c r="L1163" s="126">
        <v>3839.15</v>
      </c>
      <c r="M1163" s="126">
        <v>337.9</v>
      </c>
      <c r="N1163" s="126">
        <v>5.39</v>
      </c>
      <c r="O1163" s="126">
        <v>4.24</v>
      </c>
      <c r="P1163" s="126" t="s">
        <v>10850</v>
      </c>
    </row>
    <row r="1164" spans="1:16" ht="15" x14ac:dyDescent="0.2">
      <c r="A1164" s="129" t="s">
        <v>10859</v>
      </c>
      <c r="B1164" s="127" t="s">
        <v>10314</v>
      </c>
      <c r="C1164" s="127" t="s">
        <v>11006</v>
      </c>
      <c r="D1164" s="126" t="s">
        <v>10963</v>
      </c>
      <c r="E1164" s="126" t="s">
        <v>10855</v>
      </c>
      <c r="F1164" s="126" t="s">
        <v>10854</v>
      </c>
      <c r="G1164" s="128" t="s">
        <v>10850</v>
      </c>
      <c r="H1164" s="127" t="s">
        <v>7627</v>
      </c>
      <c r="I1164" s="127" t="s">
        <v>11005</v>
      </c>
      <c r="J1164" s="127" t="s">
        <v>11004</v>
      </c>
      <c r="K1164" s="126">
        <v>13.99</v>
      </c>
      <c r="L1164" s="126">
        <v>193.67</v>
      </c>
      <c r="M1164" s="126">
        <v>10.08</v>
      </c>
      <c r="N1164" s="126">
        <v>0.27</v>
      </c>
      <c r="O1164" s="126">
        <v>0.21</v>
      </c>
      <c r="P1164" s="126" t="s">
        <v>10850</v>
      </c>
    </row>
    <row r="1165" spans="1:16" ht="30" x14ac:dyDescent="0.2">
      <c r="A1165" s="129" t="s">
        <v>10859</v>
      </c>
      <c r="B1165" s="127" t="s">
        <v>10316</v>
      </c>
      <c r="C1165" s="127" t="s">
        <v>11003</v>
      </c>
      <c r="D1165" s="126" t="s">
        <v>10963</v>
      </c>
      <c r="E1165" s="126" t="s">
        <v>10855</v>
      </c>
      <c r="F1165" s="126" t="s">
        <v>10854</v>
      </c>
      <c r="G1165" s="128" t="s">
        <v>10850</v>
      </c>
      <c r="H1165" s="127" t="s">
        <v>7627</v>
      </c>
      <c r="I1165" s="127" t="s">
        <v>11002</v>
      </c>
      <c r="J1165" s="127" t="s">
        <v>11001</v>
      </c>
      <c r="K1165" s="126">
        <v>2.14</v>
      </c>
      <c r="L1165" s="126">
        <v>35.159999999999997</v>
      </c>
      <c r="M1165" s="126">
        <v>2.2400000000000002</v>
      </c>
      <c r="N1165" s="126">
        <v>0.05</v>
      </c>
      <c r="O1165" s="126">
        <v>0.04</v>
      </c>
      <c r="P1165" s="126" t="s">
        <v>10850</v>
      </c>
    </row>
    <row r="1166" spans="1:16" ht="30" x14ac:dyDescent="0.2">
      <c r="A1166" s="129" t="s">
        <v>10859</v>
      </c>
      <c r="B1166" s="127" t="s">
        <v>10318</v>
      </c>
      <c r="C1166" s="127" t="s">
        <v>10999</v>
      </c>
      <c r="D1166" s="126" t="s">
        <v>10856</v>
      </c>
      <c r="E1166" s="126" t="s">
        <v>10923</v>
      </c>
      <c r="F1166" s="126" t="s">
        <v>10854</v>
      </c>
      <c r="G1166" s="128" t="s">
        <v>10850</v>
      </c>
      <c r="H1166" s="127" t="s">
        <v>7627</v>
      </c>
      <c r="I1166" s="127" t="s">
        <v>10998</v>
      </c>
      <c r="J1166" s="127" t="s">
        <v>11000</v>
      </c>
      <c r="K1166" s="126"/>
      <c r="L1166" s="126"/>
      <c r="M1166" s="126"/>
      <c r="N1166" s="126"/>
      <c r="O1166" s="126"/>
      <c r="P1166" s="126" t="s">
        <v>10850</v>
      </c>
    </row>
    <row r="1167" spans="1:16" ht="30" x14ac:dyDescent="0.2">
      <c r="A1167" s="129" t="s">
        <v>10859</v>
      </c>
      <c r="B1167" s="127" t="s">
        <v>10318</v>
      </c>
      <c r="C1167" s="127" t="s">
        <v>10999</v>
      </c>
      <c r="D1167" s="126" t="s">
        <v>10963</v>
      </c>
      <c r="E1167" s="126" t="s">
        <v>10855</v>
      </c>
      <c r="F1167" s="126" t="s">
        <v>10854</v>
      </c>
      <c r="G1167" s="128" t="s">
        <v>10850</v>
      </c>
      <c r="H1167" s="127" t="s">
        <v>7627</v>
      </c>
      <c r="I1167" s="127" t="s">
        <v>10998</v>
      </c>
      <c r="J1167" s="127" t="s">
        <v>10997</v>
      </c>
      <c r="K1167" s="126">
        <v>7.69</v>
      </c>
      <c r="L1167" s="126">
        <v>126.58</v>
      </c>
      <c r="M1167" s="126">
        <v>8.0500000000000007</v>
      </c>
      <c r="N1167" s="126">
        <v>0.18</v>
      </c>
      <c r="O1167" s="126">
        <v>0.14000000000000001</v>
      </c>
      <c r="P1167" s="126" t="s">
        <v>10850</v>
      </c>
    </row>
    <row r="1168" spans="1:16" ht="30" x14ac:dyDescent="0.2">
      <c r="A1168" s="129" t="s">
        <v>10859</v>
      </c>
      <c r="B1168" s="127" t="s">
        <v>10320</v>
      </c>
      <c r="C1168" s="127" t="s">
        <v>10996</v>
      </c>
      <c r="D1168" s="126" t="s">
        <v>10963</v>
      </c>
      <c r="E1168" s="126" t="s">
        <v>10855</v>
      </c>
      <c r="F1168" s="126" t="s">
        <v>10854</v>
      </c>
      <c r="G1168" s="128" t="s">
        <v>10850</v>
      </c>
      <c r="H1168" s="127" t="s">
        <v>10862</v>
      </c>
      <c r="I1168" s="127" t="s">
        <v>10995</v>
      </c>
      <c r="J1168" s="127" t="s">
        <v>10994</v>
      </c>
      <c r="K1168" s="126">
        <v>21.73</v>
      </c>
      <c r="L1168" s="126">
        <v>122.73</v>
      </c>
      <c r="M1168" s="126">
        <v>13.76</v>
      </c>
      <c r="N1168" s="126">
        <v>1.06</v>
      </c>
      <c r="O1168" s="126">
        <v>0.74</v>
      </c>
      <c r="P1168" s="126" t="s">
        <v>10850</v>
      </c>
    </row>
    <row r="1169" spans="1:16" ht="30" x14ac:dyDescent="0.2">
      <c r="A1169" s="129" t="s">
        <v>10859</v>
      </c>
      <c r="B1169" s="127" t="s">
        <v>10322</v>
      </c>
      <c r="C1169" s="127" t="s">
        <v>3332</v>
      </c>
      <c r="D1169" s="126" t="s">
        <v>10963</v>
      </c>
      <c r="E1169" s="126" t="s">
        <v>10855</v>
      </c>
      <c r="F1169" s="126" t="s">
        <v>10854</v>
      </c>
      <c r="G1169" s="128" t="s">
        <v>10850</v>
      </c>
      <c r="H1169" s="127" t="s">
        <v>10862</v>
      </c>
      <c r="I1169" s="127" t="s">
        <v>10993</v>
      </c>
      <c r="J1169" s="127" t="s">
        <v>10992</v>
      </c>
      <c r="K1169" s="126">
        <v>0.79</v>
      </c>
      <c r="L1169" s="126">
        <v>7.66</v>
      </c>
      <c r="M1169" s="126">
        <v>1.42</v>
      </c>
      <c r="N1169" s="126">
        <v>7.0000000000000007E-2</v>
      </c>
      <c r="O1169" s="126">
        <v>0.05</v>
      </c>
      <c r="P1169" s="126" t="s">
        <v>10850</v>
      </c>
    </row>
    <row r="1170" spans="1:16" ht="45" x14ac:dyDescent="0.2">
      <c r="A1170" s="129" t="s">
        <v>10859</v>
      </c>
      <c r="B1170" s="127" t="s">
        <v>10323</v>
      </c>
      <c r="C1170" s="127" t="s">
        <v>10991</v>
      </c>
      <c r="D1170" s="126" t="s">
        <v>10963</v>
      </c>
      <c r="E1170" s="126" t="s">
        <v>10855</v>
      </c>
      <c r="F1170" s="126" t="s">
        <v>10854</v>
      </c>
      <c r="G1170" s="128" t="s">
        <v>10850</v>
      </c>
      <c r="H1170" s="127" t="s">
        <v>10862</v>
      </c>
      <c r="I1170" s="127" t="s">
        <v>10990</v>
      </c>
      <c r="J1170" s="127" t="s">
        <v>10989</v>
      </c>
      <c r="K1170" s="126">
        <v>6.57</v>
      </c>
      <c r="L1170" s="126">
        <v>63.39</v>
      </c>
      <c r="M1170" s="126">
        <v>11.76</v>
      </c>
      <c r="N1170" s="126">
        <v>0.55000000000000004</v>
      </c>
      <c r="O1170" s="126">
        <v>0.38</v>
      </c>
      <c r="P1170" s="126" t="s">
        <v>10850</v>
      </c>
    </row>
    <row r="1171" spans="1:16" ht="30" x14ac:dyDescent="0.2">
      <c r="A1171" s="129" t="s">
        <v>10859</v>
      </c>
      <c r="B1171" s="127" t="s">
        <v>10325</v>
      </c>
      <c r="C1171" s="127" t="s">
        <v>3335</v>
      </c>
      <c r="D1171" s="126" t="s">
        <v>10963</v>
      </c>
      <c r="E1171" s="126" t="s">
        <v>10855</v>
      </c>
      <c r="F1171" s="126" t="s">
        <v>10854</v>
      </c>
      <c r="G1171" s="128" t="s">
        <v>10850</v>
      </c>
      <c r="H1171" s="127" t="s">
        <v>10862</v>
      </c>
      <c r="I1171" s="127" t="s">
        <v>10750</v>
      </c>
      <c r="J1171" s="127" t="s">
        <v>10988</v>
      </c>
      <c r="K1171" s="126">
        <v>2.31</v>
      </c>
      <c r="L1171" s="126">
        <v>22.34</v>
      </c>
      <c r="M1171" s="126">
        <v>4.1399999999999997</v>
      </c>
      <c r="N1171" s="126">
        <v>0.19</v>
      </c>
      <c r="O1171" s="126">
        <v>0.14000000000000001</v>
      </c>
      <c r="P1171" s="126" t="s">
        <v>10850</v>
      </c>
    </row>
    <row r="1172" spans="1:16" ht="45" x14ac:dyDescent="0.2">
      <c r="A1172" s="129" t="s">
        <v>10859</v>
      </c>
      <c r="B1172" s="127" t="s">
        <v>10326</v>
      </c>
      <c r="C1172" s="127" t="s">
        <v>10986</v>
      </c>
      <c r="D1172" s="126" t="s">
        <v>10888</v>
      </c>
      <c r="E1172" s="126" t="s">
        <v>10923</v>
      </c>
      <c r="F1172" s="126" t="s">
        <v>10854</v>
      </c>
      <c r="G1172" s="128" t="s">
        <v>10850</v>
      </c>
      <c r="H1172" s="127" t="s">
        <v>10862</v>
      </c>
      <c r="I1172" s="127" t="s">
        <v>10985</v>
      </c>
      <c r="J1172" s="127" t="s">
        <v>10987</v>
      </c>
      <c r="K1172" s="126"/>
      <c r="L1172" s="126"/>
      <c r="M1172" s="126"/>
      <c r="N1172" s="126"/>
      <c r="O1172" s="126"/>
      <c r="P1172" s="126" t="s">
        <v>10850</v>
      </c>
    </row>
    <row r="1173" spans="1:16" ht="45" x14ac:dyDescent="0.2">
      <c r="A1173" s="129" t="s">
        <v>10859</v>
      </c>
      <c r="B1173" s="127" t="s">
        <v>10326</v>
      </c>
      <c r="C1173" s="127" t="s">
        <v>10986</v>
      </c>
      <c r="D1173" s="126" t="s">
        <v>10963</v>
      </c>
      <c r="E1173" s="126" t="s">
        <v>10855</v>
      </c>
      <c r="F1173" s="126" t="s">
        <v>10854</v>
      </c>
      <c r="G1173" s="128" t="s">
        <v>10850</v>
      </c>
      <c r="H1173" s="127" t="s">
        <v>10862</v>
      </c>
      <c r="I1173" s="127" t="s">
        <v>10985</v>
      </c>
      <c r="J1173" s="127" t="s">
        <v>10984</v>
      </c>
      <c r="K1173" s="126">
        <v>1.28</v>
      </c>
      <c r="L1173" s="126">
        <v>12.4</v>
      </c>
      <c r="M1173" s="126">
        <v>2.2999999999999998</v>
      </c>
      <c r="N1173" s="126">
        <v>0.11</v>
      </c>
      <c r="O1173" s="126">
        <v>0.08</v>
      </c>
      <c r="P1173" s="126" t="s">
        <v>10850</v>
      </c>
    </row>
    <row r="1174" spans="1:16" ht="30" x14ac:dyDescent="0.2">
      <c r="A1174" s="129" t="s">
        <v>10859</v>
      </c>
      <c r="B1174" s="127" t="s">
        <v>10328</v>
      </c>
      <c r="C1174" s="127" t="s">
        <v>10983</v>
      </c>
      <c r="D1174" s="126" t="s">
        <v>10963</v>
      </c>
      <c r="E1174" s="126" t="s">
        <v>10855</v>
      </c>
      <c r="F1174" s="126" t="s">
        <v>10854</v>
      </c>
      <c r="G1174" s="128" t="s">
        <v>10850</v>
      </c>
      <c r="H1174" s="127" t="s">
        <v>10862</v>
      </c>
      <c r="I1174" s="127" t="s">
        <v>8122</v>
      </c>
      <c r="J1174" s="127" t="s">
        <v>10958</v>
      </c>
      <c r="K1174" s="126">
        <v>7.87</v>
      </c>
      <c r="L1174" s="126">
        <v>108.96</v>
      </c>
      <c r="M1174" s="126">
        <v>5.67</v>
      </c>
      <c r="N1174" s="126">
        <v>0.15</v>
      </c>
      <c r="O1174" s="126">
        <v>0.12</v>
      </c>
      <c r="P1174" s="126" t="s">
        <v>10850</v>
      </c>
    </row>
    <row r="1175" spans="1:16" ht="45" x14ac:dyDescent="0.2">
      <c r="A1175" s="129" t="s">
        <v>10859</v>
      </c>
      <c r="B1175" s="127" t="s">
        <v>10329</v>
      </c>
      <c r="C1175" s="127" t="s">
        <v>10982</v>
      </c>
      <c r="D1175" s="126" t="s">
        <v>10963</v>
      </c>
      <c r="E1175" s="126" t="s">
        <v>10855</v>
      </c>
      <c r="F1175" s="126" t="s">
        <v>10854</v>
      </c>
      <c r="G1175" s="128" t="s">
        <v>10850</v>
      </c>
      <c r="H1175" s="127" t="s">
        <v>10862</v>
      </c>
      <c r="I1175" s="127" t="s">
        <v>10981</v>
      </c>
      <c r="J1175" s="127" t="s">
        <v>10980</v>
      </c>
      <c r="K1175" s="126">
        <v>0.32</v>
      </c>
      <c r="L1175" s="126">
        <v>3.05</v>
      </c>
      <c r="M1175" s="126">
        <v>0.56999999999999995</v>
      </c>
      <c r="N1175" s="126">
        <v>0.03</v>
      </c>
      <c r="O1175" s="126">
        <v>0.02</v>
      </c>
      <c r="P1175" s="126" t="s">
        <v>10850</v>
      </c>
    </row>
    <row r="1176" spans="1:16" ht="30" x14ac:dyDescent="0.2">
      <c r="A1176" s="129" t="s">
        <v>10859</v>
      </c>
      <c r="B1176" s="127" t="s">
        <v>10331</v>
      </c>
      <c r="C1176" s="127" t="s">
        <v>10979</v>
      </c>
      <c r="D1176" s="126" t="s">
        <v>10963</v>
      </c>
      <c r="E1176" s="126" t="s">
        <v>10855</v>
      </c>
      <c r="F1176" s="126" t="s">
        <v>10854</v>
      </c>
      <c r="G1176" s="128" t="s">
        <v>10850</v>
      </c>
      <c r="H1176" s="127" t="s">
        <v>10862</v>
      </c>
      <c r="I1176" s="127" t="s">
        <v>10978</v>
      </c>
      <c r="J1176" s="127" t="s">
        <v>10977</v>
      </c>
      <c r="K1176" s="126">
        <v>2.31</v>
      </c>
      <c r="L1176" s="126">
        <v>22.34</v>
      </c>
      <c r="M1176" s="126">
        <v>4.1399999999999997</v>
      </c>
      <c r="N1176" s="126">
        <v>0.19</v>
      </c>
      <c r="O1176" s="126">
        <v>0.14000000000000001</v>
      </c>
      <c r="P1176" s="126" t="s">
        <v>10850</v>
      </c>
    </row>
    <row r="1177" spans="1:16" ht="45" x14ac:dyDescent="0.2">
      <c r="A1177" s="129" t="s">
        <v>10859</v>
      </c>
      <c r="B1177" s="127" t="s">
        <v>10333</v>
      </c>
      <c r="C1177" s="127" t="s">
        <v>10976</v>
      </c>
      <c r="D1177" s="126" t="s">
        <v>10963</v>
      </c>
      <c r="E1177" s="126" t="s">
        <v>10855</v>
      </c>
      <c r="F1177" s="126" t="s">
        <v>10854</v>
      </c>
      <c r="G1177" s="128" t="s">
        <v>10850</v>
      </c>
      <c r="H1177" s="127" t="s">
        <v>10862</v>
      </c>
      <c r="I1177" s="127" t="s">
        <v>10975</v>
      </c>
      <c r="J1177" s="127" t="s">
        <v>10974</v>
      </c>
      <c r="K1177" s="126">
        <v>2.11</v>
      </c>
      <c r="L1177" s="126">
        <v>20.420000000000002</v>
      </c>
      <c r="M1177" s="126">
        <v>3.79</v>
      </c>
      <c r="N1177" s="126">
        <v>0.18</v>
      </c>
      <c r="O1177" s="126">
        <v>0.12</v>
      </c>
      <c r="P1177" s="126" t="s">
        <v>10850</v>
      </c>
    </row>
    <row r="1178" spans="1:16" ht="30" x14ac:dyDescent="0.2">
      <c r="A1178" s="129" t="s">
        <v>10859</v>
      </c>
      <c r="B1178" s="127" t="s">
        <v>10335</v>
      </c>
      <c r="C1178" s="127" t="s">
        <v>10972</v>
      </c>
      <c r="D1178" s="126" t="s">
        <v>10942</v>
      </c>
      <c r="E1178" s="126" t="s">
        <v>10923</v>
      </c>
      <c r="F1178" s="126" t="s">
        <v>10854</v>
      </c>
      <c r="G1178" s="128" t="s">
        <v>10850</v>
      </c>
      <c r="H1178" s="127" t="s">
        <v>10878</v>
      </c>
      <c r="I1178" s="127" t="s">
        <v>10971</v>
      </c>
      <c r="J1178" s="127" t="s">
        <v>10973</v>
      </c>
      <c r="K1178" s="126"/>
      <c r="L1178" s="126"/>
      <c r="M1178" s="126"/>
      <c r="N1178" s="126"/>
      <c r="O1178" s="126"/>
      <c r="P1178" s="126" t="s">
        <v>10884</v>
      </c>
    </row>
    <row r="1179" spans="1:16" ht="30" x14ac:dyDescent="0.2">
      <c r="A1179" s="129" t="s">
        <v>10859</v>
      </c>
      <c r="B1179" s="127" t="s">
        <v>10335</v>
      </c>
      <c r="C1179" s="127" t="s">
        <v>10972</v>
      </c>
      <c r="D1179" s="126" t="s">
        <v>10963</v>
      </c>
      <c r="E1179" s="126" t="s">
        <v>10855</v>
      </c>
      <c r="F1179" s="126" t="s">
        <v>10854</v>
      </c>
      <c r="G1179" s="128" t="s">
        <v>10850</v>
      </c>
      <c r="H1179" s="127" t="s">
        <v>10878</v>
      </c>
      <c r="I1179" s="127" t="s">
        <v>10971</v>
      </c>
      <c r="J1179" s="127" t="s">
        <v>10970</v>
      </c>
      <c r="K1179" s="126">
        <v>5.12</v>
      </c>
      <c r="L1179" s="126">
        <v>164.78</v>
      </c>
      <c r="M1179" s="126">
        <v>15.37</v>
      </c>
      <c r="N1179" s="126">
        <v>0.23</v>
      </c>
      <c r="O1179" s="126">
        <v>0.18</v>
      </c>
      <c r="P1179" s="126" t="s">
        <v>10884</v>
      </c>
    </row>
    <row r="1180" spans="1:16" ht="30" x14ac:dyDescent="0.2">
      <c r="A1180" s="129" t="s">
        <v>10859</v>
      </c>
      <c r="B1180" s="127" t="s">
        <v>10337</v>
      </c>
      <c r="C1180" s="127" t="s">
        <v>2651</v>
      </c>
      <c r="D1180" s="126" t="s">
        <v>10963</v>
      </c>
      <c r="E1180" s="126" t="s">
        <v>10855</v>
      </c>
      <c r="F1180" s="126" t="s">
        <v>10854</v>
      </c>
      <c r="G1180" s="128" t="s">
        <v>10850</v>
      </c>
      <c r="H1180" s="127" t="s">
        <v>10853</v>
      </c>
      <c r="I1180" s="127" t="s">
        <v>10969</v>
      </c>
      <c r="J1180" s="127" t="s">
        <v>10968</v>
      </c>
      <c r="K1180" s="126">
        <v>0.22</v>
      </c>
      <c r="L1180" s="126">
        <v>2.13</v>
      </c>
      <c r="M1180" s="126">
        <v>0.39</v>
      </c>
      <c r="N1180" s="126">
        <v>0.02</v>
      </c>
      <c r="O1180" s="126">
        <v>0.01</v>
      </c>
      <c r="P1180" s="126" t="s">
        <v>10884</v>
      </c>
    </row>
    <row r="1181" spans="1:16" ht="15" x14ac:dyDescent="0.2">
      <c r="A1181" s="129" t="s">
        <v>10859</v>
      </c>
      <c r="B1181" s="127" t="s">
        <v>10338</v>
      </c>
      <c r="C1181" s="127" t="s">
        <v>10967</v>
      </c>
      <c r="D1181" s="126" t="s">
        <v>10963</v>
      </c>
      <c r="E1181" s="126" t="s">
        <v>10855</v>
      </c>
      <c r="F1181" s="126" t="s">
        <v>10854</v>
      </c>
      <c r="G1181" s="128" t="s">
        <v>10850</v>
      </c>
      <c r="H1181" s="127" t="s">
        <v>10853</v>
      </c>
      <c r="I1181" s="127" t="s">
        <v>10966</v>
      </c>
      <c r="J1181" s="127" t="s">
        <v>10965</v>
      </c>
      <c r="K1181" s="126">
        <v>79.69</v>
      </c>
      <c r="L1181" s="126">
        <v>1690.27</v>
      </c>
      <c r="M1181" s="126">
        <v>409.09</v>
      </c>
      <c r="N1181" s="126">
        <v>14.55</v>
      </c>
      <c r="O1181" s="126">
        <v>10.26</v>
      </c>
      <c r="P1181" s="126" t="s">
        <v>10850</v>
      </c>
    </row>
    <row r="1182" spans="1:16" ht="30" x14ac:dyDescent="0.2">
      <c r="A1182" s="129" t="s">
        <v>10859</v>
      </c>
      <c r="B1182" s="127" t="s">
        <v>10340</v>
      </c>
      <c r="C1182" s="127" t="s">
        <v>10964</v>
      </c>
      <c r="D1182" s="126" t="s">
        <v>10963</v>
      </c>
      <c r="E1182" s="126" t="s">
        <v>10855</v>
      </c>
      <c r="F1182" s="126" t="s">
        <v>10854</v>
      </c>
      <c r="G1182" s="128" t="s">
        <v>10850</v>
      </c>
      <c r="H1182" s="127" t="s">
        <v>10862</v>
      </c>
      <c r="I1182" s="127" t="s">
        <v>10962</v>
      </c>
      <c r="J1182" s="127" t="s">
        <v>10961</v>
      </c>
      <c r="K1182" s="126">
        <v>6.01</v>
      </c>
      <c r="L1182" s="126">
        <v>57.98</v>
      </c>
      <c r="M1182" s="126">
        <v>10.76</v>
      </c>
      <c r="N1182" s="126">
        <v>0.5</v>
      </c>
      <c r="O1182" s="126">
        <v>0.35</v>
      </c>
      <c r="P1182" s="126" t="s">
        <v>10850</v>
      </c>
    </row>
    <row r="1183" spans="1:16" ht="30" x14ac:dyDescent="0.2">
      <c r="A1183" s="129" t="s">
        <v>10859</v>
      </c>
      <c r="B1183" s="127" t="s">
        <v>10342</v>
      </c>
      <c r="C1183" s="127" t="s">
        <v>10960</v>
      </c>
      <c r="D1183" s="126" t="s">
        <v>10942</v>
      </c>
      <c r="E1183" s="126" t="s">
        <v>10855</v>
      </c>
      <c r="F1183" s="126" t="s">
        <v>10854</v>
      </c>
      <c r="G1183" s="128" t="s">
        <v>10850</v>
      </c>
      <c r="H1183" s="127" t="s">
        <v>10862</v>
      </c>
      <c r="I1183" s="127" t="s">
        <v>10959</v>
      </c>
      <c r="J1183" s="127" t="s">
        <v>10958</v>
      </c>
      <c r="K1183" s="126">
        <v>0.7</v>
      </c>
      <c r="L1183" s="126">
        <v>6.76</v>
      </c>
      <c r="M1183" s="126">
        <v>1.26</v>
      </c>
      <c r="N1183" s="126">
        <v>0.06</v>
      </c>
      <c r="O1183" s="126">
        <v>0.04</v>
      </c>
      <c r="P1183" s="126" t="s">
        <v>10850</v>
      </c>
    </row>
    <row r="1184" spans="1:16" ht="45" x14ac:dyDescent="0.2">
      <c r="A1184" s="129" t="s">
        <v>10859</v>
      </c>
      <c r="B1184" s="127" t="s">
        <v>10344</v>
      </c>
      <c r="C1184" s="127" t="s">
        <v>10957</v>
      </c>
      <c r="D1184" s="126" t="s">
        <v>10856</v>
      </c>
      <c r="E1184" s="126" t="s">
        <v>10923</v>
      </c>
      <c r="F1184" s="126" t="s">
        <v>10854</v>
      </c>
      <c r="G1184" s="128" t="s">
        <v>10850</v>
      </c>
      <c r="H1184" s="127" t="s">
        <v>10862</v>
      </c>
      <c r="I1184" s="127" t="s">
        <v>10956</v>
      </c>
      <c r="J1184" s="127" t="s">
        <v>10955</v>
      </c>
      <c r="K1184" s="126"/>
      <c r="L1184" s="126"/>
      <c r="M1184" s="126"/>
      <c r="N1184" s="126"/>
      <c r="O1184" s="126"/>
      <c r="P1184" s="126" t="s">
        <v>10850</v>
      </c>
    </row>
    <row r="1185" spans="1:16" ht="45" x14ac:dyDescent="0.2">
      <c r="A1185" s="129" t="s">
        <v>10859</v>
      </c>
      <c r="B1185" s="127" t="s">
        <v>10344</v>
      </c>
      <c r="C1185" s="127" t="s">
        <v>10957</v>
      </c>
      <c r="D1185" s="126" t="s">
        <v>10942</v>
      </c>
      <c r="E1185" s="126" t="s">
        <v>10855</v>
      </c>
      <c r="F1185" s="126" t="s">
        <v>10854</v>
      </c>
      <c r="G1185" s="128" t="s">
        <v>10850</v>
      </c>
      <c r="H1185" s="127" t="s">
        <v>10862</v>
      </c>
      <c r="I1185" s="127" t="s">
        <v>10956</v>
      </c>
      <c r="J1185" s="127" t="s">
        <v>10955</v>
      </c>
      <c r="K1185" s="126">
        <v>10.11</v>
      </c>
      <c r="L1185" s="126">
        <v>97.56</v>
      </c>
      <c r="M1185" s="126">
        <v>18.100000000000001</v>
      </c>
      <c r="N1185" s="126">
        <v>0.84</v>
      </c>
      <c r="O1185" s="126">
        <v>0.59</v>
      </c>
      <c r="P1185" s="126" t="s">
        <v>10850</v>
      </c>
    </row>
    <row r="1186" spans="1:16" ht="30" x14ac:dyDescent="0.2">
      <c r="A1186" s="129" t="s">
        <v>10859</v>
      </c>
      <c r="B1186" s="127" t="s">
        <v>10346</v>
      </c>
      <c r="C1186" s="127" t="s">
        <v>6120</v>
      </c>
      <c r="D1186" s="126" t="s">
        <v>10888</v>
      </c>
      <c r="E1186" s="126" t="s">
        <v>10923</v>
      </c>
      <c r="F1186" s="126" t="s">
        <v>10854</v>
      </c>
      <c r="G1186" s="128" t="s">
        <v>10850</v>
      </c>
      <c r="H1186" s="127" t="s">
        <v>10862</v>
      </c>
      <c r="I1186" s="127" t="s">
        <v>8338</v>
      </c>
      <c r="J1186" s="127" t="s">
        <v>10954</v>
      </c>
      <c r="K1186" s="126"/>
      <c r="L1186" s="126"/>
      <c r="M1186" s="126"/>
      <c r="N1186" s="126"/>
      <c r="O1186" s="126"/>
      <c r="P1186" s="126" t="s">
        <v>10850</v>
      </c>
    </row>
    <row r="1187" spans="1:16" ht="30" x14ac:dyDescent="0.2">
      <c r="A1187" s="129" t="s">
        <v>10859</v>
      </c>
      <c r="B1187" s="127" t="s">
        <v>10346</v>
      </c>
      <c r="C1187" s="127" t="s">
        <v>6120</v>
      </c>
      <c r="D1187" s="126" t="s">
        <v>10942</v>
      </c>
      <c r="E1187" s="126" t="s">
        <v>10855</v>
      </c>
      <c r="F1187" s="126" t="s">
        <v>10854</v>
      </c>
      <c r="G1187" s="128" t="s">
        <v>10850</v>
      </c>
      <c r="H1187" s="127" t="s">
        <v>10862</v>
      </c>
      <c r="I1187" s="127" t="s">
        <v>8338</v>
      </c>
      <c r="J1187" s="127" t="s">
        <v>10954</v>
      </c>
      <c r="K1187" s="126">
        <v>24.99</v>
      </c>
      <c r="L1187" s="126">
        <v>141.13999999999999</v>
      </c>
      <c r="M1187" s="126">
        <v>15.83</v>
      </c>
      <c r="N1187" s="126">
        <v>1.21</v>
      </c>
      <c r="O1187" s="126">
        <v>0.86</v>
      </c>
      <c r="P1187" s="126" t="s">
        <v>10850</v>
      </c>
    </row>
    <row r="1188" spans="1:16" ht="60" x14ac:dyDescent="0.2">
      <c r="A1188" s="129" t="s">
        <v>10859</v>
      </c>
      <c r="B1188" s="127" t="s">
        <v>10347</v>
      </c>
      <c r="C1188" s="127" t="s">
        <v>10953</v>
      </c>
      <c r="D1188" s="126" t="s">
        <v>10942</v>
      </c>
      <c r="E1188" s="126" t="s">
        <v>10855</v>
      </c>
      <c r="F1188" s="126" t="s">
        <v>10854</v>
      </c>
      <c r="G1188" s="128" t="s">
        <v>10850</v>
      </c>
      <c r="H1188" s="127" t="s">
        <v>10862</v>
      </c>
      <c r="I1188" s="127" t="s">
        <v>10952</v>
      </c>
      <c r="J1188" s="127" t="s">
        <v>10951</v>
      </c>
      <c r="K1188" s="126">
        <v>20.3</v>
      </c>
      <c r="L1188" s="126">
        <v>151.08000000000001</v>
      </c>
      <c r="M1188" s="126">
        <v>23.39</v>
      </c>
      <c r="N1188" s="126">
        <v>1.3</v>
      </c>
      <c r="O1188" s="126">
        <v>0.92</v>
      </c>
      <c r="P1188" s="126" t="s">
        <v>10850</v>
      </c>
    </row>
    <row r="1189" spans="1:16" ht="30" x14ac:dyDescent="0.2">
      <c r="A1189" s="129" t="s">
        <v>10859</v>
      </c>
      <c r="B1189" s="127" t="s">
        <v>10349</v>
      </c>
      <c r="C1189" s="127" t="s">
        <v>10788</v>
      </c>
      <c r="D1189" s="126" t="s">
        <v>10942</v>
      </c>
      <c r="E1189" s="126" t="s">
        <v>10855</v>
      </c>
      <c r="F1189" s="126" t="s">
        <v>10854</v>
      </c>
      <c r="G1189" s="128" t="s">
        <v>10850</v>
      </c>
      <c r="H1189" s="127" t="s">
        <v>10862</v>
      </c>
      <c r="I1189" s="127" t="s">
        <v>8182</v>
      </c>
      <c r="J1189" s="127" t="s">
        <v>10950</v>
      </c>
      <c r="K1189" s="126">
        <v>1.67</v>
      </c>
      <c r="L1189" s="126">
        <v>16.079999999999998</v>
      </c>
      <c r="M1189" s="126">
        <v>2.98</v>
      </c>
      <c r="N1189" s="126">
        <v>0.14000000000000001</v>
      </c>
      <c r="O1189" s="126">
        <v>0.1</v>
      </c>
      <c r="P1189" s="126" t="s">
        <v>10850</v>
      </c>
    </row>
    <row r="1190" spans="1:16" ht="45" x14ac:dyDescent="0.2">
      <c r="A1190" s="129" t="s">
        <v>10859</v>
      </c>
      <c r="B1190" s="127" t="s">
        <v>10350</v>
      </c>
      <c r="C1190" s="127" t="s">
        <v>10949</v>
      </c>
      <c r="D1190" s="126" t="s">
        <v>10942</v>
      </c>
      <c r="E1190" s="126" t="s">
        <v>10855</v>
      </c>
      <c r="F1190" s="126" t="s">
        <v>10854</v>
      </c>
      <c r="G1190" s="128" t="s">
        <v>10850</v>
      </c>
      <c r="H1190" s="127" t="s">
        <v>10862</v>
      </c>
      <c r="I1190" s="127" t="s">
        <v>10948</v>
      </c>
      <c r="J1190" s="127" t="s">
        <v>10947</v>
      </c>
      <c r="K1190" s="126">
        <v>1.45</v>
      </c>
      <c r="L1190" s="126">
        <v>13.96</v>
      </c>
      <c r="M1190" s="126">
        <v>2.59</v>
      </c>
      <c r="N1190" s="126">
        <v>0.12</v>
      </c>
      <c r="O1190" s="126">
        <v>0.08</v>
      </c>
      <c r="P1190" s="126" t="s">
        <v>10850</v>
      </c>
    </row>
    <row r="1191" spans="1:16" ht="30" x14ac:dyDescent="0.2">
      <c r="A1191" s="129" t="s">
        <v>10859</v>
      </c>
      <c r="B1191" s="127" t="s">
        <v>10352</v>
      </c>
      <c r="C1191" s="127" t="s">
        <v>10946</v>
      </c>
      <c r="D1191" s="126" t="s">
        <v>10856</v>
      </c>
      <c r="E1191" s="126" t="s">
        <v>10923</v>
      </c>
      <c r="F1191" s="126" t="s">
        <v>10854</v>
      </c>
      <c r="G1191" s="128" t="s">
        <v>10850</v>
      </c>
      <c r="H1191" s="127" t="s">
        <v>10862</v>
      </c>
      <c r="I1191" s="127" t="s">
        <v>10945</v>
      </c>
      <c r="J1191" s="127" t="s">
        <v>10944</v>
      </c>
      <c r="K1191" s="126"/>
      <c r="L1191" s="126"/>
      <c r="M1191" s="126"/>
      <c r="N1191" s="126"/>
      <c r="O1191" s="126"/>
      <c r="P1191" s="126" t="s">
        <v>10850</v>
      </c>
    </row>
    <row r="1192" spans="1:16" ht="30" x14ac:dyDescent="0.2">
      <c r="A1192" s="129" t="s">
        <v>10859</v>
      </c>
      <c r="B1192" s="127" t="s">
        <v>10352</v>
      </c>
      <c r="C1192" s="127" t="s">
        <v>10946</v>
      </c>
      <c r="D1192" s="126" t="s">
        <v>10942</v>
      </c>
      <c r="E1192" s="126" t="s">
        <v>10855</v>
      </c>
      <c r="F1192" s="126" t="s">
        <v>10854</v>
      </c>
      <c r="G1192" s="128" t="s">
        <v>10850</v>
      </c>
      <c r="H1192" s="127" t="s">
        <v>10862</v>
      </c>
      <c r="I1192" s="127" t="s">
        <v>10945</v>
      </c>
      <c r="J1192" s="127" t="s">
        <v>10944</v>
      </c>
      <c r="K1192" s="126">
        <v>0.76</v>
      </c>
      <c r="L1192" s="126">
        <v>7.37</v>
      </c>
      <c r="M1192" s="126">
        <v>1.37</v>
      </c>
      <c r="N1192" s="126">
        <v>0.06</v>
      </c>
      <c r="O1192" s="126">
        <v>0.04</v>
      </c>
      <c r="P1192" s="126" t="s">
        <v>10850</v>
      </c>
    </row>
    <row r="1193" spans="1:16" ht="45" x14ac:dyDescent="0.2">
      <c r="A1193" s="129" t="s">
        <v>10859</v>
      </c>
      <c r="B1193" s="127" t="s">
        <v>10354</v>
      </c>
      <c r="C1193" s="127" t="s">
        <v>10943</v>
      </c>
      <c r="D1193" s="126" t="s">
        <v>10942</v>
      </c>
      <c r="E1193" s="126" t="s">
        <v>10855</v>
      </c>
      <c r="F1193" s="126" t="s">
        <v>10854</v>
      </c>
      <c r="G1193" s="128" t="s">
        <v>10850</v>
      </c>
      <c r="H1193" s="127" t="s">
        <v>10862</v>
      </c>
      <c r="I1193" s="127" t="s">
        <v>10941</v>
      </c>
      <c r="J1193" s="127" t="s">
        <v>10940</v>
      </c>
      <c r="K1193" s="126">
        <v>1.1599999999999999</v>
      </c>
      <c r="L1193" s="126">
        <v>11.17</v>
      </c>
      <c r="M1193" s="126">
        <v>2.0699999999999998</v>
      </c>
      <c r="N1193" s="126">
        <v>0.1</v>
      </c>
      <c r="O1193" s="126">
        <v>7.0000000000000007E-2</v>
      </c>
      <c r="P1193" s="126" t="s">
        <v>10850</v>
      </c>
    </row>
    <row r="1194" spans="1:16" ht="45" x14ac:dyDescent="0.2">
      <c r="A1194" s="129" t="s">
        <v>10859</v>
      </c>
      <c r="B1194" s="127" t="s">
        <v>10939</v>
      </c>
      <c r="C1194" s="127" t="s">
        <v>10938</v>
      </c>
      <c r="D1194" s="126" t="s">
        <v>10856</v>
      </c>
      <c r="E1194" s="126" t="s">
        <v>10923</v>
      </c>
      <c r="F1194" s="126" t="s">
        <v>10854</v>
      </c>
      <c r="G1194" s="128" t="s">
        <v>10850</v>
      </c>
      <c r="H1194" s="127" t="s">
        <v>10862</v>
      </c>
      <c r="I1194" s="127" t="s">
        <v>10937</v>
      </c>
      <c r="J1194" s="127" t="s">
        <v>10936</v>
      </c>
      <c r="K1194" s="126"/>
      <c r="L1194" s="126"/>
      <c r="M1194" s="126"/>
      <c r="N1194" s="126"/>
      <c r="O1194" s="126"/>
      <c r="P1194" s="126" t="s">
        <v>10850</v>
      </c>
    </row>
    <row r="1195" spans="1:16" ht="45" x14ac:dyDescent="0.2">
      <c r="A1195" s="129" t="s">
        <v>10859</v>
      </c>
      <c r="B1195" s="127" t="s">
        <v>10939</v>
      </c>
      <c r="C1195" s="127" t="s">
        <v>10938</v>
      </c>
      <c r="D1195" s="126" t="s">
        <v>10888</v>
      </c>
      <c r="E1195" s="126" t="s">
        <v>10855</v>
      </c>
      <c r="F1195" s="126" t="s">
        <v>10854</v>
      </c>
      <c r="G1195" s="128" t="s">
        <v>10850</v>
      </c>
      <c r="H1195" s="127" t="s">
        <v>10862</v>
      </c>
      <c r="I1195" s="127" t="s">
        <v>10937</v>
      </c>
      <c r="J1195" s="127" t="s">
        <v>10936</v>
      </c>
      <c r="K1195" s="126">
        <v>1.62</v>
      </c>
      <c r="L1195" s="126">
        <v>15.64</v>
      </c>
      <c r="M1195" s="126">
        <v>2.9</v>
      </c>
      <c r="N1195" s="126">
        <v>0.13</v>
      </c>
      <c r="O1195" s="126">
        <v>0.09</v>
      </c>
      <c r="P1195" s="126" t="s">
        <v>10850</v>
      </c>
    </row>
    <row r="1196" spans="1:16" ht="45" x14ac:dyDescent="0.2">
      <c r="A1196" s="129" t="s">
        <v>10859</v>
      </c>
      <c r="B1196" s="127" t="s">
        <v>10935</v>
      </c>
      <c r="C1196" s="127" t="s">
        <v>10934</v>
      </c>
      <c r="D1196" s="126" t="s">
        <v>10888</v>
      </c>
      <c r="E1196" s="126" t="s">
        <v>10855</v>
      </c>
      <c r="F1196" s="126" t="s">
        <v>10854</v>
      </c>
      <c r="G1196" s="128" t="s">
        <v>10850</v>
      </c>
      <c r="H1196" s="127" t="s">
        <v>10862</v>
      </c>
      <c r="I1196" s="127" t="s">
        <v>10933</v>
      </c>
      <c r="J1196" s="127" t="s">
        <v>10932</v>
      </c>
      <c r="K1196" s="126">
        <v>1.1499999999999999</v>
      </c>
      <c r="L1196" s="126">
        <v>25.78</v>
      </c>
      <c r="M1196" s="126">
        <v>2.06</v>
      </c>
      <c r="N1196" s="126">
        <v>0.04</v>
      </c>
      <c r="O1196" s="126">
        <v>0.03</v>
      </c>
      <c r="P1196" s="126" t="s">
        <v>10850</v>
      </c>
    </row>
    <row r="1197" spans="1:16" ht="30" x14ac:dyDescent="0.2">
      <c r="A1197" s="129" t="s">
        <v>10859</v>
      </c>
      <c r="B1197" s="127" t="s">
        <v>10931</v>
      </c>
      <c r="C1197" s="127" t="s">
        <v>10930</v>
      </c>
      <c r="D1197" s="126" t="s">
        <v>10888</v>
      </c>
      <c r="E1197" s="126" t="s">
        <v>10855</v>
      </c>
      <c r="F1197" s="126" t="s">
        <v>10854</v>
      </c>
      <c r="G1197" s="128" t="s">
        <v>10850</v>
      </c>
      <c r="H1197" s="127" t="s">
        <v>10862</v>
      </c>
      <c r="I1197" s="127" t="s">
        <v>10929</v>
      </c>
      <c r="J1197" s="127" t="s">
        <v>10928</v>
      </c>
      <c r="K1197" s="126">
        <v>1.38</v>
      </c>
      <c r="L1197" s="126">
        <v>13.29</v>
      </c>
      <c r="M1197" s="126">
        <v>2.4700000000000002</v>
      </c>
      <c r="N1197" s="126">
        <v>0.11</v>
      </c>
      <c r="O1197" s="126">
        <v>0.08</v>
      </c>
      <c r="P1197" s="126" t="s">
        <v>10850</v>
      </c>
    </row>
    <row r="1198" spans="1:16" ht="30" x14ac:dyDescent="0.2">
      <c r="A1198" s="129" t="s">
        <v>10859</v>
      </c>
      <c r="B1198" s="127" t="s">
        <v>10927</v>
      </c>
      <c r="C1198" s="127" t="s">
        <v>10926</v>
      </c>
      <c r="D1198" s="126" t="s">
        <v>10856</v>
      </c>
      <c r="E1198" s="126" t="s">
        <v>10923</v>
      </c>
      <c r="F1198" s="126" t="s">
        <v>10854</v>
      </c>
      <c r="G1198" s="128" t="s">
        <v>10850</v>
      </c>
      <c r="H1198" s="127" t="s">
        <v>10878</v>
      </c>
      <c r="I1198" s="127" t="s">
        <v>10925</v>
      </c>
      <c r="J1198" s="127" t="s">
        <v>10924</v>
      </c>
      <c r="K1198" s="126"/>
      <c r="L1198" s="126"/>
      <c r="M1198" s="126"/>
      <c r="N1198" s="126"/>
      <c r="O1198" s="126"/>
      <c r="P1198" s="126" t="s">
        <v>10850</v>
      </c>
    </row>
    <row r="1199" spans="1:16" ht="30" x14ac:dyDescent="0.2">
      <c r="A1199" s="129" t="s">
        <v>10859</v>
      </c>
      <c r="B1199" s="127" t="s">
        <v>10927</v>
      </c>
      <c r="C1199" s="127" t="s">
        <v>10926</v>
      </c>
      <c r="D1199" s="126" t="s">
        <v>10888</v>
      </c>
      <c r="E1199" s="126" t="s">
        <v>10855</v>
      </c>
      <c r="F1199" s="126" t="s">
        <v>10854</v>
      </c>
      <c r="G1199" s="128" t="s">
        <v>10850</v>
      </c>
      <c r="H1199" s="127" t="s">
        <v>10878</v>
      </c>
      <c r="I1199" s="127" t="s">
        <v>10925</v>
      </c>
      <c r="J1199" s="127" t="s">
        <v>10924</v>
      </c>
      <c r="K1199" s="126">
        <v>11.2</v>
      </c>
      <c r="L1199" s="126">
        <v>108.11</v>
      </c>
      <c r="M1199" s="126">
        <v>20.059999999999999</v>
      </c>
      <c r="N1199" s="126">
        <v>0.93</v>
      </c>
      <c r="O1199" s="126">
        <v>0.66</v>
      </c>
      <c r="P1199" s="126" t="s">
        <v>10850</v>
      </c>
    </row>
    <row r="1200" spans="1:16" ht="60" x14ac:dyDescent="0.2">
      <c r="A1200" s="129" t="s">
        <v>10859</v>
      </c>
      <c r="B1200" s="127" t="s">
        <v>10922</v>
      </c>
      <c r="C1200" s="127" t="s">
        <v>10921</v>
      </c>
      <c r="D1200" s="126" t="s">
        <v>10856</v>
      </c>
      <c r="E1200" s="126" t="s">
        <v>10923</v>
      </c>
      <c r="F1200" s="126" t="s">
        <v>10854</v>
      </c>
      <c r="G1200" s="128" t="s">
        <v>10850</v>
      </c>
      <c r="H1200" s="127" t="s">
        <v>10862</v>
      </c>
      <c r="I1200" s="127" t="s">
        <v>10920</v>
      </c>
      <c r="J1200" s="127" t="s">
        <v>10919</v>
      </c>
      <c r="K1200" s="126"/>
      <c r="L1200" s="126"/>
      <c r="M1200" s="126"/>
      <c r="N1200" s="126"/>
      <c r="O1200" s="126"/>
      <c r="P1200" s="126" t="s">
        <v>10850</v>
      </c>
    </row>
    <row r="1201" spans="1:16" ht="60" x14ac:dyDescent="0.2">
      <c r="A1201" s="129" t="s">
        <v>10859</v>
      </c>
      <c r="B1201" s="127" t="s">
        <v>10922</v>
      </c>
      <c r="C1201" s="127" t="s">
        <v>10921</v>
      </c>
      <c r="D1201" s="126" t="s">
        <v>10888</v>
      </c>
      <c r="E1201" s="126" t="s">
        <v>10855</v>
      </c>
      <c r="F1201" s="126" t="s">
        <v>10854</v>
      </c>
      <c r="G1201" s="128" t="s">
        <v>10850</v>
      </c>
      <c r="H1201" s="127" t="s">
        <v>10862</v>
      </c>
      <c r="I1201" s="127" t="s">
        <v>10920</v>
      </c>
      <c r="J1201" s="127" t="s">
        <v>10919</v>
      </c>
      <c r="K1201" s="126">
        <v>2.2599999999999998</v>
      </c>
      <c r="L1201" s="126">
        <v>50.78</v>
      </c>
      <c r="M1201" s="126">
        <v>4.05</v>
      </c>
      <c r="N1201" s="126">
        <v>7.0000000000000007E-2</v>
      </c>
      <c r="O1201" s="126">
        <v>0.06</v>
      </c>
      <c r="P1201" s="126" t="s">
        <v>10850</v>
      </c>
    </row>
    <row r="1202" spans="1:16" ht="60" x14ac:dyDescent="0.2">
      <c r="A1202" s="129" t="s">
        <v>10859</v>
      </c>
      <c r="B1202" s="127" t="s">
        <v>10918</v>
      </c>
      <c r="C1202" s="127" t="s">
        <v>10917</v>
      </c>
      <c r="D1202" s="126" t="s">
        <v>10888</v>
      </c>
      <c r="E1202" s="126" t="s">
        <v>10855</v>
      </c>
      <c r="F1202" s="126" t="s">
        <v>10854</v>
      </c>
      <c r="G1202" s="128" t="s">
        <v>10850</v>
      </c>
      <c r="H1202" s="127" t="s">
        <v>10862</v>
      </c>
      <c r="I1202" s="127" t="s">
        <v>10916</v>
      </c>
      <c r="J1202" s="127" t="s">
        <v>10915</v>
      </c>
      <c r="K1202" s="126">
        <v>2.31</v>
      </c>
      <c r="L1202" s="126">
        <v>22.34</v>
      </c>
      <c r="M1202" s="126">
        <v>4.1399999999999997</v>
      </c>
      <c r="N1202" s="126">
        <v>0.19</v>
      </c>
      <c r="O1202" s="126">
        <v>0.14000000000000001</v>
      </c>
      <c r="P1202" s="126" t="s">
        <v>10850</v>
      </c>
    </row>
    <row r="1203" spans="1:16" ht="45" x14ac:dyDescent="0.2">
      <c r="A1203" s="129" t="s">
        <v>10859</v>
      </c>
      <c r="B1203" s="127" t="s">
        <v>10914</v>
      </c>
      <c r="C1203" s="127" t="s">
        <v>10913</v>
      </c>
      <c r="D1203" s="126" t="s">
        <v>10888</v>
      </c>
      <c r="E1203" s="126" t="s">
        <v>10855</v>
      </c>
      <c r="F1203" s="126" t="s">
        <v>10854</v>
      </c>
      <c r="G1203" s="128" t="s">
        <v>10850</v>
      </c>
      <c r="H1203" s="127" t="s">
        <v>10862</v>
      </c>
      <c r="I1203" s="127" t="s">
        <v>10912</v>
      </c>
      <c r="J1203" s="127" t="s">
        <v>10911</v>
      </c>
      <c r="K1203" s="126">
        <v>2.29</v>
      </c>
      <c r="L1203" s="126">
        <v>51.45</v>
      </c>
      <c r="M1203" s="126">
        <v>4.0999999999999996</v>
      </c>
      <c r="N1203" s="126">
        <v>7.0000000000000007E-2</v>
      </c>
      <c r="O1203" s="126">
        <v>0.06</v>
      </c>
      <c r="P1203" s="126" t="s">
        <v>10850</v>
      </c>
    </row>
    <row r="1204" spans="1:16" ht="45" x14ac:dyDescent="0.2">
      <c r="A1204" s="129" t="s">
        <v>10859</v>
      </c>
      <c r="B1204" s="127" t="s">
        <v>10910</v>
      </c>
      <c r="C1204" s="127" t="s">
        <v>10909</v>
      </c>
      <c r="D1204" s="126" t="s">
        <v>10888</v>
      </c>
      <c r="E1204" s="126" t="s">
        <v>10855</v>
      </c>
      <c r="F1204" s="126" t="s">
        <v>10854</v>
      </c>
      <c r="G1204" s="128" t="s">
        <v>10850</v>
      </c>
      <c r="H1204" s="127" t="s">
        <v>10862</v>
      </c>
      <c r="I1204" s="127" t="s">
        <v>10908</v>
      </c>
      <c r="J1204" s="127" t="s">
        <v>10907</v>
      </c>
      <c r="K1204" s="126">
        <v>3.28</v>
      </c>
      <c r="L1204" s="126">
        <v>31.67</v>
      </c>
      <c r="M1204" s="126">
        <v>5.88</v>
      </c>
      <c r="N1204" s="126">
        <v>0.27</v>
      </c>
      <c r="O1204" s="126">
        <v>0.19</v>
      </c>
      <c r="P1204" s="126" t="s">
        <v>10850</v>
      </c>
    </row>
    <row r="1205" spans="1:16" ht="60" x14ac:dyDescent="0.2">
      <c r="A1205" s="129" t="s">
        <v>10859</v>
      </c>
      <c r="B1205" s="127" t="s">
        <v>10906</v>
      </c>
      <c r="C1205" s="127" t="s">
        <v>10905</v>
      </c>
      <c r="D1205" s="126" t="s">
        <v>10888</v>
      </c>
      <c r="E1205" s="126" t="s">
        <v>10855</v>
      </c>
      <c r="F1205" s="126" t="s">
        <v>10854</v>
      </c>
      <c r="G1205" s="128" t="s">
        <v>10850</v>
      </c>
      <c r="H1205" s="127" t="s">
        <v>10853</v>
      </c>
      <c r="I1205" s="127" t="s">
        <v>10904</v>
      </c>
      <c r="J1205" s="127" t="s">
        <v>10903</v>
      </c>
      <c r="K1205" s="126">
        <v>5.18</v>
      </c>
      <c r="L1205" s="126">
        <v>151.09</v>
      </c>
      <c r="M1205" s="126">
        <v>26.93</v>
      </c>
      <c r="N1205" s="126">
        <v>4.28</v>
      </c>
      <c r="O1205" s="126">
        <v>1.81</v>
      </c>
      <c r="P1205" s="126" t="s">
        <v>10850</v>
      </c>
    </row>
    <row r="1206" spans="1:16" ht="45" x14ac:dyDescent="0.2">
      <c r="A1206" s="129" t="s">
        <v>10859</v>
      </c>
      <c r="B1206" s="127" t="s">
        <v>10902</v>
      </c>
      <c r="C1206" s="127" t="s">
        <v>10901</v>
      </c>
      <c r="D1206" s="126" t="s">
        <v>10888</v>
      </c>
      <c r="E1206" s="126" t="s">
        <v>10855</v>
      </c>
      <c r="F1206" s="126" t="s">
        <v>10854</v>
      </c>
      <c r="G1206" s="128" t="s">
        <v>10850</v>
      </c>
      <c r="H1206" s="127" t="s">
        <v>10862</v>
      </c>
      <c r="I1206" s="127" t="s">
        <v>10900</v>
      </c>
      <c r="J1206" s="127" t="s">
        <v>10899</v>
      </c>
      <c r="K1206" s="126">
        <v>4.88</v>
      </c>
      <c r="L1206" s="126">
        <v>47.12</v>
      </c>
      <c r="M1206" s="126">
        <v>8.74</v>
      </c>
      <c r="N1206" s="126">
        <v>0.41</v>
      </c>
      <c r="O1206" s="126">
        <v>0.28999999999999998</v>
      </c>
      <c r="P1206" s="126" t="s">
        <v>10850</v>
      </c>
    </row>
    <row r="1207" spans="1:16" ht="75" x14ac:dyDescent="0.2">
      <c r="A1207" s="129" t="s">
        <v>10859</v>
      </c>
      <c r="B1207" s="127" t="s">
        <v>10898</v>
      </c>
      <c r="C1207" s="127" t="s">
        <v>10897</v>
      </c>
      <c r="D1207" s="126" t="s">
        <v>10888</v>
      </c>
      <c r="E1207" s="126" t="s">
        <v>10855</v>
      </c>
      <c r="F1207" s="126" t="s">
        <v>10854</v>
      </c>
      <c r="G1207" s="128" t="s">
        <v>10850</v>
      </c>
      <c r="H1207" s="127" t="s">
        <v>10862</v>
      </c>
      <c r="I1207" s="127" t="s">
        <v>10896</v>
      </c>
      <c r="J1207" s="127" t="s">
        <v>10895</v>
      </c>
      <c r="K1207" s="126">
        <v>8.2100000000000009</v>
      </c>
      <c r="L1207" s="126">
        <v>184.3</v>
      </c>
      <c r="M1207" s="126">
        <v>14.7</v>
      </c>
      <c r="N1207" s="126">
        <v>0.26</v>
      </c>
      <c r="O1207" s="126">
        <v>0.2</v>
      </c>
      <c r="P1207" s="126" t="s">
        <v>10850</v>
      </c>
    </row>
    <row r="1208" spans="1:16" ht="60" x14ac:dyDescent="0.2">
      <c r="A1208" s="129" t="s">
        <v>10859</v>
      </c>
      <c r="B1208" s="127" t="s">
        <v>10894</v>
      </c>
      <c r="C1208" s="127" t="s">
        <v>10893</v>
      </c>
      <c r="D1208" s="126" t="s">
        <v>10888</v>
      </c>
      <c r="E1208" s="126" t="s">
        <v>10855</v>
      </c>
      <c r="F1208" s="126" t="s">
        <v>10854</v>
      </c>
      <c r="G1208" s="128" t="s">
        <v>10850</v>
      </c>
      <c r="H1208" s="127" t="s">
        <v>10878</v>
      </c>
      <c r="I1208" s="127" t="s">
        <v>10892</v>
      </c>
      <c r="J1208" s="127" t="s">
        <v>10891</v>
      </c>
      <c r="K1208" s="126">
        <v>213.3</v>
      </c>
      <c r="L1208" s="126">
        <v>2201.1799999999998</v>
      </c>
      <c r="M1208" s="126">
        <v>254.46</v>
      </c>
      <c r="N1208" s="126">
        <v>62.34</v>
      </c>
      <c r="O1208" s="126">
        <v>26.36</v>
      </c>
      <c r="P1208" s="126" t="s">
        <v>10884</v>
      </c>
    </row>
    <row r="1209" spans="1:16" ht="15" x14ac:dyDescent="0.2">
      <c r="A1209" s="129" t="s">
        <v>10859</v>
      </c>
      <c r="B1209" s="127" t="s">
        <v>10890</v>
      </c>
      <c r="C1209" s="127" t="s">
        <v>10889</v>
      </c>
      <c r="D1209" s="126" t="s">
        <v>10888</v>
      </c>
      <c r="E1209" s="126" t="s">
        <v>10855</v>
      </c>
      <c r="F1209" s="126" t="s">
        <v>10854</v>
      </c>
      <c r="G1209" s="128" t="s">
        <v>10850</v>
      </c>
      <c r="H1209" s="127" t="s">
        <v>10887</v>
      </c>
      <c r="I1209" s="127" t="s">
        <v>10886</v>
      </c>
      <c r="J1209" s="127" t="s">
        <v>10885</v>
      </c>
      <c r="K1209" s="126">
        <v>261.8</v>
      </c>
      <c r="L1209" s="126">
        <v>2701.64</v>
      </c>
      <c r="M1209" s="126">
        <v>312.32</v>
      </c>
      <c r="N1209" s="126">
        <v>76.510000000000005</v>
      </c>
      <c r="O1209" s="126">
        <v>32.35</v>
      </c>
      <c r="P1209" s="126" t="s">
        <v>10884</v>
      </c>
    </row>
    <row r="1210" spans="1:16" ht="45" x14ac:dyDescent="0.2">
      <c r="A1210" s="129" t="s">
        <v>10859</v>
      </c>
      <c r="B1210" s="127" t="s">
        <v>10883</v>
      </c>
      <c r="C1210" s="127" t="s">
        <v>10882</v>
      </c>
      <c r="D1210" s="126" t="s">
        <v>10856</v>
      </c>
      <c r="E1210" s="126" t="s">
        <v>10855</v>
      </c>
      <c r="F1210" s="126" t="s">
        <v>10854</v>
      </c>
      <c r="G1210" s="128" t="s">
        <v>10850</v>
      </c>
      <c r="H1210" s="127" t="s">
        <v>10862</v>
      </c>
      <c r="I1210" s="127" t="s">
        <v>10881</v>
      </c>
      <c r="J1210" s="127" t="s">
        <v>10880</v>
      </c>
      <c r="K1210" s="126">
        <v>4.3999999999999997E-2</v>
      </c>
      <c r="L1210" s="126">
        <v>1.6619999999999999</v>
      </c>
      <c r="M1210" s="126">
        <v>7.2999999999999995E-2</v>
      </c>
      <c r="N1210" s="126">
        <v>0.04</v>
      </c>
      <c r="O1210" s="126">
        <v>1E-3</v>
      </c>
      <c r="P1210" s="126" t="s">
        <v>10850</v>
      </c>
    </row>
    <row r="1211" spans="1:16" ht="150" x14ac:dyDescent="0.2">
      <c r="A1211" s="129" t="s">
        <v>10859</v>
      </c>
      <c r="B1211" s="127" t="s">
        <v>10879</v>
      </c>
      <c r="C1211" s="127" t="s">
        <v>3432</v>
      </c>
      <c r="D1211" s="126" t="s">
        <v>10856</v>
      </c>
      <c r="E1211" s="126" t="s">
        <v>10855</v>
      </c>
      <c r="F1211" s="126" t="s">
        <v>10854</v>
      </c>
      <c r="G1211" s="128" t="s">
        <v>10850</v>
      </c>
      <c r="H1211" s="127" t="s">
        <v>10878</v>
      </c>
      <c r="I1211" s="127" t="s">
        <v>7632</v>
      </c>
      <c r="J1211" s="127" t="s">
        <v>10877</v>
      </c>
      <c r="K1211" s="126">
        <v>0.372</v>
      </c>
      <c r="L1211" s="126">
        <v>3.8690000000000002</v>
      </c>
      <c r="M1211" s="126">
        <v>1.121</v>
      </c>
      <c r="N1211" s="126">
        <v>1.2E-2</v>
      </c>
      <c r="O1211" s="126">
        <v>1.9E-2</v>
      </c>
      <c r="P1211" s="126" t="s">
        <v>10850</v>
      </c>
    </row>
    <row r="1212" spans="1:16" ht="60" x14ac:dyDescent="0.2">
      <c r="A1212" s="129" t="s">
        <v>10859</v>
      </c>
      <c r="B1212" s="127" t="s">
        <v>10876</v>
      </c>
      <c r="C1212" s="127" t="s">
        <v>10875</v>
      </c>
      <c r="D1212" s="126" t="s">
        <v>10856</v>
      </c>
      <c r="E1212" s="126" t="s">
        <v>10855</v>
      </c>
      <c r="F1212" s="126" t="s">
        <v>10854</v>
      </c>
      <c r="G1212" s="128" t="s">
        <v>10850</v>
      </c>
      <c r="H1212" s="127" t="s">
        <v>10862</v>
      </c>
      <c r="I1212" s="127" t="s">
        <v>10874</v>
      </c>
      <c r="J1212" s="127" t="s">
        <v>10873</v>
      </c>
      <c r="K1212" s="126">
        <v>2.7E-2</v>
      </c>
      <c r="L1212" s="126">
        <v>0.39</v>
      </c>
      <c r="M1212" s="126">
        <v>4.8000000000000001E-2</v>
      </c>
      <c r="N1212" s="126">
        <v>6.0000000000000001E-3</v>
      </c>
      <c r="O1212" s="126">
        <v>0</v>
      </c>
      <c r="P1212" s="126" t="s">
        <v>10850</v>
      </c>
    </row>
    <row r="1213" spans="1:16" ht="60" x14ac:dyDescent="0.2">
      <c r="A1213" s="129" t="s">
        <v>10859</v>
      </c>
      <c r="B1213" s="127" t="s">
        <v>10872</v>
      </c>
      <c r="C1213" s="127" t="s">
        <v>10871</v>
      </c>
      <c r="D1213" s="126" t="s">
        <v>10856</v>
      </c>
      <c r="E1213" s="126" t="s">
        <v>10855</v>
      </c>
      <c r="F1213" s="126" t="s">
        <v>10854</v>
      </c>
      <c r="G1213" s="128" t="s">
        <v>10850</v>
      </c>
      <c r="H1213" s="127" t="s">
        <v>10862</v>
      </c>
      <c r="I1213" s="127" t="s">
        <v>10870</v>
      </c>
      <c r="J1213" s="127" t="s">
        <v>10869</v>
      </c>
      <c r="K1213" s="126">
        <v>4.5999999999999999E-2</v>
      </c>
      <c r="L1213" s="126">
        <v>1.407</v>
      </c>
      <c r="M1213" s="126">
        <v>7.4999999999999997E-2</v>
      </c>
      <c r="N1213" s="126">
        <v>3.3000000000000002E-2</v>
      </c>
      <c r="O1213" s="126">
        <v>1E-3</v>
      </c>
      <c r="P1213" s="126" t="s">
        <v>10850</v>
      </c>
    </row>
    <row r="1214" spans="1:16" ht="45" x14ac:dyDescent="0.2">
      <c r="A1214" s="129" t="s">
        <v>10859</v>
      </c>
      <c r="B1214" s="127" t="s">
        <v>10868</v>
      </c>
      <c r="C1214" s="127" t="s">
        <v>10867</v>
      </c>
      <c r="D1214" s="126" t="s">
        <v>10856</v>
      </c>
      <c r="E1214" s="126" t="s">
        <v>10855</v>
      </c>
      <c r="F1214" s="126" t="s">
        <v>10854</v>
      </c>
      <c r="G1214" s="128" t="s">
        <v>10850</v>
      </c>
      <c r="H1214" s="127" t="s">
        <v>10862</v>
      </c>
      <c r="I1214" s="127" t="s">
        <v>10866</v>
      </c>
      <c r="J1214" s="127" t="s">
        <v>10865</v>
      </c>
      <c r="K1214" s="126">
        <v>2.5999999999999999E-2</v>
      </c>
      <c r="L1214" s="126">
        <v>1.2470000000000001</v>
      </c>
      <c r="M1214" s="126">
        <v>4.3999999999999997E-2</v>
      </c>
      <c r="N1214" s="126">
        <v>3.2000000000000001E-2</v>
      </c>
      <c r="O1214" s="126">
        <v>1E-3</v>
      </c>
      <c r="P1214" s="126" t="s">
        <v>10850</v>
      </c>
    </row>
    <row r="1215" spans="1:16" ht="45" x14ac:dyDescent="0.2">
      <c r="A1215" s="129" t="s">
        <v>10859</v>
      </c>
      <c r="B1215" s="127" t="s">
        <v>10864</v>
      </c>
      <c r="C1215" s="127" t="s">
        <v>10863</v>
      </c>
      <c r="D1215" s="126" t="s">
        <v>10856</v>
      </c>
      <c r="E1215" s="126" t="s">
        <v>10855</v>
      </c>
      <c r="F1215" s="126" t="s">
        <v>10854</v>
      </c>
      <c r="G1215" s="128" t="s">
        <v>10850</v>
      </c>
      <c r="H1215" s="127" t="s">
        <v>10862</v>
      </c>
      <c r="I1215" s="127" t="s">
        <v>10861</v>
      </c>
      <c r="J1215" s="127" t="s">
        <v>10860</v>
      </c>
      <c r="K1215" s="126">
        <v>1E-3</v>
      </c>
      <c r="L1215" s="126">
        <v>7.0000000000000001E-3</v>
      </c>
      <c r="M1215" s="126">
        <v>2E-3</v>
      </c>
      <c r="N1215" s="126">
        <v>0</v>
      </c>
      <c r="O1215" s="126">
        <v>0</v>
      </c>
      <c r="P1215" s="126" t="s">
        <v>10850</v>
      </c>
    </row>
    <row r="1216" spans="1:16" ht="60" x14ac:dyDescent="0.2">
      <c r="A1216" s="129" t="s">
        <v>10859</v>
      </c>
      <c r="B1216" s="127" t="s">
        <v>10858</v>
      </c>
      <c r="C1216" s="127" t="s">
        <v>10857</v>
      </c>
      <c r="D1216" s="126" t="s">
        <v>10856</v>
      </c>
      <c r="E1216" s="126" t="s">
        <v>10855</v>
      </c>
      <c r="F1216" s="126" t="s">
        <v>10854</v>
      </c>
      <c r="G1216" s="128" t="s">
        <v>10850</v>
      </c>
      <c r="H1216" s="127" t="s">
        <v>10853</v>
      </c>
      <c r="I1216" s="127" t="s">
        <v>10852</v>
      </c>
      <c r="J1216" s="127" t="s">
        <v>10851</v>
      </c>
      <c r="K1216" s="126">
        <v>9.1999999999999998E-2</v>
      </c>
      <c r="L1216" s="126">
        <v>0.45700000000000002</v>
      </c>
      <c r="M1216" s="126">
        <v>8.5999999999999993E-2</v>
      </c>
      <c r="N1216" s="126">
        <v>2E-3</v>
      </c>
      <c r="O1216" s="126">
        <v>1E-3</v>
      </c>
      <c r="P1216" s="126" t="s">
        <v>10850</v>
      </c>
    </row>
    <row r="1217" spans="1:16" ht="30" x14ac:dyDescent="0.2">
      <c r="A1217" s="125" t="s">
        <v>10849</v>
      </c>
      <c r="B1217" s="124" t="s">
        <v>10848</v>
      </c>
      <c r="C1217" s="124"/>
      <c r="D1217" s="123"/>
      <c r="E1217" s="123"/>
      <c r="F1217" s="123"/>
      <c r="G1217" s="123"/>
      <c r="H1217" s="124"/>
      <c r="I1217" s="124"/>
      <c r="J1217" s="124" t="s">
        <v>10847</v>
      </c>
      <c r="K1217" s="123">
        <v>41350.199000000001</v>
      </c>
      <c r="L1217" s="123">
        <v>86180.968999999997</v>
      </c>
      <c r="M1217" s="123">
        <v>52998.798999999999</v>
      </c>
      <c r="N1217" s="123">
        <v>939.18499999999995</v>
      </c>
      <c r="O1217" s="123">
        <v>3598.3229999999999</v>
      </c>
      <c r="P1217" s="122"/>
    </row>
  </sheetData>
  <mergeCells count="7">
    <mergeCell ref="A3:P3"/>
    <mergeCell ref="E5:E6"/>
    <mergeCell ref="A4:P4"/>
    <mergeCell ref="A5:A6"/>
    <mergeCell ref="B5:B6"/>
    <mergeCell ref="H5:H6"/>
    <mergeCell ref="I5:I6"/>
  </mergeCells>
  <pageMargins left="0.7" right="0.7" top="0.75" bottom="0.75" header="0.3" footer="0.3"/>
  <pageSetup orientation="portrait" horizontalDpi="1200" verticalDpi="1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8A55B-0609-4974-AA28-B2249E306097}">
  <dimension ref="A1:B1026"/>
  <sheetViews>
    <sheetView topLeftCell="A947" workbookViewId="0">
      <selection activeCell="B969" sqref="B969"/>
    </sheetView>
  </sheetViews>
  <sheetFormatPr baseColWidth="10" defaultColWidth="9" defaultRowHeight="14" x14ac:dyDescent="0.2"/>
  <cols>
    <col min="1" max="1" width="19.59765625" bestFit="1" customWidth="1"/>
    <col min="2" max="2" width="15.19921875" bestFit="1" customWidth="1"/>
  </cols>
  <sheetData>
    <row r="1" spans="1:2" x14ac:dyDescent="0.2">
      <c r="A1" t="s">
        <v>8847</v>
      </c>
      <c r="B1" t="s">
        <v>8846</v>
      </c>
    </row>
    <row r="2" spans="1:2" x14ac:dyDescent="0.2">
      <c r="A2" t="s">
        <v>8849</v>
      </c>
      <c r="B2" t="s">
        <v>8848</v>
      </c>
    </row>
    <row r="3" spans="1:2" x14ac:dyDescent="0.2">
      <c r="A3" t="s">
        <v>8849</v>
      </c>
      <c r="B3" t="s">
        <v>8850</v>
      </c>
    </row>
    <row r="4" spans="1:2" x14ac:dyDescent="0.2">
      <c r="A4" t="s">
        <v>8849</v>
      </c>
      <c r="B4" t="s">
        <v>8851</v>
      </c>
    </row>
    <row r="5" spans="1:2" x14ac:dyDescent="0.2">
      <c r="A5" t="s">
        <v>8849</v>
      </c>
      <c r="B5" t="s">
        <v>8852</v>
      </c>
    </row>
    <row r="6" spans="1:2" x14ac:dyDescent="0.2">
      <c r="A6" t="s">
        <v>8849</v>
      </c>
      <c r="B6" t="s">
        <v>8853</v>
      </c>
    </row>
    <row r="7" spans="1:2" x14ac:dyDescent="0.2">
      <c r="A7" t="s">
        <v>8849</v>
      </c>
      <c r="B7" t="s">
        <v>8854</v>
      </c>
    </row>
    <row r="8" spans="1:2" x14ac:dyDescent="0.2">
      <c r="A8" t="s">
        <v>8849</v>
      </c>
      <c r="B8" t="s">
        <v>8855</v>
      </c>
    </row>
    <row r="9" spans="1:2" x14ac:dyDescent="0.2">
      <c r="A9" t="s">
        <v>8849</v>
      </c>
      <c r="B9" t="s">
        <v>8856</v>
      </c>
    </row>
    <row r="10" spans="1:2" x14ac:dyDescent="0.2">
      <c r="A10" t="s">
        <v>8849</v>
      </c>
      <c r="B10" t="s">
        <v>8857</v>
      </c>
    </row>
    <row r="11" spans="1:2" x14ac:dyDescent="0.2">
      <c r="A11" t="s">
        <v>8849</v>
      </c>
      <c r="B11" t="s">
        <v>8858</v>
      </c>
    </row>
    <row r="12" spans="1:2" x14ac:dyDescent="0.2">
      <c r="A12" t="s">
        <v>8849</v>
      </c>
      <c r="B12" t="s">
        <v>8859</v>
      </c>
    </row>
    <row r="13" spans="1:2" x14ac:dyDescent="0.2">
      <c r="A13" t="s">
        <v>8849</v>
      </c>
      <c r="B13" t="s">
        <v>8860</v>
      </c>
    </row>
    <row r="14" spans="1:2" x14ac:dyDescent="0.2">
      <c r="A14" t="s">
        <v>8849</v>
      </c>
      <c r="B14" t="s">
        <v>8861</v>
      </c>
    </row>
    <row r="15" spans="1:2" x14ac:dyDescent="0.2">
      <c r="A15" t="s">
        <v>8849</v>
      </c>
      <c r="B15" t="s">
        <v>8862</v>
      </c>
    </row>
    <row r="16" spans="1:2" x14ac:dyDescent="0.2">
      <c r="A16" t="s">
        <v>8849</v>
      </c>
      <c r="B16" t="s">
        <v>8863</v>
      </c>
    </row>
    <row r="17" spans="1:2" x14ac:dyDescent="0.2">
      <c r="A17" t="s">
        <v>8849</v>
      </c>
      <c r="B17" t="s">
        <v>8864</v>
      </c>
    </row>
    <row r="18" spans="1:2" x14ac:dyDescent="0.2">
      <c r="A18" t="s">
        <v>8849</v>
      </c>
      <c r="B18" t="s">
        <v>8865</v>
      </c>
    </row>
    <row r="19" spans="1:2" x14ac:dyDescent="0.2">
      <c r="A19" t="s">
        <v>8849</v>
      </c>
      <c r="B19" t="s">
        <v>8866</v>
      </c>
    </row>
    <row r="20" spans="1:2" x14ac:dyDescent="0.2">
      <c r="A20" t="s">
        <v>8849</v>
      </c>
      <c r="B20" t="s">
        <v>8867</v>
      </c>
    </row>
    <row r="21" spans="1:2" x14ac:dyDescent="0.2">
      <c r="A21" t="s">
        <v>8849</v>
      </c>
      <c r="B21" t="s">
        <v>8868</v>
      </c>
    </row>
    <row r="22" spans="1:2" x14ac:dyDescent="0.2">
      <c r="A22" t="s">
        <v>8849</v>
      </c>
      <c r="B22" t="s">
        <v>8869</v>
      </c>
    </row>
    <row r="23" spans="1:2" x14ac:dyDescent="0.2">
      <c r="A23" t="s">
        <v>8849</v>
      </c>
      <c r="B23" t="s">
        <v>8870</v>
      </c>
    </row>
    <row r="24" spans="1:2" x14ac:dyDescent="0.2">
      <c r="A24" t="s">
        <v>8849</v>
      </c>
      <c r="B24" t="s">
        <v>8871</v>
      </c>
    </row>
    <row r="25" spans="1:2" x14ac:dyDescent="0.2">
      <c r="A25" t="s">
        <v>8849</v>
      </c>
      <c r="B25" t="s">
        <v>8872</v>
      </c>
    </row>
    <row r="26" spans="1:2" x14ac:dyDescent="0.2">
      <c r="A26" t="s">
        <v>8849</v>
      </c>
      <c r="B26" t="s">
        <v>8873</v>
      </c>
    </row>
    <row r="27" spans="1:2" x14ac:dyDescent="0.2">
      <c r="A27" t="s">
        <v>8849</v>
      </c>
      <c r="B27" t="s">
        <v>8874</v>
      </c>
    </row>
    <row r="28" spans="1:2" x14ac:dyDescent="0.2">
      <c r="A28" t="s">
        <v>8849</v>
      </c>
      <c r="B28" t="s">
        <v>8875</v>
      </c>
    </row>
    <row r="29" spans="1:2" x14ac:dyDescent="0.2">
      <c r="A29" t="s">
        <v>8849</v>
      </c>
      <c r="B29" t="s">
        <v>8876</v>
      </c>
    </row>
    <row r="30" spans="1:2" x14ac:dyDescent="0.2">
      <c r="A30" t="s">
        <v>8849</v>
      </c>
      <c r="B30" t="s">
        <v>8877</v>
      </c>
    </row>
    <row r="31" spans="1:2" x14ac:dyDescent="0.2">
      <c r="A31" t="s">
        <v>8849</v>
      </c>
      <c r="B31" t="s">
        <v>8878</v>
      </c>
    </row>
    <row r="32" spans="1:2" x14ac:dyDescent="0.2">
      <c r="A32" t="s">
        <v>8849</v>
      </c>
      <c r="B32" t="s">
        <v>8879</v>
      </c>
    </row>
    <row r="33" spans="1:2" x14ac:dyDescent="0.2">
      <c r="A33" t="s">
        <v>8849</v>
      </c>
      <c r="B33" t="s">
        <v>8880</v>
      </c>
    </row>
    <row r="34" spans="1:2" x14ac:dyDescent="0.2">
      <c r="A34" t="s">
        <v>8849</v>
      </c>
      <c r="B34" t="s">
        <v>8881</v>
      </c>
    </row>
    <row r="35" spans="1:2" x14ac:dyDescent="0.2">
      <c r="A35" t="s">
        <v>8849</v>
      </c>
      <c r="B35" t="s">
        <v>8882</v>
      </c>
    </row>
    <row r="36" spans="1:2" x14ac:dyDescent="0.2">
      <c r="A36" t="s">
        <v>8849</v>
      </c>
      <c r="B36" t="s">
        <v>8883</v>
      </c>
    </row>
    <row r="37" spans="1:2" x14ac:dyDescent="0.2">
      <c r="A37" t="s">
        <v>8849</v>
      </c>
      <c r="B37" t="s">
        <v>8884</v>
      </c>
    </row>
    <row r="38" spans="1:2" x14ac:dyDescent="0.2">
      <c r="A38" t="s">
        <v>8849</v>
      </c>
      <c r="B38" t="s">
        <v>8885</v>
      </c>
    </row>
    <row r="39" spans="1:2" x14ac:dyDescent="0.2">
      <c r="A39" t="s">
        <v>8849</v>
      </c>
      <c r="B39" t="s">
        <v>8886</v>
      </c>
    </row>
    <row r="40" spans="1:2" x14ac:dyDescent="0.2">
      <c r="A40" t="s">
        <v>8849</v>
      </c>
      <c r="B40" t="s">
        <v>8887</v>
      </c>
    </row>
    <row r="41" spans="1:2" x14ac:dyDescent="0.2">
      <c r="A41" t="s">
        <v>8849</v>
      </c>
      <c r="B41" t="s">
        <v>8888</v>
      </c>
    </row>
    <row r="42" spans="1:2" x14ac:dyDescent="0.2">
      <c r="A42" t="s">
        <v>8849</v>
      </c>
      <c r="B42" t="s">
        <v>8889</v>
      </c>
    </row>
    <row r="43" spans="1:2" x14ac:dyDescent="0.2">
      <c r="A43" t="s">
        <v>8849</v>
      </c>
      <c r="B43" t="s">
        <v>8890</v>
      </c>
    </row>
    <row r="44" spans="1:2" x14ac:dyDescent="0.2">
      <c r="A44" t="s">
        <v>8849</v>
      </c>
      <c r="B44" t="s">
        <v>8891</v>
      </c>
    </row>
    <row r="45" spans="1:2" x14ac:dyDescent="0.2">
      <c r="A45" t="s">
        <v>8849</v>
      </c>
      <c r="B45" t="s">
        <v>8892</v>
      </c>
    </row>
    <row r="46" spans="1:2" x14ac:dyDescent="0.2">
      <c r="A46" t="s">
        <v>8849</v>
      </c>
      <c r="B46" t="s">
        <v>8893</v>
      </c>
    </row>
    <row r="47" spans="1:2" x14ac:dyDescent="0.2">
      <c r="A47" t="s">
        <v>8849</v>
      </c>
      <c r="B47" t="s">
        <v>8894</v>
      </c>
    </row>
    <row r="48" spans="1:2" x14ac:dyDescent="0.2">
      <c r="A48" t="s">
        <v>8849</v>
      </c>
      <c r="B48" t="s">
        <v>8895</v>
      </c>
    </row>
    <row r="49" spans="1:2" x14ac:dyDescent="0.2">
      <c r="A49" t="s">
        <v>8849</v>
      </c>
      <c r="B49" t="s">
        <v>8896</v>
      </c>
    </row>
    <row r="50" spans="1:2" x14ac:dyDescent="0.2">
      <c r="A50" t="s">
        <v>8849</v>
      </c>
      <c r="B50" t="s">
        <v>8897</v>
      </c>
    </row>
    <row r="51" spans="1:2" x14ac:dyDescent="0.2">
      <c r="A51" t="s">
        <v>8849</v>
      </c>
      <c r="B51" t="s">
        <v>8898</v>
      </c>
    </row>
    <row r="52" spans="1:2" x14ac:dyDescent="0.2">
      <c r="A52" t="s">
        <v>8849</v>
      </c>
      <c r="B52" t="s">
        <v>8899</v>
      </c>
    </row>
    <row r="53" spans="1:2" x14ac:dyDescent="0.2">
      <c r="A53" t="s">
        <v>8849</v>
      </c>
      <c r="B53" t="s">
        <v>8900</v>
      </c>
    </row>
    <row r="54" spans="1:2" x14ac:dyDescent="0.2">
      <c r="A54" t="s">
        <v>8849</v>
      </c>
      <c r="B54" t="s">
        <v>8901</v>
      </c>
    </row>
    <row r="55" spans="1:2" x14ac:dyDescent="0.2">
      <c r="A55" t="s">
        <v>8849</v>
      </c>
      <c r="B55" t="s">
        <v>8902</v>
      </c>
    </row>
    <row r="56" spans="1:2" x14ac:dyDescent="0.2">
      <c r="A56" t="s">
        <v>8849</v>
      </c>
      <c r="B56" t="s">
        <v>8903</v>
      </c>
    </row>
    <row r="57" spans="1:2" x14ac:dyDescent="0.2">
      <c r="A57" t="s">
        <v>8849</v>
      </c>
      <c r="B57" t="s">
        <v>8904</v>
      </c>
    </row>
    <row r="58" spans="1:2" x14ac:dyDescent="0.2">
      <c r="A58" t="s">
        <v>8849</v>
      </c>
      <c r="B58" t="s">
        <v>8905</v>
      </c>
    </row>
    <row r="59" spans="1:2" x14ac:dyDescent="0.2">
      <c r="A59" t="s">
        <v>8849</v>
      </c>
      <c r="B59" t="s">
        <v>8906</v>
      </c>
    </row>
    <row r="60" spans="1:2" x14ac:dyDescent="0.2">
      <c r="A60" t="s">
        <v>8849</v>
      </c>
      <c r="B60" t="s">
        <v>8907</v>
      </c>
    </row>
    <row r="61" spans="1:2" x14ac:dyDescent="0.2">
      <c r="A61" t="s">
        <v>8849</v>
      </c>
      <c r="B61" t="s">
        <v>8908</v>
      </c>
    </row>
    <row r="62" spans="1:2" x14ac:dyDescent="0.2">
      <c r="A62" t="s">
        <v>8849</v>
      </c>
      <c r="B62" t="s">
        <v>8909</v>
      </c>
    </row>
    <row r="63" spans="1:2" x14ac:dyDescent="0.2">
      <c r="A63" t="s">
        <v>8849</v>
      </c>
      <c r="B63" t="s">
        <v>8910</v>
      </c>
    </row>
    <row r="64" spans="1:2" x14ac:dyDescent="0.2">
      <c r="A64" t="s">
        <v>8849</v>
      </c>
      <c r="B64" t="s">
        <v>8911</v>
      </c>
    </row>
    <row r="65" spans="1:2" x14ac:dyDescent="0.2">
      <c r="A65" t="s">
        <v>8849</v>
      </c>
      <c r="B65" t="s">
        <v>8912</v>
      </c>
    </row>
    <row r="66" spans="1:2" x14ac:dyDescent="0.2">
      <c r="A66" t="s">
        <v>8849</v>
      </c>
      <c r="B66" t="s">
        <v>8913</v>
      </c>
    </row>
    <row r="67" spans="1:2" x14ac:dyDescent="0.2">
      <c r="A67" t="s">
        <v>8849</v>
      </c>
      <c r="B67" t="s">
        <v>8914</v>
      </c>
    </row>
    <row r="68" spans="1:2" x14ac:dyDescent="0.2">
      <c r="A68" t="s">
        <v>8849</v>
      </c>
      <c r="B68" t="s">
        <v>8915</v>
      </c>
    </row>
    <row r="69" spans="1:2" x14ac:dyDescent="0.2">
      <c r="A69" t="s">
        <v>8849</v>
      </c>
      <c r="B69" t="s">
        <v>8916</v>
      </c>
    </row>
    <row r="70" spans="1:2" x14ac:dyDescent="0.2">
      <c r="A70" t="s">
        <v>8849</v>
      </c>
      <c r="B70" t="s">
        <v>8917</v>
      </c>
    </row>
    <row r="71" spans="1:2" x14ac:dyDescent="0.2">
      <c r="A71" t="s">
        <v>8849</v>
      </c>
      <c r="B71" t="s">
        <v>8918</v>
      </c>
    </row>
    <row r="72" spans="1:2" x14ac:dyDescent="0.2">
      <c r="A72" t="s">
        <v>8849</v>
      </c>
      <c r="B72" t="s">
        <v>8919</v>
      </c>
    </row>
    <row r="73" spans="1:2" x14ac:dyDescent="0.2">
      <c r="A73" t="s">
        <v>8849</v>
      </c>
      <c r="B73" t="s">
        <v>8920</v>
      </c>
    </row>
    <row r="74" spans="1:2" x14ac:dyDescent="0.2">
      <c r="A74" t="s">
        <v>8849</v>
      </c>
      <c r="B74" t="s">
        <v>8921</v>
      </c>
    </row>
    <row r="75" spans="1:2" x14ac:dyDescent="0.2">
      <c r="A75" t="s">
        <v>8849</v>
      </c>
      <c r="B75" t="s">
        <v>8922</v>
      </c>
    </row>
    <row r="76" spans="1:2" x14ac:dyDescent="0.2">
      <c r="A76" t="s">
        <v>8849</v>
      </c>
      <c r="B76" t="s">
        <v>8923</v>
      </c>
    </row>
    <row r="77" spans="1:2" x14ac:dyDescent="0.2">
      <c r="A77" t="s">
        <v>8849</v>
      </c>
      <c r="B77" t="s">
        <v>8924</v>
      </c>
    </row>
    <row r="78" spans="1:2" x14ac:dyDescent="0.2">
      <c r="A78" t="s">
        <v>8849</v>
      </c>
      <c r="B78" t="s">
        <v>8925</v>
      </c>
    </row>
    <row r="79" spans="1:2" x14ac:dyDescent="0.2">
      <c r="A79" t="s">
        <v>8849</v>
      </c>
      <c r="B79" t="s">
        <v>8926</v>
      </c>
    </row>
    <row r="80" spans="1:2" x14ac:dyDescent="0.2">
      <c r="A80" t="s">
        <v>8849</v>
      </c>
      <c r="B80" t="s">
        <v>8927</v>
      </c>
    </row>
    <row r="81" spans="1:2" x14ac:dyDescent="0.2">
      <c r="A81" t="s">
        <v>8849</v>
      </c>
      <c r="B81" t="s">
        <v>8928</v>
      </c>
    </row>
    <row r="82" spans="1:2" x14ac:dyDescent="0.2">
      <c r="A82" t="s">
        <v>8849</v>
      </c>
      <c r="B82" t="s">
        <v>8929</v>
      </c>
    </row>
    <row r="83" spans="1:2" x14ac:dyDescent="0.2">
      <c r="A83" t="s">
        <v>8849</v>
      </c>
      <c r="B83" t="s">
        <v>8930</v>
      </c>
    </row>
    <row r="84" spans="1:2" x14ac:dyDescent="0.2">
      <c r="A84" t="s">
        <v>8849</v>
      </c>
      <c r="B84" t="s">
        <v>8931</v>
      </c>
    </row>
    <row r="85" spans="1:2" x14ac:dyDescent="0.2">
      <c r="A85" t="s">
        <v>8849</v>
      </c>
      <c r="B85" t="s">
        <v>8932</v>
      </c>
    </row>
    <row r="86" spans="1:2" x14ac:dyDescent="0.2">
      <c r="A86" t="s">
        <v>8849</v>
      </c>
      <c r="B86" t="s">
        <v>8933</v>
      </c>
    </row>
    <row r="87" spans="1:2" x14ac:dyDescent="0.2">
      <c r="A87" t="s">
        <v>8849</v>
      </c>
      <c r="B87" t="s">
        <v>8934</v>
      </c>
    </row>
    <row r="88" spans="1:2" x14ac:dyDescent="0.2">
      <c r="A88" t="s">
        <v>8849</v>
      </c>
      <c r="B88" t="s">
        <v>8935</v>
      </c>
    </row>
    <row r="89" spans="1:2" x14ac:dyDescent="0.2">
      <c r="A89" t="s">
        <v>8849</v>
      </c>
      <c r="B89" t="s">
        <v>8936</v>
      </c>
    </row>
    <row r="90" spans="1:2" x14ac:dyDescent="0.2">
      <c r="A90" t="s">
        <v>8849</v>
      </c>
      <c r="B90" t="s">
        <v>8937</v>
      </c>
    </row>
    <row r="91" spans="1:2" x14ac:dyDescent="0.2">
      <c r="A91" t="s">
        <v>8849</v>
      </c>
      <c r="B91" t="s">
        <v>8938</v>
      </c>
    </row>
    <row r="92" spans="1:2" x14ac:dyDescent="0.2">
      <c r="A92" t="s">
        <v>8849</v>
      </c>
      <c r="B92" t="s">
        <v>8939</v>
      </c>
    </row>
    <row r="93" spans="1:2" x14ac:dyDescent="0.2">
      <c r="A93" t="s">
        <v>8849</v>
      </c>
      <c r="B93" t="s">
        <v>8940</v>
      </c>
    </row>
    <row r="94" spans="1:2" x14ac:dyDescent="0.2">
      <c r="A94" t="s">
        <v>8849</v>
      </c>
      <c r="B94" t="s">
        <v>8941</v>
      </c>
    </row>
    <row r="95" spans="1:2" x14ac:dyDescent="0.2">
      <c r="A95" t="s">
        <v>8849</v>
      </c>
      <c r="B95" t="s">
        <v>8942</v>
      </c>
    </row>
    <row r="96" spans="1:2" x14ac:dyDescent="0.2">
      <c r="A96" t="s">
        <v>8849</v>
      </c>
      <c r="B96" t="s">
        <v>8943</v>
      </c>
    </row>
    <row r="97" spans="1:2" x14ac:dyDescent="0.2">
      <c r="A97" t="s">
        <v>8849</v>
      </c>
      <c r="B97" t="s">
        <v>8944</v>
      </c>
    </row>
    <row r="98" spans="1:2" x14ac:dyDescent="0.2">
      <c r="A98" t="s">
        <v>8849</v>
      </c>
      <c r="B98" t="s">
        <v>8945</v>
      </c>
    </row>
    <row r="99" spans="1:2" x14ac:dyDescent="0.2">
      <c r="A99" t="s">
        <v>8849</v>
      </c>
      <c r="B99" t="s">
        <v>8946</v>
      </c>
    </row>
    <row r="100" spans="1:2" x14ac:dyDescent="0.2">
      <c r="A100" t="s">
        <v>8849</v>
      </c>
      <c r="B100" t="s">
        <v>8947</v>
      </c>
    </row>
    <row r="101" spans="1:2" x14ac:dyDescent="0.2">
      <c r="A101" t="s">
        <v>8849</v>
      </c>
      <c r="B101" t="s">
        <v>8948</v>
      </c>
    </row>
    <row r="102" spans="1:2" x14ac:dyDescent="0.2">
      <c r="A102" t="s">
        <v>8849</v>
      </c>
      <c r="B102" t="s">
        <v>8949</v>
      </c>
    </row>
    <row r="103" spans="1:2" x14ac:dyDescent="0.2">
      <c r="A103" t="s">
        <v>8849</v>
      </c>
      <c r="B103" t="s">
        <v>8950</v>
      </c>
    </row>
    <row r="104" spans="1:2" x14ac:dyDescent="0.2">
      <c r="A104" t="s">
        <v>8849</v>
      </c>
      <c r="B104" t="s">
        <v>8951</v>
      </c>
    </row>
    <row r="105" spans="1:2" x14ac:dyDescent="0.2">
      <c r="A105" t="s">
        <v>8849</v>
      </c>
      <c r="B105" t="s">
        <v>8952</v>
      </c>
    </row>
    <row r="106" spans="1:2" x14ac:dyDescent="0.2">
      <c r="A106" t="s">
        <v>8849</v>
      </c>
      <c r="B106" t="s">
        <v>8953</v>
      </c>
    </row>
    <row r="107" spans="1:2" x14ac:dyDescent="0.2">
      <c r="A107" t="s">
        <v>8849</v>
      </c>
      <c r="B107" t="s">
        <v>8954</v>
      </c>
    </row>
    <row r="108" spans="1:2" x14ac:dyDescent="0.2">
      <c r="A108" t="s">
        <v>8849</v>
      </c>
      <c r="B108" t="s">
        <v>8955</v>
      </c>
    </row>
    <row r="109" spans="1:2" x14ac:dyDescent="0.2">
      <c r="A109" t="s">
        <v>8849</v>
      </c>
      <c r="B109" t="s">
        <v>8956</v>
      </c>
    </row>
    <row r="110" spans="1:2" x14ac:dyDescent="0.2">
      <c r="A110" t="s">
        <v>8849</v>
      </c>
      <c r="B110" t="s">
        <v>8957</v>
      </c>
    </row>
    <row r="111" spans="1:2" x14ac:dyDescent="0.2">
      <c r="A111" t="s">
        <v>8849</v>
      </c>
      <c r="B111" t="s">
        <v>8958</v>
      </c>
    </row>
    <row r="112" spans="1:2" x14ac:dyDescent="0.2">
      <c r="A112" t="s">
        <v>8849</v>
      </c>
      <c r="B112" t="s">
        <v>8959</v>
      </c>
    </row>
    <row r="113" spans="1:2" x14ac:dyDescent="0.2">
      <c r="A113" t="s">
        <v>8849</v>
      </c>
      <c r="B113" t="s">
        <v>8960</v>
      </c>
    </row>
    <row r="114" spans="1:2" x14ac:dyDescent="0.2">
      <c r="A114" t="s">
        <v>8849</v>
      </c>
      <c r="B114" t="s">
        <v>8961</v>
      </c>
    </row>
    <row r="115" spans="1:2" x14ac:dyDescent="0.2">
      <c r="A115" t="s">
        <v>8849</v>
      </c>
      <c r="B115" t="s">
        <v>8962</v>
      </c>
    </row>
    <row r="116" spans="1:2" x14ac:dyDescent="0.2">
      <c r="A116" t="s">
        <v>8849</v>
      </c>
      <c r="B116" t="s">
        <v>8963</v>
      </c>
    </row>
    <row r="117" spans="1:2" x14ac:dyDescent="0.2">
      <c r="A117" t="s">
        <v>8849</v>
      </c>
      <c r="B117" t="s">
        <v>8964</v>
      </c>
    </row>
    <row r="118" spans="1:2" x14ac:dyDescent="0.2">
      <c r="A118" t="s">
        <v>8849</v>
      </c>
      <c r="B118" t="s">
        <v>8965</v>
      </c>
    </row>
    <row r="119" spans="1:2" x14ac:dyDescent="0.2">
      <c r="A119" t="s">
        <v>8849</v>
      </c>
      <c r="B119" t="s">
        <v>8966</v>
      </c>
    </row>
    <row r="120" spans="1:2" x14ac:dyDescent="0.2">
      <c r="A120" t="s">
        <v>8849</v>
      </c>
      <c r="B120" t="s">
        <v>8967</v>
      </c>
    </row>
    <row r="121" spans="1:2" x14ac:dyDescent="0.2">
      <c r="A121" t="s">
        <v>8849</v>
      </c>
      <c r="B121" t="s">
        <v>8968</v>
      </c>
    </row>
    <row r="122" spans="1:2" x14ac:dyDescent="0.2">
      <c r="A122" t="s">
        <v>8849</v>
      </c>
      <c r="B122" t="s">
        <v>8969</v>
      </c>
    </row>
    <row r="123" spans="1:2" x14ac:dyDescent="0.2">
      <c r="A123" t="s">
        <v>8849</v>
      </c>
      <c r="B123" t="s">
        <v>8970</v>
      </c>
    </row>
    <row r="124" spans="1:2" x14ac:dyDescent="0.2">
      <c r="A124" t="s">
        <v>8849</v>
      </c>
      <c r="B124" t="s">
        <v>8971</v>
      </c>
    </row>
    <row r="125" spans="1:2" x14ac:dyDescent="0.2">
      <c r="A125" t="s">
        <v>8849</v>
      </c>
      <c r="B125" t="s">
        <v>8972</v>
      </c>
    </row>
    <row r="126" spans="1:2" x14ac:dyDescent="0.2">
      <c r="A126" t="s">
        <v>8849</v>
      </c>
      <c r="B126" t="s">
        <v>8973</v>
      </c>
    </row>
    <row r="127" spans="1:2" x14ac:dyDescent="0.2">
      <c r="A127" t="s">
        <v>8849</v>
      </c>
      <c r="B127" t="s">
        <v>8974</v>
      </c>
    </row>
    <row r="128" spans="1:2" x14ac:dyDescent="0.2">
      <c r="A128" t="s">
        <v>8849</v>
      </c>
      <c r="B128" t="s">
        <v>8975</v>
      </c>
    </row>
    <row r="129" spans="1:2" x14ac:dyDescent="0.2">
      <c r="A129" t="s">
        <v>8849</v>
      </c>
      <c r="B129" t="s">
        <v>8976</v>
      </c>
    </row>
    <row r="130" spans="1:2" x14ac:dyDescent="0.2">
      <c r="A130" t="s">
        <v>8849</v>
      </c>
      <c r="B130" t="s">
        <v>8977</v>
      </c>
    </row>
    <row r="131" spans="1:2" x14ac:dyDescent="0.2">
      <c r="A131" t="s">
        <v>8979</v>
      </c>
      <c r="B131" t="s">
        <v>8978</v>
      </c>
    </row>
    <row r="132" spans="1:2" x14ac:dyDescent="0.2">
      <c r="A132" t="s">
        <v>8981</v>
      </c>
      <c r="B132" t="s">
        <v>8980</v>
      </c>
    </row>
    <row r="133" spans="1:2" x14ac:dyDescent="0.2">
      <c r="A133" t="s">
        <v>8849</v>
      </c>
      <c r="B133" t="s">
        <v>8982</v>
      </c>
    </row>
    <row r="134" spans="1:2" x14ac:dyDescent="0.2">
      <c r="A134" t="s">
        <v>8984</v>
      </c>
      <c r="B134" t="s">
        <v>8983</v>
      </c>
    </row>
    <row r="135" spans="1:2" x14ac:dyDescent="0.2">
      <c r="A135" t="s">
        <v>8986</v>
      </c>
      <c r="B135" t="s">
        <v>8985</v>
      </c>
    </row>
    <row r="136" spans="1:2" x14ac:dyDescent="0.2">
      <c r="A136" t="s">
        <v>8988</v>
      </c>
      <c r="B136" t="s">
        <v>8987</v>
      </c>
    </row>
    <row r="137" spans="1:2" x14ac:dyDescent="0.2">
      <c r="A137" t="s">
        <v>8990</v>
      </c>
      <c r="B137" t="s">
        <v>8989</v>
      </c>
    </row>
    <row r="138" spans="1:2" x14ac:dyDescent="0.2">
      <c r="A138" t="s">
        <v>8992</v>
      </c>
      <c r="B138" t="s">
        <v>8991</v>
      </c>
    </row>
    <row r="139" spans="1:2" x14ac:dyDescent="0.2">
      <c r="A139" t="s">
        <v>8994</v>
      </c>
      <c r="B139" t="s">
        <v>8993</v>
      </c>
    </row>
    <row r="140" spans="1:2" x14ac:dyDescent="0.2">
      <c r="A140" t="s">
        <v>8996</v>
      </c>
      <c r="B140" t="s">
        <v>8995</v>
      </c>
    </row>
    <row r="141" spans="1:2" x14ac:dyDescent="0.2">
      <c r="A141" t="s">
        <v>8998</v>
      </c>
      <c r="B141" t="s">
        <v>8997</v>
      </c>
    </row>
    <row r="142" spans="1:2" x14ac:dyDescent="0.2">
      <c r="A142" t="s">
        <v>9000</v>
      </c>
      <c r="B142" t="s">
        <v>8999</v>
      </c>
    </row>
    <row r="143" spans="1:2" x14ac:dyDescent="0.2">
      <c r="A143" t="s">
        <v>9002</v>
      </c>
      <c r="B143" t="s">
        <v>9001</v>
      </c>
    </row>
    <row r="144" spans="1:2" x14ac:dyDescent="0.2">
      <c r="A144" t="s">
        <v>9004</v>
      </c>
      <c r="B144" t="s">
        <v>9003</v>
      </c>
    </row>
    <row r="145" spans="1:2" x14ac:dyDescent="0.2">
      <c r="A145" t="s">
        <v>9006</v>
      </c>
      <c r="B145" t="s">
        <v>9005</v>
      </c>
    </row>
    <row r="146" spans="1:2" x14ac:dyDescent="0.2">
      <c r="A146" t="s">
        <v>9008</v>
      </c>
      <c r="B146" t="s">
        <v>9007</v>
      </c>
    </row>
    <row r="147" spans="1:2" x14ac:dyDescent="0.2">
      <c r="A147" t="s">
        <v>9010</v>
      </c>
      <c r="B147" t="s">
        <v>9009</v>
      </c>
    </row>
    <row r="148" spans="1:2" x14ac:dyDescent="0.2">
      <c r="A148" t="s">
        <v>9012</v>
      </c>
      <c r="B148" t="s">
        <v>9011</v>
      </c>
    </row>
    <row r="149" spans="1:2" x14ac:dyDescent="0.2">
      <c r="A149" t="s">
        <v>9014</v>
      </c>
      <c r="B149" t="s">
        <v>9013</v>
      </c>
    </row>
    <row r="150" spans="1:2" x14ac:dyDescent="0.2">
      <c r="A150" t="s">
        <v>8849</v>
      </c>
      <c r="B150" t="s">
        <v>9015</v>
      </c>
    </row>
    <row r="151" spans="1:2" x14ac:dyDescent="0.2">
      <c r="A151" t="s">
        <v>9017</v>
      </c>
      <c r="B151" t="s">
        <v>9016</v>
      </c>
    </row>
    <row r="152" spans="1:2" x14ac:dyDescent="0.2">
      <c r="A152" t="s">
        <v>9019</v>
      </c>
      <c r="B152" t="s">
        <v>9018</v>
      </c>
    </row>
    <row r="153" spans="1:2" x14ac:dyDescent="0.2">
      <c r="A153" t="s">
        <v>9021</v>
      </c>
      <c r="B153" t="s">
        <v>9020</v>
      </c>
    </row>
    <row r="154" spans="1:2" x14ac:dyDescent="0.2">
      <c r="A154" t="s">
        <v>9023</v>
      </c>
      <c r="B154" t="s">
        <v>9022</v>
      </c>
    </row>
    <row r="155" spans="1:2" x14ac:dyDescent="0.2">
      <c r="A155" t="s">
        <v>8984</v>
      </c>
      <c r="B155" t="s">
        <v>9024</v>
      </c>
    </row>
    <row r="156" spans="1:2" x14ac:dyDescent="0.2">
      <c r="A156" t="s">
        <v>9026</v>
      </c>
      <c r="B156" t="s">
        <v>9025</v>
      </c>
    </row>
    <row r="157" spans="1:2" x14ac:dyDescent="0.2">
      <c r="A157" t="s">
        <v>8849</v>
      </c>
      <c r="B157" t="s">
        <v>9027</v>
      </c>
    </row>
    <row r="158" spans="1:2" x14ac:dyDescent="0.2">
      <c r="A158" t="s">
        <v>9029</v>
      </c>
      <c r="B158" t="s">
        <v>9028</v>
      </c>
    </row>
    <row r="159" spans="1:2" x14ac:dyDescent="0.2">
      <c r="A159" t="s">
        <v>8849</v>
      </c>
      <c r="B159" t="s">
        <v>9030</v>
      </c>
    </row>
    <row r="160" spans="1:2" x14ac:dyDescent="0.2">
      <c r="A160" t="s">
        <v>8849</v>
      </c>
      <c r="B160" t="s">
        <v>9031</v>
      </c>
    </row>
    <row r="161" spans="1:2" x14ac:dyDescent="0.2">
      <c r="A161" t="s">
        <v>8849</v>
      </c>
      <c r="B161" t="s">
        <v>9032</v>
      </c>
    </row>
    <row r="162" spans="1:2" x14ac:dyDescent="0.2">
      <c r="A162" t="s">
        <v>8849</v>
      </c>
      <c r="B162" t="s">
        <v>9033</v>
      </c>
    </row>
    <row r="163" spans="1:2" x14ac:dyDescent="0.2">
      <c r="A163" t="s">
        <v>9035</v>
      </c>
      <c r="B163" t="s">
        <v>9034</v>
      </c>
    </row>
    <row r="164" spans="1:2" x14ac:dyDescent="0.2">
      <c r="A164" t="s">
        <v>9037</v>
      </c>
      <c r="B164" t="s">
        <v>9036</v>
      </c>
    </row>
    <row r="165" spans="1:2" x14ac:dyDescent="0.2">
      <c r="A165" t="s">
        <v>9039</v>
      </c>
      <c r="B165" t="s">
        <v>9038</v>
      </c>
    </row>
    <row r="166" spans="1:2" x14ac:dyDescent="0.2">
      <c r="A166" t="s">
        <v>9041</v>
      </c>
      <c r="B166" t="s">
        <v>9040</v>
      </c>
    </row>
    <row r="167" spans="1:2" x14ac:dyDescent="0.2">
      <c r="A167" t="s">
        <v>8849</v>
      </c>
      <c r="B167" t="s">
        <v>9042</v>
      </c>
    </row>
    <row r="168" spans="1:2" x14ac:dyDescent="0.2">
      <c r="A168" t="s">
        <v>8849</v>
      </c>
      <c r="B168" t="s">
        <v>9043</v>
      </c>
    </row>
    <row r="169" spans="1:2" x14ac:dyDescent="0.2">
      <c r="A169" t="s">
        <v>9045</v>
      </c>
      <c r="B169" t="s">
        <v>9044</v>
      </c>
    </row>
    <row r="170" spans="1:2" x14ac:dyDescent="0.2">
      <c r="A170" t="s">
        <v>9045</v>
      </c>
      <c r="B170" t="s">
        <v>9046</v>
      </c>
    </row>
    <row r="171" spans="1:2" x14ac:dyDescent="0.2">
      <c r="A171" t="s">
        <v>9048</v>
      </c>
      <c r="B171" t="s">
        <v>9047</v>
      </c>
    </row>
    <row r="172" spans="1:2" x14ac:dyDescent="0.2">
      <c r="A172" t="s">
        <v>9050</v>
      </c>
      <c r="B172" t="s">
        <v>9049</v>
      </c>
    </row>
    <row r="173" spans="1:2" x14ac:dyDescent="0.2">
      <c r="A173" t="s">
        <v>8986</v>
      </c>
      <c r="B173" t="s">
        <v>9051</v>
      </c>
    </row>
    <row r="174" spans="1:2" x14ac:dyDescent="0.2">
      <c r="A174" t="s">
        <v>9053</v>
      </c>
      <c r="B174" t="s">
        <v>9052</v>
      </c>
    </row>
    <row r="175" spans="1:2" x14ac:dyDescent="0.2">
      <c r="A175" t="s">
        <v>9055</v>
      </c>
      <c r="B175" t="s">
        <v>9054</v>
      </c>
    </row>
    <row r="176" spans="1:2" x14ac:dyDescent="0.2">
      <c r="A176" t="s">
        <v>9057</v>
      </c>
      <c r="B176" t="s">
        <v>9056</v>
      </c>
    </row>
    <row r="177" spans="1:2" x14ac:dyDescent="0.2">
      <c r="A177" t="s">
        <v>9059</v>
      </c>
      <c r="B177" t="s">
        <v>9058</v>
      </c>
    </row>
    <row r="178" spans="1:2" x14ac:dyDescent="0.2">
      <c r="A178" t="s">
        <v>9061</v>
      </c>
      <c r="B178" t="s">
        <v>9060</v>
      </c>
    </row>
    <row r="179" spans="1:2" x14ac:dyDescent="0.2">
      <c r="A179" t="s">
        <v>9063</v>
      </c>
      <c r="B179" t="s">
        <v>9062</v>
      </c>
    </row>
    <row r="180" spans="1:2" x14ac:dyDescent="0.2">
      <c r="A180" t="s">
        <v>9065</v>
      </c>
      <c r="B180" t="s">
        <v>9064</v>
      </c>
    </row>
    <row r="181" spans="1:2" x14ac:dyDescent="0.2">
      <c r="A181" t="s">
        <v>9067</v>
      </c>
      <c r="B181" t="s">
        <v>9066</v>
      </c>
    </row>
    <row r="182" spans="1:2" x14ac:dyDescent="0.2">
      <c r="A182" t="s">
        <v>9069</v>
      </c>
      <c r="B182" t="s">
        <v>9068</v>
      </c>
    </row>
    <row r="183" spans="1:2" x14ac:dyDescent="0.2">
      <c r="A183" t="s">
        <v>9071</v>
      </c>
      <c r="B183" t="s">
        <v>9070</v>
      </c>
    </row>
    <row r="184" spans="1:2" x14ac:dyDescent="0.2">
      <c r="A184" t="s">
        <v>9073</v>
      </c>
      <c r="B184" t="s">
        <v>9072</v>
      </c>
    </row>
    <row r="185" spans="1:2" x14ac:dyDescent="0.2">
      <c r="A185" t="s">
        <v>9075</v>
      </c>
      <c r="B185" t="s">
        <v>9074</v>
      </c>
    </row>
    <row r="186" spans="1:2" x14ac:dyDescent="0.2">
      <c r="A186" t="s">
        <v>9077</v>
      </c>
      <c r="B186" t="s">
        <v>9076</v>
      </c>
    </row>
    <row r="187" spans="1:2" x14ac:dyDescent="0.2">
      <c r="A187" t="s">
        <v>9079</v>
      </c>
      <c r="B187" t="s">
        <v>9078</v>
      </c>
    </row>
    <row r="188" spans="1:2" x14ac:dyDescent="0.2">
      <c r="A188" t="s">
        <v>9081</v>
      </c>
      <c r="B188" t="s">
        <v>9080</v>
      </c>
    </row>
    <row r="189" spans="1:2" x14ac:dyDescent="0.2">
      <c r="A189" t="s">
        <v>9083</v>
      </c>
      <c r="B189" t="s">
        <v>9082</v>
      </c>
    </row>
    <row r="190" spans="1:2" x14ac:dyDescent="0.2">
      <c r="A190" t="s">
        <v>9085</v>
      </c>
      <c r="B190" t="s">
        <v>9084</v>
      </c>
    </row>
    <row r="191" spans="1:2" x14ac:dyDescent="0.2">
      <c r="A191" t="s">
        <v>9087</v>
      </c>
      <c r="B191" t="s">
        <v>9086</v>
      </c>
    </row>
    <row r="192" spans="1:2" x14ac:dyDescent="0.2">
      <c r="A192" t="s">
        <v>8849</v>
      </c>
      <c r="B192" t="s">
        <v>9088</v>
      </c>
    </row>
    <row r="193" spans="1:2" x14ac:dyDescent="0.2">
      <c r="A193" t="s">
        <v>9090</v>
      </c>
      <c r="B193" t="s">
        <v>9089</v>
      </c>
    </row>
    <row r="194" spans="1:2" x14ac:dyDescent="0.2">
      <c r="A194" t="s">
        <v>8849</v>
      </c>
      <c r="B194" t="s">
        <v>9091</v>
      </c>
    </row>
    <row r="195" spans="1:2" x14ac:dyDescent="0.2">
      <c r="A195" t="s">
        <v>9050</v>
      </c>
      <c r="B195" t="s">
        <v>9092</v>
      </c>
    </row>
    <row r="196" spans="1:2" x14ac:dyDescent="0.2">
      <c r="A196" t="s">
        <v>9094</v>
      </c>
      <c r="B196" t="s">
        <v>9093</v>
      </c>
    </row>
    <row r="197" spans="1:2" x14ac:dyDescent="0.2">
      <c r="A197" t="s">
        <v>9096</v>
      </c>
      <c r="B197" t="s">
        <v>9095</v>
      </c>
    </row>
    <row r="198" spans="1:2" x14ac:dyDescent="0.2">
      <c r="A198" t="s">
        <v>9098</v>
      </c>
      <c r="B198" t="s">
        <v>9097</v>
      </c>
    </row>
    <row r="199" spans="1:2" x14ac:dyDescent="0.2">
      <c r="A199" t="s">
        <v>9061</v>
      </c>
      <c r="B199" t="s">
        <v>9099</v>
      </c>
    </row>
    <row r="200" spans="1:2" x14ac:dyDescent="0.2">
      <c r="A200" t="s">
        <v>9101</v>
      </c>
      <c r="B200" t="s">
        <v>9100</v>
      </c>
    </row>
    <row r="201" spans="1:2" x14ac:dyDescent="0.2">
      <c r="A201" t="s">
        <v>9075</v>
      </c>
      <c r="B201" t="s">
        <v>9102</v>
      </c>
    </row>
    <row r="202" spans="1:2" x14ac:dyDescent="0.2">
      <c r="A202" t="s">
        <v>9104</v>
      </c>
      <c r="B202" t="s">
        <v>9103</v>
      </c>
    </row>
    <row r="203" spans="1:2" x14ac:dyDescent="0.2">
      <c r="A203" t="s">
        <v>9106</v>
      </c>
      <c r="B203" t="s">
        <v>9105</v>
      </c>
    </row>
    <row r="204" spans="1:2" x14ac:dyDescent="0.2">
      <c r="A204" t="s">
        <v>9065</v>
      </c>
      <c r="B204" t="s">
        <v>9107</v>
      </c>
    </row>
    <row r="205" spans="1:2" x14ac:dyDescent="0.2">
      <c r="A205" t="s">
        <v>9109</v>
      </c>
      <c r="B205" t="s">
        <v>9108</v>
      </c>
    </row>
    <row r="206" spans="1:2" x14ac:dyDescent="0.2">
      <c r="A206" t="s">
        <v>9111</v>
      </c>
      <c r="B206" t="s">
        <v>9110</v>
      </c>
    </row>
    <row r="207" spans="1:2" x14ac:dyDescent="0.2">
      <c r="A207" t="s">
        <v>9111</v>
      </c>
      <c r="B207" t="s">
        <v>9112</v>
      </c>
    </row>
    <row r="208" spans="1:2" x14ac:dyDescent="0.2">
      <c r="A208" t="s">
        <v>9114</v>
      </c>
      <c r="B208" t="s">
        <v>9113</v>
      </c>
    </row>
    <row r="209" spans="1:2" x14ac:dyDescent="0.2">
      <c r="A209" t="s">
        <v>9067</v>
      </c>
      <c r="B209" t="s">
        <v>9115</v>
      </c>
    </row>
    <row r="210" spans="1:2" x14ac:dyDescent="0.2">
      <c r="A210" t="s">
        <v>9117</v>
      </c>
      <c r="B210" t="s">
        <v>9116</v>
      </c>
    </row>
    <row r="211" spans="1:2" x14ac:dyDescent="0.2">
      <c r="A211" t="s">
        <v>9119</v>
      </c>
      <c r="B211" t="s">
        <v>9118</v>
      </c>
    </row>
    <row r="212" spans="1:2" x14ac:dyDescent="0.2">
      <c r="A212" t="s">
        <v>9121</v>
      </c>
      <c r="B212" t="s">
        <v>9120</v>
      </c>
    </row>
    <row r="213" spans="1:2" x14ac:dyDescent="0.2">
      <c r="A213" t="s">
        <v>9123</v>
      </c>
      <c r="B213" t="s">
        <v>9122</v>
      </c>
    </row>
    <row r="214" spans="1:2" x14ac:dyDescent="0.2">
      <c r="A214" t="s">
        <v>9125</v>
      </c>
      <c r="B214" t="s">
        <v>9124</v>
      </c>
    </row>
    <row r="215" spans="1:2" x14ac:dyDescent="0.2">
      <c r="A215" t="s">
        <v>9026</v>
      </c>
      <c r="B215" t="s">
        <v>9126</v>
      </c>
    </row>
    <row r="216" spans="1:2" x14ac:dyDescent="0.2">
      <c r="A216" t="s">
        <v>9109</v>
      </c>
      <c r="B216" t="s">
        <v>9127</v>
      </c>
    </row>
    <row r="217" spans="1:2" x14ac:dyDescent="0.2">
      <c r="A217" t="s">
        <v>9129</v>
      </c>
      <c r="B217" t="s">
        <v>9128</v>
      </c>
    </row>
    <row r="218" spans="1:2" x14ac:dyDescent="0.2">
      <c r="A218" t="s">
        <v>9131</v>
      </c>
      <c r="B218" t="s">
        <v>9130</v>
      </c>
    </row>
    <row r="219" spans="1:2" x14ac:dyDescent="0.2">
      <c r="A219" t="s">
        <v>9133</v>
      </c>
      <c r="B219" t="s">
        <v>9132</v>
      </c>
    </row>
    <row r="220" spans="1:2" x14ac:dyDescent="0.2">
      <c r="A220" t="s">
        <v>9081</v>
      </c>
      <c r="B220" t="s">
        <v>9134</v>
      </c>
    </row>
    <row r="221" spans="1:2" x14ac:dyDescent="0.2">
      <c r="A221" t="s">
        <v>9136</v>
      </c>
      <c r="B221" t="s">
        <v>9135</v>
      </c>
    </row>
    <row r="222" spans="1:2" x14ac:dyDescent="0.2">
      <c r="A222" t="s">
        <v>9138</v>
      </c>
      <c r="B222" t="s">
        <v>9137</v>
      </c>
    </row>
    <row r="223" spans="1:2" x14ac:dyDescent="0.2">
      <c r="A223" t="s">
        <v>9048</v>
      </c>
      <c r="B223" t="s">
        <v>9139</v>
      </c>
    </row>
    <row r="224" spans="1:2" x14ac:dyDescent="0.2">
      <c r="A224" t="s">
        <v>9141</v>
      </c>
      <c r="B224" t="s">
        <v>9140</v>
      </c>
    </row>
    <row r="225" spans="1:2" x14ac:dyDescent="0.2">
      <c r="A225" t="s">
        <v>9050</v>
      </c>
      <c r="B225" t="s">
        <v>9142</v>
      </c>
    </row>
    <row r="226" spans="1:2" x14ac:dyDescent="0.2">
      <c r="A226" t="s">
        <v>9144</v>
      </c>
      <c r="B226" t="s">
        <v>9143</v>
      </c>
    </row>
    <row r="227" spans="1:2" x14ac:dyDescent="0.2">
      <c r="A227" t="s">
        <v>9146</v>
      </c>
      <c r="B227" t="s">
        <v>9145</v>
      </c>
    </row>
    <row r="228" spans="1:2" x14ac:dyDescent="0.2">
      <c r="A228" t="s">
        <v>9148</v>
      </c>
      <c r="B228" t="s">
        <v>9147</v>
      </c>
    </row>
    <row r="229" spans="1:2" x14ac:dyDescent="0.2">
      <c r="A229" t="s">
        <v>9150</v>
      </c>
      <c r="B229" t="s">
        <v>9149</v>
      </c>
    </row>
    <row r="230" spans="1:2" x14ac:dyDescent="0.2">
      <c r="A230" t="s">
        <v>9152</v>
      </c>
      <c r="B230" t="s">
        <v>9151</v>
      </c>
    </row>
    <row r="231" spans="1:2" x14ac:dyDescent="0.2">
      <c r="A231" t="s">
        <v>9154</v>
      </c>
      <c r="B231" t="s">
        <v>9153</v>
      </c>
    </row>
    <row r="232" spans="1:2" x14ac:dyDescent="0.2">
      <c r="A232" t="s">
        <v>9156</v>
      </c>
      <c r="B232" t="s">
        <v>9155</v>
      </c>
    </row>
    <row r="233" spans="1:2" x14ac:dyDescent="0.2">
      <c r="A233" t="s">
        <v>9158</v>
      </c>
      <c r="B233" t="s">
        <v>9157</v>
      </c>
    </row>
    <row r="234" spans="1:2" x14ac:dyDescent="0.2">
      <c r="A234" t="s">
        <v>9160</v>
      </c>
      <c r="B234" t="s">
        <v>9159</v>
      </c>
    </row>
    <row r="235" spans="1:2" x14ac:dyDescent="0.2">
      <c r="A235" t="s">
        <v>9162</v>
      </c>
      <c r="B235" t="s">
        <v>9161</v>
      </c>
    </row>
    <row r="236" spans="1:2" x14ac:dyDescent="0.2">
      <c r="A236" t="s">
        <v>9164</v>
      </c>
      <c r="B236" t="s">
        <v>9163</v>
      </c>
    </row>
    <row r="237" spans="1:2" x14ac:dyDescent="0.2">
      <c r="A237" t="s">
        <v>9166</v>
      </c>
      <c r="B237" t="s">
        <v>9165</v>
      </c>
    </row>
    <row r="238" spans="1:2" x14ac:dyDescent="0.2">
      <c r="A238" t="s">
        <v>8849</v>
      </c>
      <c r="B238" t="s">
        <v>9167</v>
      </c>
    </row>
    <row r="239" spans="1:2" x14ac:dyDescent="0.2">
      <c r="A239" t="s">
        <v>8849</v>
      </c>
      <c r="B239" t="s">
        <v>9168</v>
      </c>
    </row>
    <row r="240" spans="1:2" x14ac:dyDescent="0.2">
      <c r="A240" t="s">
        <v>8849</v>
      </c>
      <c r="B240" t="s">
        <v>9169</v>
      </c>
    </row>
    <row r="241" spans="1:2" x14ac:dyDescent="0.2">
      <c r="A241" t="s">
        <v>8849</v>
      </c>
      <c r="B241" t="s">
        <v>9170</v>
      </c>
    </row>
    <row r="242" spans="1:2" x14ac:dyDescent="0.2">
      <c r="A242" t="s">
        <v>8849</v>
      </c>
      <c r="B242" t="s">
        <v>9171</v>
      </c>
    </row>
    <row r="243" spans="1:2" x14ac:dyDescent="0.2">
      <c r="A243" t="s">
        <v>8849</v>
      </c>
      <c r="B243" t="s">
        <v>9172</v>
      </c>
    </row>
    <row r="244" spans="1:2" x14ac:dyDescent="0.2">
      <c r="A244" t="s">
        <v>8849</v>
      </c>
      <c r="B244" t="s">
        <v>9173</v>
      </c>
    </row>
    <row r="245" spans="1:2" x14ac:dyDescent="0.2">
      <c r="A245" t="s">
        <v>8849</v>
      </c>
      <c r="B245" t="s">
        <v>9174</v>
      </c>
    </row>
    <row r="246" spans="1:2" x14ac:dyDescent="0.2">
      <c r="A246" t="s">
        <v>8849</v>
      </c>
      <c r="B246" t="s">
        <v>9175</v>
      </c>
    </row>
    <row r="247" spans="1:2" x14ac:dyDescent="0.2">
      <c r="A247" t="s">
        <v>8849</v>
      </c>
      <c r="B247" t="s">
        <v>9176</v>
      </c>
    </row>
    <row r="248" spans="1:2" x14ac:dyDescent="0.2">
      <c r="A248" t="s">
        <v>8849</v>
      </c>
      <c r="B248" t="s">
        <v>9177</v>
      </c>
    </row>
    <row r="249" spans="1:2" x14ac:dyDescent="0.2">
      <c r="A249" t="s">
        <v>8849</v>
      </c>
      <c r="B249" t="s">
        <v>9178</v>
      </c>
    </row>
    <row r="250" spans="1:2" x14ac:dyDescent="0.2">
      <c r="A250" t="s">
        <v>8849</v>
      </c>
      <c r="B250" t="s">
        <v>9179</v>
      </c>
    </row>
    <row r="251" spans="1:2" x14ac:dyDescent="0.2">
      <c r="A251" t="s">
        <v>8849</v>
      </c>
      <c r="B251" t="s">
        <v>9180</v>
      </c>
    </row>
    <row r="252" spans="1:2" x14ac:dyDescent="0.2">
      <c r="A252" t="s">
        <v>8849</v>
      </c>
      <c r="B252" t="s">
        <v>9181</v>
      </c>
    </row>
    <row r="253" spans="1:2" x14ac:dyDescent="0.2">
      <c r="A253" t="s">
        <v>8849</v>
      </c>
      <c r="B253" t="s">
        <v>9182</v>
      </c>
    </row>
    <row r="254" spans="1:2" x14ac:dyDescent="0.2">
      <c r="A254" t="s">
        <v>8849</v>
      </c>
      <c r="B254" t="s">
        <v>9183</v>
      </c>
    </row>
    <row r="255" spans="1:2" x14ac:dyDescent="0.2">
      <c r="A255" t="s">
        <v>8849</v>
      </c>
      <c r="B255" t="s">
        <v>9184</v>
      </c>
    </row>
    <row r="256" spans="1:2" x14ac:dyDescent="0.2">
      <c r="A256" t="s">
        <v>9129</v>
      </c>
      <c r="B256" t="s">
        <v>9185</v>
      </c>
    </row>
    <row r="257" spans="1:2" x14ac:dyDescent="0.2">
      <c r="A257" t="s">
        <v>9109</v>
      </c>
      <c r="B257" t="s">
        <v>9186</v>
      </c>
    </row>
    <row r="258" spans="1:2" x14ac:dyDescent="0.2">
      <c r="A258" t="s">
        <v>9188</v>
      </c>
      <c r="B258" t="s">
        <v>9187</v>
      </c>
    </row>
    <row r="259" spans="1:2" x14ac:dyDescent="0.2">
      <c r="A259" t="s">
        <v>9190</v>
      </c>
      <c r="B259" t="s">
        <v>9189</v>
      </c>
    </row>
    <row r="260" spans="1:2" x14ac:dyDescent="0.2">
      <c r="A260" t="s">
        <v>9192</v>
      </c>
      <c r="B260" t="s">
        <v>9191</v>
      </c>
    </row>
    <row r="261" spans="1:2" x14ac:dyDescent="0.2">
      <c r="A261" t="s">
        <v>9194</v>
      </c>
      <c r="B261" t="s">
        <v>9193</v>
      </c>
    </row>
    <row r="262" spans="1:2" x14ac:dyDescent="0.2">
      <c r="A262" t="s">
        <v>9196</v>
      </c>
      <c r="B262" t="s">
        <v>9195</v>
      </c>
    </row>
    <row r="263" spans="1:2" x14ac:dyDescent="0.2">
      <c r="A263" t="s">
        <v>9198</v>
      </c>
      <c r="B263" t="s">
        <v>9197</v>
      </c>
    </row>
    <row r="264" spans="1:2" x14ac:dyDescent="0.2">
      <c r="A264" t="s">
        <v>9200</v>
      </c>
      <c r="B264" t="s">
        <v>9199</v>
      </c>
    </row>
    <row r="265" spans="1:2" x14ac:dyDescent="0.2">
      <c r="A265" t="s">
        <v>9202</v>
      </c>
      <c r="B265" t="s">
        <v>9201</v>
      </c>
    </row>
    <row r="266" spans="1:2" x14ac:dyDescent="0.2">
      <c r="A266" t="s">
        <v>9204</v>
      </c>
      <c r="B266" t="s">
        <v>9203</v>
      </c>
    </row>
    <row r="267" spans="1:2" x14ac:dyDescent="0.2">
      <c r="A267" t="s">
        <v>9094</v>
      </c>
      <c r="B267" t="s">
        <v>9205</v>
      </c>
    </row>
    <row r="268" spans="1:2" x14ac:dyDescent="0.2">
      <c r="A268" t="s">
        <v>9207</v>
      </c>
      <c r="B268" t="s">
        <v>9206</v>
      </c>
    </row>
    <row r="269" spans="1:2" x14ac:dyDescent="0.2">
      <c r="A269" t="s">
        <v>9050</v>
      </c>
      <c r="B269" t="s">
        <v>9208</v>
      </c>
    </row>
    <row r="270" spans="1:2" x14ac:dyDescent="0.2">
      <c r="A270" t="s">
        <v>9210</v>
      </c>
      <c r="B270" t="s">
        <v>9209</v>
      </c>
    </row>
    <row r="271" spans="1:2" x14ac:dyDescent="0.2">
      <c r="A271" t="s">
        <v>9160</v>
      </c>
      <c r="B271" t="s">
        <v>9211</v>
      </c>
    </row>
    <row r="272" spans="1:2" x14ac:dyDescent="0.2">
      <c r="A272" t="s">
        <v>9213</v>
      </c>
      <c r="B272" t="s">
        <v>9212</v>
      </c>
    </row>
    <row r="273" spans="1:2" x14ac:dyDescent="0.2">
      <c r="A273" t="s">
        <v>9215</v>
      </c>
      <c r="B273" t="s">
        <v>9214</v>
      </c>
    </row>
    <row r="274" spans="1:2" x14ac:dyDescent="0.2">
      <c r="A274" t="s">
        <v>9148</v>
      </c>
      <c r="B274" t="s">
        <v>9216</v>
      </c>
    </row>
    <row r="275" spans="1:2" x14ac:dyDescent="0.2">
      <c r="A275" t="s">
        <v>9218</v>
      </c>
      <c r="B275" t="s">
        <v>9217</v>
      </c>
    </row>
    <row r="276" spans="1:2" x14ac:dyDescent="0.2">
      <c r="A276" t="s">
        <v>9220</v>
      </c>
      <c r="B276" t="s">
        <v>9219</v>
      </c>
    </row>
    <row r="277" spans="1:2" x14ac:dyDescent="0.2">
      <c r="A277" t="s">
        <v>9152</v>
      </c>
      <c r="B277" t="s">
        <v>9221</v>
      </c>
    </row>
    <row r="278" spans="1:2" x14ac:dyDescent="0.2">
      <c r="A278" t="s">
        <v>9223</v>
      </c>
      <c r="B278" t="s">
        <v>9222</v>
      </c>
    </row>
    <row r="279" spans="1:2" x14ac:dyDescent="0.2">
      <c r="A279" t="s">
        <v>9225</v>
      </c>
      <c r="B279" t="s">
        <v>9224</v>
      </c>
    </row>
    <row r="280" spans="1:2" x14ac:dyDescent="0.2">
      <c r="A280" t="s">
        <v>9227</v>
      </c>
      <c r="B280" t="s">
        <v>9226</v>
      </c>
    </row>
    <row r="281" spans="1:2" x14ac:dyDescent="0.2">
      <c r="A281" t="s">
        <v>8849</v>
      </c>
      <c r="B281" t="s">
        <v>9228</v>
      </c>
    </row>
    <row r="282" spans="1:2" x14ac:dyDescent="0.2">
      <c r="A282" t="s">
        <v>8849</v>
      </c>
      <c r="B282" t="s">
        <v>9229</v>
      </c>
    </row>
    <row r="283" spans="1:2" x14ac:dyDescent="0.2">
      <c r="A283" t="s">
        <v>8849</v>
      </c>
      <c r="B283" t="s">
        <v>9230</v>
      </c>
    </row>
    <row r="284" spans="1:2" x14ac:dyDescent="0.2">
      <c r="A284" t="s">
        <v>8849</v>
      </c>
      <c r="B284" t="s">
        <v>9231</v>
      </c>
    </row>
    <row r="285" spans="1:2" x14ac:dyDescent="0.2">
      <c r="A285" t="s">
        <v>8849</v>
      </c>
      <c r="B285" t="s">
        <v>9232</v>
      </c>
    </row>
    <row r="286" spans="1:2" x14ac:dyDescent="0.2">
      <c r="A286" t="s">
        <v>8849</v>
      </c>
      <c r="B286" t="s">
        <v>9233</v>
      </c>
    </row>
    <row r="287" spans="1:2" x14ac:dyDescent="0.2">
      <c r="A287" t="s">
        <v>8849</v>
      </c>
      <c r="B287" t="s">
        <v>9234</v>
      </c>
    </row>
    <row r="288" spans="1:2" x14ac:dyDescent="0.2">
      <c r="A288" t="s">
        <v>8849</v>
      </c>
      <c r="B288" t="s">
        <v>9235</v>
      </c>
    </row>
    <row r="289" spans="1:2" x14ac:dyDescent="0.2">
      <c r="A289" t="s">
        <v>8849</v>
      </c>
      <c r="B289" t="s">
        <v>9236</v>
      </c>
    </row>
    <row r="290" spans="1:2" x14ac:dyDescent="0.2">
      <c r="A290" t="s">
        <v>8849</v>
      </c>
      <c r="B290" t="s">
        <v>9237</v>
      </c>
    </row>
    <row r="291" spans="1:2" x14ac:dyDescent="0.2">
      <c r="A291" t="s">
        <v>8849</v>
      </c>
      <c r="B291" t="s">
        <v>9238</v>
      </c>
    </row>
    <row r="292" spans="1:2" x14ac:dyDescent="0.2">
      <c r="A292" t="s">
        <v>9240</v>
      </c>
      <c r="B292" t="s">
        <v>9239</v>
      </c>
    </row>
    <row r="293" spans="1:2" x14ac:dyDescent="0.2">
      <c r="A293" t="s">
        <v>9242</v>
      </c>
      <c r="B293" t="s">
        <v>9241</v>
      </c>
    </row>
    <row r="294" spans="1:2" x14ac:dyDescent="0.2">
      <c r="A294" t="s">
        <v>9026</v>
      </c>
      <c r="B294" t="s">
        <v>9243</v>
      </c>
    </row>
    <row r="295" spans="1:2" x14ac:dyDescent="0.2">
      <c r="A295" t="s">
        <v>9245</v>
      </c>
      <c r="B295" t="s">
        <v>9244</v>
      </c>
    </row>
    <row r="296" spans="1:2" x14ac:dyDescent="0.2">
      <c r="A296" t="s">
        <v>9162</v>
      </c>
      <c r="B296" t="s">
        <v>9246</v>
      </c>
    </row>
    <row r="297" spans="1:2" x14ac:dyDescent="0.2">
      <c r="A297" t="s">
        <v>9240</v>
      </c>
      <c r="B297" t="s">
        <v>9247</v>
      </c>
    </row>
    <row r="298" spans="1:2" x14ac:dyDescent="0.2">
      <c r="A298" t="s">
        <v>9249</v>
      </c>
      <c r="B298" t="s">
        <v>9248</v>
      </c>
    </row>
    <row r="299" spans="1:2" x14ac:dyDescent="0.2">
      <c r="A299" t="s">
        <v>9251</v>
      </c>
      <c r="B299" t="s">
        <v>9250</v>
      </c>
    </row>
    <row r="300" spans="1:2" x14ac:dyDescent="0.2">
      <c r="A300" t="s">
        <v>9188</v>
      </c>
      <c r="B300" t="s">
        <v>9252</v>
      </c>
    </row>
    <row r="301" spans="1:2" x14ac:dyDescent="0.2">
      <c r="A301" t="s">
        <v>9254</v>
      </c>
      <c r="B301" t="s">
        <v>9253</v>
      </c>
    </row>
    <row r="302" spans="1:2" x14ac:dyDescent="0.2">
      <c r="A302" t="s">
        <v>9256</v>
      </c>
      <c r="B302" t="s">
        <v>9255</v>
      </c>
    </row>
    <row r="303" spans="1:2" x14ac:dyDescent="0.2">
      <c r="A303" t="s">
        <v>9258</v>
      </c>
      <c r="B303" t="s">
        <v>9257</v>
      </c>
    </row>
    <row r="304" spans="1:2" x14ac:dyDescent="0.2">
      <c r="A304" t="s">
        <v>9260</v>
      </c>
      <c r="B304" t="s">
        <v>9259</v>
      </c>
    </row>
    <row r="305" spans="1:2" x14ac:dyDescent="0.2">
      <c r="A305" t="s">
        <v>9262</v>
      </c>
      <c r="B305" t="s">
        <v>9261</v>
      </c>
    </row>
    <row r="306" spans="1:2" x14ac:dyDescent="0.2">
      <c r="A306" t="s">
        <v>9264</v>
      </c>
      <c r="B306" t="s">
        <v>9263</v>
      </c>
    </row>
    <row r="307" spans="1:2" x14ac:dyDescent="0.2">
      <c r="A307" t="s">
        <v>9266</v>
      </c>
      <c r="B307" t="s">
        <v>9265</v>
      </c>
    </row>
    <row r="308" spans="1:2" x14ac:dyDescent="0.2">
      <c r="A308" t="s">
        <v>9268</v>
      </c>
      <c r="B308" t="s">
        <v>9267</v>
      </c>
    </row>
    <row r="309" spans="1:2" x14ac:dyDescent="0.2">
      <c r="A309" t="s">
        <v>9225</v>
      </c>
      <c r="B309" t="s">
        <v>9269</v>
      </c>
    </row>
    <row r="310" spans="1:2" x14ac:dyDescent="0.2">
      <c r="A310" t="s">
        <v>9225</v>
      </c>
      <c r="B310" t="s">
        <v>9270</v>
      </c>
    </row>
    <row r="311" spans="1:2" x14ac:dyDescent="0.2">
      <c r="A311" t="s">
        <v>9035</v>
      </c>
      <c r="B311" t="s">
        <v>9271</v>
      </c>
    </row>
    <row r="312" spans="1:2" x14ac:dyDescent="0.2">
      <c r="A312" t="s">
        <v>9109</v>
      </c>
      <c r="B312" t="s">
        <v>9272</v>
      </c>
    </row>
    <row r="313" spans="1:2" x14ac:dyDescent="0.2">
      <c r="A313" t="s">
        <v>9274</v>
      </c>
      <c r="B313" t="s">
        <v>9273</v>
      </c>
    </row>
    <row r="314" spans="1:2" x14ac:dyDescent="0.2">
      <c r="A314" t="s">
        <v>9156</v>
      </c>
      <c r="B314" t="s">
        <v>9275</v>
      </c>
    </row>
    <row r="315" spans="1:2" x14ac:dyDescent="0.2">
      <c r="A315" t="s">
        <v>9202</v>
      </c>
      <c r="B315" t="s">
        <v>9276</v>
      </c>
    </row>
    <row r="316" spans="1:2" x14ac:dyDescent="0.2">
      <c r="A316" t="s">
        <v>9278</v>
      </c>
      <c r="B316" t="s">
        <v>9277</v>
      </c>
    </row>
    <row r="317" spans="1:2" x14ac:dyDescent="0.2">
      <c r="A317" t="s">
        <v>9196</v>
      </c>
      <c r="B317" t="s">
        <v>9279</v>
      </c>
    </row>
    <row r="318" spans="1:2" x14ac:dyDescent="0.2">
      <c r="A318" t="s">
        <v>9223</v>
      </c>
      <c r="B318" t="s">
        <v>9280</v>
      </c>
    </row>
    <row r="319" spans="1:2" x14ac:dyDescent="0.2">
      <c r="A319" t="s">
        <v>9282</v>
      </c>
      <c r="B319" t="s">
        <v>9281</v>
      </c>
    </row>
    <row r="320" spans="1:2" x14ac:dyDescent="0.2">
      <c r="A320" t="s">
        <v>9284</v>
      </c>
      <c r="B320" t="s">
        <v>9283</v>
      </c>
    </row>
    <row r="321" spans="1:2" x14ac:dyDescent="0.2">
      <c r="A321" t="s">
        <v>9081</v>
      </c>
      <c r="B321" t="s">
        <v>9285</v>
      </c>
    </row>
    <row r="322" spans="1:2" x14ac:dyDescent="0.2">
      <c r="A322" t="s">
        <v>9194</v>
      </c>
      <c r="B322" t="s">
        <v>9286</v>
      </c>
    </row>
    <row r="323" spans="1:2" x14ac:dyDescent="0.2">
      <c r="A323" t="s">
        <v>9288</v>
      </c>
      <c r="B323" t="s">
        <v>9287</v>
      </c>
    </row>
    <row r="324" spans="1:2" x14ac:dyDescent="0.2">
      <c r="A324" t="s">
        <v>9290</v>
      </c>
      <c r="B324" t="s">
        <v>9289</v>
      </c>
    </row>
    <row r="325" spans="1:2" x14ac:dyDescent="0.2">
      <c r="A325" t="s">
        <v>9292</v>
      </c>
      <c r="B325" t="s">
        <v>9291</v>
      </c>
    </row>
    <row r="326" spans="1:2" x14ac:dyDescent="0.2">
      <c r="A326" t="s">
        <v>9218</v>
      </c>
      <c r="B326" t="s">
        <v>9293</v>
      </c>
    </row>
    <row r="327" spans="1:2" x14ac:dyDescent="0.2">
      <c r="A327" t="s">
        <v>9164</v>
      </c>
      <c r="B327" t="s">
        <v>9294</v>
      </c>
    </row>
    <row r="328" spans="1:2" x14ac:dyDescent="0.2">
      <c r="A328" t="s">
        <v>9162</v>
      </c>
      <c r="B328" t="s">
        <v>9295</v>
      </c>
    </row>
    <row r="329" spans="1:2" x14ac:dyDescent="0.2">
      <c r="A329" t="s">
        <v>9297</v>
      </c>
      <c r="B329" t="s">
        <v>9296</v>
      </c>
    </row>
    <row r="330" spans="1:2" x14ac:dyDescent="0.2">
      <c r="A330" t="s">
        <v>9158</v>
      </c>
      <c r="B330" t="s">
        <v>9298</v>
      </c>
    </row>
    <row r="331" spans="1:2" x14ac:dyDescent="0.2">
      <c r="A331" t="s">
        <v>9215</v>
      </c>
      <c r="B331" t="s">
        <v>9299</v>
      </c>
    </row>
    <row r="332" spans="1:2" x14ac:dyDescent="0.2">
      <c r="A332" t="s">
        <v>9198</v>
      </c>
      <c r="B332" t="s">
        <v>9300</v>
      </c>
    </row>
    <row r="333" spans="1:2" x14ac:dyDescent="0.2">
      <c r="A333" t="s">
        <v>9146</v>
      </c>
      <c r="B333" t="s">
        <v>9301</v>
      </c>
    </row>
    <row r="334" spans="1:2" x14ac:dyDescent="0.2">
      <c r="A334" t="s">
        <v>9303</v>
      </c>
      <c r="B334" t="s">
        <v>9302</v>
      </c>
    </row>
    <row r="335" spans="1:2" x14ac:dyDescent="0.2">
      <c r="A335" t="s">
        <v>9305</v>
      </c>
      <c r="B335" t="s">
        <v>9304</v>
      </c>
    </row>
    <row r="336" spans="1:2" x14ac:dyDescent="0.2">
      <c r="A336" t="s">
        <v>9094</v>
      </c>
      <c r="B336" t="s">
        <v>9306</v>
      </c>
    </row>
    <row r="337" spans="1:2" x14ac:dyDescent="0.2">
      <c r="A337" t="s">
        <v>9308</v>
      </c>
      <c r="B337" t="s">
        <v>9307</v>
      </c>
    </row>
    <row r="338" spans="1:2" x14ac:dyDescent="0.2">
      <c r="A338" t="s">
        <v>9310</v>
      </c>
      <c r="B338" t="s">
        <v>9309</v>
      </c>
    </row>
    <row r="339" spans="1:2" x14ac:dyDescent="0.2">
      <c r="A339" t="s">
        <v>9312</v>
      </c>
      <c r="B339" t="s">
        <v>9311</v>
      </c>
    </row>
    <row r="340" spans="1:2" x14ac:dyDescent="0.2">
      <c r="A340" t="s">
        <v>8849</v>
      </c>
      <c r="B340" t="s">
        <v>9313</v>
      </c>
    </row>
    <row r="341" spans="1:2" x14ac:dyDescent="0.2">
      <c r="A341" t="s">
        <v>8849</v>
      </c>
      <c r="B341" t="s">
        <v>9314</v>
      </c>
    </row>
    <row r="342" spans="1:2" x14ac:dyDescent="0.2">
      <c r="A342" t="s">
        <v>8849</v>
      </c>
      <c r="B342" t="s">
        <v>9315</v>
      </c>
    </row>
    <row r="343" spans="1:2" x14ac:dyDescent="0.2">
      <c r="A343" t="s">
        <v>8849</v>
      </c>
      <c r="B343" t="s">
        <v>9316</v>
      </c>
    </row>
    <row r="344" spans="1:2" x14ac:dyDescent="0.2">
      <c r="A344" t="s">
        <v>8849</v>
      </c>
      <c r="B344" t="s">
        <v>9317</v>
      </c>
    </row>
    <row r="345" spans="1:2" x14ac:dyDescent="0.2">
      <c r="A345" t="s">
        <v>8849</v>
      </c>
      <c r="B345" t="s">
        <v>9318</v>
      </c>
    </row>
    <row r="346" spans="1:2" x14ac:dyDescent="0.2">
      <c r="A346" t="s">
        <v>9320</v>
      </c>
      <c r="B346" t="s">
        <v>9319</v>
      </c>
    </row>
    <row r="347" spans="1:2" x14ac:dyDescent="0.2">
      <c r="A347" t="s">
        <v>9322</v>
      </c>
      <c r="B347" t="s">
        <v>9321</v>
      </c>
    </row>
    <row r="348" spans="1:2" x14ac:dyDescent="0.2">
      <c r="A348" t="s">
        <v>9324</v>
      </c>
      <c r="B348" t="s">
        <v>9323</v>
      </c>
    </row>
    <row r="349" spans="1:2" x14ac:dyDescent="0.2">
      <c r="A349" t="s">
        <v>9326</v>
      </c>
      <c r="B349" t="s">
        <v>9325</v>
      </c>
    </row>
    <row r="350" spans="1:2" x14ac:dyDescent="0.2">
      <c r="A350" t="s">
        <v>9328</v>
      </c>
      <c r="B350" t="s">
        <v>9327</v>
      </c>
    </row>
    <row r="351" spans="1:2" x14ac:dyDescent="0.2">
      <c r="A351" t="s">
        <v>9330</v>
      </c>
      <c r="B351" t="s">
        <v>9329</v>
      </c>
    </row>
    <row r="352" spans="1:2" x14ac:dyDescent="0.2">
      <c r="A352" t="s">
        <v>9332</v>
      </c>
      <c r="B352" t="s">
        <v>9331</v>
      </c>
    </row>
    <row r="353" spans="1:2" x14ac:dyDescent="0.2">
      <c r="A353" t="s">
        <v>9334</v>
      </c>
      <c r="B353" t="s">
        <v>9333</v>
      </c>
    </row>
    <row r="354" spans="1:2" x14ac:dyDescent="0.2">
      <c r="A354" t="s">
        <v>9336</v>
      </c>
      <c r="B354" t="s">
        <v>9335</v>
      </c>
    </row>
    <row r="355" spans="1:2" x14ac:dyDescent="0.2">
      <c r="A355" t="s">
        <v>9338</v>
      </c>
      <c r="B355" t="s">
        <v>9337</v>
      </c>
    </row>
    <row r="356" spans="1:2" x14ac:dyDescent="0.2">
      <c r="A356" t="s">
        <v>9340</v>
      </c>
      <c r="B356" t="s">
        <v>9339</v>
      </c>
    </row>
    <row r="357" spans="1:2" x14ac:dyDescent="0.2">
      <c r="A357" t="s">
        <v>9035</v>
      </c>
      <c r="B357" t="s">
        <v>9341</v>
      </c>
    </row>
    <row r="358" spans="1:2" x14ac:dyDescent="0.2">
      <c r="A358" t="s">
        <v>9343</v>
      </c>
      <c r="B358" t="s">
        <v>9342</v>
      </c>
    </row>
    <row r="359" spans="1:2" x14ac:dyDescent="0.2">
      <c r="A359" t="s">
        <v>9345</v>
      </c>
      <c r="B359" t="s">
        <v>9344</v>
      </c>
    </row>
    <row r="360" spans="1:2" x14ac:dyDescent="0.2">
      <c r="A360" t="s">
        <v>9347</v>
      </c>
      <c r="B360" t="s">
        <v>9346</v>
      </c>
    </row>
    <row r="361" spans="1:2" x14ac:dyDescent="0.2">
      <c r="A361" t="s">
        <v>9349</v>
      </c>
      <c r="B361" t="s">
        <v>9348</v>
      </c>
    </row>
    <row r="362" spans="1:2" x14ac:dyDescent="0.2">
      <c r="A362" t="s">
        <v>9035</v>
      </c>
      <c r="B362" t="s">
        <v>9350</v>
      </c>
    </row>
    <row r="363" spans="1:2" x14ac:dyDescent="0.2">
      <c r="A363" t="s">
        <v>9352</v>
      </c>
      <c r="B363" t="s">
        <v>9351</v>
      </c>
    </row>
    <row r="364" spans="1:2" x14ac:dyDescent="0.2">
      <c r="A364" t="s">
        <v>9354</v>
      </c>
      <c r="B364" t="s">
        <v>9353</v>
      </c>
    </row>
    <row r="365" spans="1:2" x14ac:dyDescent="0.2">
      <c r="A365" t="s">
        <v>9356</v>
      </c>
      <c r="B365" t="s">
        <v>9355</v>
      </c>
    </row>
    <row r="366" spans="1:2" x14ac:dyDescent="0.2">
      <c r="A366" t="s">
        <v>9358</v>
      </c>
      <c r="B366" t="s">
        <v>9357</v>
      </c>
    </row>
    <row r="367" spans="1:2" x14ac:dyDescent="0.2">
      <c r="A367" t="s">
        <v>8849</v>
      </c>
      <c r="B367" t="s">
        <v>9359</v>
      </c>
    </row>
    <row r="368" spans="1:2" x14ac:dyDescent="0.2">
      <c r="A368" t="s">
        <v>9361</v>
      </c>
      <c r="B368" t="s">
        <v>9360</v>
      </c>
    </row>
    <row r="369" spans="1:2" x14ac:dyDescent="0.2">
      <c r="A369" t="s">
        <v>8849</v>
      </c>
      <c r="B369" t="s">
        <v>9362</v>
      </c>
    </row>
    <row r="370" spans="1:2" x14ac:dyDescent="0.2">
      <c r="A370" t="s">
        <v>8849</v>
      </c>
      <c r="B370" t="s">
        <v>9363</v>
      </c>
    </row>
    <row r="371" spans="1:2" x14ac:dyDescent="0.2">
      <c r="A371" t="s">
        <v>9365</v>
      </c>
      <c r="B371" t="s">
        <v>9364</v>
      </c>
    </row>
    <row r="372" spans="1:2" x14ac:dyDescent="0.2">
      <c r="A372" t="s">
        <v>9367</v>
      </c>
      <c r="B372" t="s">
        <v>9366</v>
      </c>
    </row>
    <row r="373" spans="1:2" x14ac:dyDescent="0.2">
      <c r="A373" t="s">
        <v>8849</v>
      </c>
      <c r="B373" t="s">
        <v>9368</v>
      </c>
    </row>
    <row r="374" spans="1:2" x14ac:dyDescent="0.2">
      <c r="A374" t="s">
        <v>8849</v>
      </c>
      <c r="B374" t="s">
        <v>9369</v>
      </c>
    </row>
    <row r="375" spans="1:2" x14ac:dyDescent="0.2">
      <c r="A375" t="s">
        <v>9371</v>
      </c>
      <c r="B375" t="s">
        <v>9370</v>
      </c>
    </row>
    <row r="376" spans="1:2" x14ac:dyDescent="0.2">
      <c r="A376" t="s">
        <v>9373</v>
      </c>
      <c r="B376" t="s">
        <v>9372</v>
      </c>
    </row>
    <row r="377" spans="1:2" x14ac:dyDescent="0.2">
      <c r="A377" t="s">
        <v>9375</v>
      </c>
      <c r="B377" t="s">
        <v>9374</v>
      </c>
    </row>
    <row r="378" spans="1:2" x14ac:dyDescent="0.2">
      <c r="A378" t="s">
        <v>9377</v>
      </c>
      <c r="B378" t="s">
        <v>9376</v>
      </c>
    </row>
    <row r="379" spans="1:2" x14ac:dyDescent="0.2">
      <c r="A379" t="s">
        <v>9379</v>
      </c>
      <c r="B379" t="s">
        <v>9378</v>
      </c>
    </row>
    <row r="380" spans="1:2" x14ac:dyDescent="0.2">
      <c r="A380" t="s">
        <v>9381</v>
      </c>
      <c r="B380" t="s">
        <v>9380</v>
      </c>
    </row>
    <row r="381" spans="1:2" x14ac:dyDescent="0.2">
      <c r="A381" t="s">
        <v>9383</v>
      </c>
      <c r="B381" t="s">
        <v>9382</v>
      </c>
    </row>
    <row r="382" spans="1:2" x14ac:dyDescent="0.2">
      <c r="A382" t="s">
        <v>9385</v>
      </c>
      <c r="B382" t="s">
        <v>9384</v>
      </c>
    </row>
    <row r="383" spans="1:2" x14ac:dyDescent="0.2">
      <c r="A383" t="s">
        <v>9387</v>
      </c>
      <c r="B383" t="s">
        <v>9386</v>
      </c>
    </row>
    <row r="384" spans="1:2" x14ac:dyDescent="0.2">
      <c r="A384" t="s">
        <v>9389</v>
      </c>
      <c r="B384" t="s">
        <v>9388</v>
      </c>
    </row>
    <row r="385" spans="1:2" x14ac:dyDescent="0.2">
      <c r="A385" t="s">
        <v>9391</v>
      </c>
      <c r="B385" t="s">
        <v>9390</v>
      </c>
    </row>
    <row r="386" spans="1:2" x14ac:dyDescent="0.2">
      <c r="A386" t="s">
        <v>9393</v>
      </c>
      <c r="B386" t="s">
        <v>9392</v>
      </c>
    </row>
    <row r="387" spans="1:2" x14ac:dyDescent="0.2">
      <c r="A387" t="s">
        <v>9395</v>
      </c>
      <c r="B387" t="s">
        <v>9394</v>
      </c>
    </row>
    <row r="388" spans="1:2" x14ac:dyDescent="0.2">
      <c r="A388" t="s">
        <v>9397</v>
      </c>
      <c r="B388" t="s">
        <v>9396</v>
      </c>
    </row>
    <row r="389" spans="1:2" x14ac:dyDescent="0.2">
      <c r="A389" t="s">
        <v>9399</v>
      </c>
      <c r="B389" t="s">
        <v>9398</v>
      </c>
    </row>
    <row r="390" spans="1:2" x14ac:dyDescent="0.2">
      <c r="A390" t="s">
        <v>9401</v>
      </c>
      <c r="B390" t="s">
        <v>9400</v>
      </c>
    </row>
    <row r="391" spans="1:2" x14ac:dyDescent="0.2">
      <c r="A391" t="s">
        <v>9403</v>
      </c>
      <c r="B391" t="s">
        <v>9402</v>
      </c>
    </row>
    <row r="392" spans="1:2" x14ac:dyDescent="0.2">
      <c r="A392" t="s">
        <v>9405</v>
      </c>
      <c r="B392" t="s">
        <v>9404</v>
      </c>
    </row>
    <row r="393" spans="1:2" x14ac:dyDescent="0.2">
      <c r="A393" t="s">
        <v>9407</v>
      </c>
      <c r="B393" t="s">
        <v>9406</v>
      </c>
    </row>
    <row r="394" spans="1:2" x14ac:dyDescent="0.2">
      <c r="A394" t="s">
        <v>8849</v>
      </c>
      <c r="B394" t="s">
        <v>9408</v>
      </c>
    </row>
    <row r="395" spans="1:2" x14ac:dyDescent="0.2">
      <c r="A395" t="s">
        <v>9410</v>
      </c>
      <c r="B395" t="s">
        <v>9409</v>
      </c>
    </row>
    <row r="396" spans="1:2" x14ac:dyDescent="0.2">
      <c r="A396" t="s">
        <v>9412</v>
      </c>
      <c r="B396" t="s">
        <v>9411</v>
      </c>
    </row>
    <row r="397" spans="1:2" x14ac:dyDescent="0.2">
      <c r="A397" t="s">
        <v>8849</v>
      </c>
      <c r="B397" t="s">
        <v>9413</v>
      </c>
    </row>
    <row r="398" spans="1:2" x14ac:dyDescent="0.2">
      <c r="A398" t="s">
        <v>9415</v>
      </c>
      <c r="B398" t="s">
        <v>9414</v>
      </c>
    </row>
    <row r="399" spans="1:2" x14ac:dyDescent="0.2">
      <c r="A399" t="s">
        <v>9415</v>
      </c>
      <c r="B399" t="s">
        <v>9416</v>
      </c>
    </row>
    <row r="400" spans="1:2" x14ac:dyDescent="0.2">
      <c r="A400" t="s">
        <v>9418</v>
      </c>
      <c r="B400" t="s">
        <v>9417</v>
      </c>
    </row>
    <row r="401" spans="1:2" x14ac:dyDescent="0.2">
      <c r="A401" t="s">
        <v>9340</v>
      </c>
      <c r="B401" t="s">
        <v>9419</v>
      </c>
    </row>
    <row r="402" spans="1:2" x14ac:dyDescent="0.2">
      <c r="A402" t="s">
        <v>9421</v>
      </c>
      <c r="B402" t="s">
        <v>9420</v>
      </c>
    </row>
    <row r="403" spans="1:2" x14ac:dyDescent="0.2">
      <c r="A403" t="s">
        <v>9423</v>
      </c>
      <c r="B403" t="s">
        <v>9422</v>
      </c>
    </row>
    <row r="404" spans="1:2" x14ac:dyDescent="0.2">
      <c r="A404" t="s">
        <v>9425</v>
      </c>
      <c r="B404" t="s">
        <v>9424</v>
      </c>
    </row>
    <row r="405" spans="1:2" x14ac:dyDescent="0.2">
      <c r="A405" t="s">
        <v>9427</v>
      </c>
      <c r="B405" t="s">
        <v>9426</v>
      </c>
    </row>
    <row r="406" spans="1:2" x14ac:dyDescent="0.2">
      <c r="A406" t="s">
        <v>9429</v>
      </c>
      <c r="B406" t="s">
        <v>9428</v>
      </c>
    </row>
    <row r="407" spans="1:2" x14ac:dyDescent="0.2">
      <c r="A407" t="s">
        <v>9429</v>
      </c>
      <c r="B407" t="s">
        <v>9430</v>
      </c>
    </row>
    <row r="408" spans="1:2" x14ac:dyDescent="0.2">
      <c r="A408" t="s">
        <v>9429</v>
      </c>
      <c r="B408" t="s">
        <v>9431</v>
      </c>
    </row>
    <row r="409" spans="1:2" x14ac:dyDescent="0.2">
      <c r="A409" t="s">
        <v>9433</v>
      </c>
      <c r="B409" t="s">
        <v>9432</v>
      </c>
    </row>
    <row r="410" spans="1:2" x14ac:dyDescent="0.2">
      <c r="A410" t="s">
        <v>9435</v>
      </c>
      <c r="B410" t="s">
        <v>9434</v>
      </c>
    </row>
    <row r="411" spans="1:2" x14ac:dyDescent="0.2">
      <c r="A411" t="s">
        <v>9437</v>
      </c>
      <c r="B411" t="s">
        <v>9436</v>
      </c>
    </row>
    <row r="412" spans="1:2" x14ac:dyDescent="0.2">
      <c r="A412" t="s">
        <v>9437</v>
      </c>
      <c r="B412" t="s">
        <v>9438</v>
      </c>
    </row>
    <row r="413" spans="1:2" x14ac:dyDescent="0.2">
      <c r="A413" t="s">
        <v>9440</v>
      </c>
      <c r="B413" t="s">
        <v>9439</v>
      </c>
    </row>
    <row r="414" spans="1:2" x14ac:dyDescent="0.2">
      <c r="A414" t="s">
        <v>9437</v>
      </c>
      <c r="B414" t="s">
        <v>9441</v>
      </c>
    </row>
    <row r="415" spans="1:2" x14ac:dyDescent="0.2">
      <c r="A415" t="s">
        <v>9437</v>
      </c>
      <c r="B415" t="s">
        <v>9442</v>
      </c>
    </row>
    <row r="416" spans="1:2" x14ac:dyDescent="0.2">
      <c r="A416" t="s">
        <v>9437</v>
      </c>
      <c r="B416" t="s">
        <v>9443</v>
      </c>
    </row>
    <row r="417" spans="1:2" x14ac:dyDescent="0.2">
      <c r="A417" t="s">
        <v>9437</v>
      </c>
      <c r="B417" t="s">
        <v>9444</v>
      </c>
    </row>
    <row r="418" spans="1:2" x14ac:dyDescent="0.2">
      <c r="A418" t="s">
        <v>9446</v>
      </c>
      <c r="B418" t="s">
        <v>9445</v>
      </c>
    </row>
    <row r="419" spans="1:2" x14ac:dyDescent="0.2">
      <c r="A419" t="s">
        <v>9260</v>
      </c>
      <c r="B419" t="s">
        <v>9447</v>
      </c>
    </row>
    <row r="420" spans="1:2" x14ac:dyDescent="0.2">
      <c r="A420" t="s">
        <v>9446</v>
      </c>
      <c r="B420" t="s">
        <v>9448</v>
      </c>
    </row>
    <row r="421" spans="1:2" x14ac:dyDescent="0.2">
      <c r="A421" t="s">
        <v>9450</v>
      </c>
      <c r="B421" t="s">
        <v>9449</v>
      </c>
    </row>
    <row r="422" spans="1:2" x14ac:dyDescent="0.2">
      <c r="A422" t="s">
        <v>9452</v>
      </c>
      <c r="B422" t="s">
        <v>9451</v>
      </c>
    </row>
    <row r="423" spans="1:2" x14ac:dyDescent="0.2">
      <c r="A423" t="s">
        <v>9454</v>
      </c>
      <c r="B423" t="s">
        <v>9453</v>
      </c>
    </row>
    <row r="424" spans="1:2" x14ac:dyDescent="0.2">
      <c r="A424" t="s">
        <v>9456</v>
      </c>
      <c r="B424" t="s">
        <v>9455</v>
      </c>
    </row>
    <row r="425" spans="1:2" x14ac:dyDescent="0.2">
      <c r="A425" t="s">
        <v>9458</v>
      </c>
      <c r="B425" t="s">
        <v>9457</v>
      </c>
    </row>
    <row r="426" spans="1:2" x14ac:dyDescent="0.2">
      <c r="A426" t="s">
        <v>9460</v>
      </c>
      <c r="B426" t="s">
        <v>9459</v>
      </c>
    </row>
    <row r="427" spans="1:2" x14ac:dyDescent="0.2">
      <c r="A427" t="s">
        <v>9456</v>
      </c>
      <c r="B427" t="s">
        <v>9461</v>
      </c>
    </row>
    <row r="428" spans="1:2" x14ac:dyDescent="0.2">
      <c r="A428" t="s">
        <v>9458</v>
      </c>
      <c r="B428" t="s">
        <v>9462</v>
      </c>
    </row>
    <row r="429" spans="1:2" x14ac:dyDescent="0.2">
      <c r="A429" t="s">
        <v>9464</v>
      </c>
      <c r="B429" t="s">
        <v>9463</v>
      </c>
    </row>
    <row r="430" spans="1:2" x14ac:dyDescent="0.2">
      <c r="A430" t="s">
        <v>9466</v>
      </c>
      <c r="B430" t="s">
        <v>9465</v>
      </c>
    </row>
    <row r="431" spans="1:2" x14ac:dyDescent="0.2">
      <c r="A431" t="s">
        <v>9268</v>
      </c>
      <c r="B431" t="s">
        <v>9467</v>
      </c>
    </row>
    <row r="432" spans="1:2" x14ac:dyDescent="0.2">
      <c r="A432" t="s">
        <v>9469</v>
      </c>
      <c r="B432" t="s">
        <v>9468</v>
      </c>
    </row>
    <row r="433" spans="1:2" x14ac:dyDescent="0.2">
      <c r="A433" t="s">
        <v>9471</v>
      </c>
      <c r="B433" t="s">
        <v>9470</v>
      </c>
    </row>
    <row r="434" spans="1:2" x14ac:dyDescent="0.2">
      <c r="A434" t="s">
        <v>9225</v>
      </c>
      <c r="B434" t="s">
        <v>9472</v>
      </c>
    </row>
    <row r="435" spans="1:2" x14ac:dyDescent="0.2">
      <c r="A435" t="s">
        <v>9225</v>
      </c>
      <c r="B435" t="s">
        <v>9473</v>
      </c>
    </row>
    <row r="436" spans="1:2" x14ac:dyDescent="0.2">
      <c r="A436" t="s">
        <v>9475</v>
      </c>
      <c r="B436" t="s">
        <v>9474</v>
      </c>
    </row>
    <row r="437" spans="1:2" x14ac:dyDescent="0.2">
      <c r="A437" t="s">
        <v>9274</v>
      </c>
      <c r="B437" t="s">
        <v>9476</v>
      </c>
    </row>
    <row r="438" spans="1:2" x14ac:dyDescent="0.2">
      <c r="A438" t="s">
        <v>9478</v>
      </c>
      <c r="B438" t="s">
        <v>9477</v>
      </c>
    </row>
    <row r="439" spans="1:2" x14ac:dyDescent="0.2">
      <c r="A439" t="s">
        <v>9480</v>
      </c>
      <c r="B439" t="s">
        <v>9479</v>
      </c>
    </row>
    <row r="440" spans="1:2" x14ac:dyDescent="0.2">
      <c r="A440" t="s">
        <v>9482</v>
      </c>
      <c r="B440" t="s">
        <v>9481</v>
      </c>
    </row>
    <row r="441" spans="1:2" x14ac:dyDescent="0.2">
      <c r="A441" t="s">
        <v>9484</v>
      </c>
      <c r="B441" t="s">
        <v>9483</v>
      </c>
    </row>
    <row r="442" spans="1:2" x14ac:dyDescent="0.2">
      <c r="A442" t="s">
        <v>9223</v>
      </c>
      <c r="B442" t="s">
        <v>9485</v>
      </c>
    </row>
    <row r="443" spans="1:2" x14ac:dyDescent="0.2">
      <c r="A443" t="s">
        <v>9487</v>
      </c>
      <c r="B443" t="s">
        <v>9486</v>
      </c>
    </row>
    <row r="444" spans="1:2" x14ac:dyDescent="0.2">
      <c r="A444" t="s">
        <v>9487</v>
      </c>
      <c r="B444" t="s">
        <v>9488</v>
      </c>
    </row>
    <row r="445" spans="1:2" x14ac:dyDescent="0.2">
      <c r="A445" t="s">
        <v>9490</v>
      </c>
      <c r="B445" t="s">
        <v>9489</v>
      </c>
    </row>
    <row r="446" spans="1:2" x14ac:dyDescent="0.2">
      <c r="A446" t="s">
        <v>9490</v>
      </c>
      <c r="B446" t="s">
        <v>9491</v>
      </c>
    </row>
    <row r="447" spans="1:2" x14ac:dyDescent="0.2">
      <c r="A447" t="s">
        <v>9490</v>
      </c>
      <c r="B447" t="s">
        <v>9492</v>
      </c>
    </row>
    <row r="448" spans="1:2" x14ac:dyDescent="0.2">
      <c r="A448" t="s">
        <v>9494</v>
      </c>
      <c r="B448" t="s">
        <v>9493</v>
      </c>
    </row>
    <row r="449" spans="1:2" x14ac:dyDescent="0.2">
      <c r="A449" t="s">
        <v>9496</v>
      </c>
      <c r="B449" t="s">
        <v>9495</v>
      </c>
    </row>
    <row r="450" spans="1:2" x14ac:dyDescent="0.2">
      <c r="A450" t="s">
        <v>9498</v>
      </c>
      <c r="B450" t="s">
        <v>9497</v>
      </c>
    </row>
    <row r="451" spans="1:2" x14ac:dyDescent="0.2">
      <c r="A451" t="s">
        <v>9500</v>
      </c>
      <c r="B451" t="s">
        <v>9499</v>
      </c>
    </row>
    <row r="452" spans="1:2" x14ac:dyDescent="0.2">
      <c r="A452" t="s">
        <v>9502</v>
      </c>
      <c r="B452" t="s">
        <v>9501</v>
      </c>
    </row>
    <row r="453" spans="1:2" x14ac:dyDescent="0.2">
      <c r="A453" t="s">
        <v>9504</v>
      </c>
      <c r="B453" t="s">
        <v>9503</v>
      </c>
    </row>
    <row r="454" spans="1:2" x14ac:dyDescent="0.2">
      <c r="A454" t="s">
        <v>9506</v>
      </c>
      <c r="B454" t="s">
        <v>9505</v>
      </c>
    </row>
    <row r="455" spans="1:2" x14ac:dyDescent="0.2">
      <c r="A455" t="s">
        <v>9506</v>
      </c>
      <c r="B455" t="s">
        <v>9507</v>
      </c>
    </row>
    <row r="456" spans="1:2" x14ac:dyDescent="0.2">
      <c r="A456" t="s">
        <v>9509</v>
      </c>
      <c r="B456" t="s">
        <v>9508</v>
      </c>
    </row>
    <row r="457" spans="1:2" x14ac:dyDescent="0.2">
      <c r="A457" t="s">
        <v>9511</v>
      </c>
      <c r="B457" t="s">
        <v>9510</v>
      </c>
    </row>
    <row r="458" spans="1:2" x14ac:dyDescent="0.2">
      <c r="A458" t="s">
        <v>9511</v>
      </c>
      <c r="B458" t="s">
        <v>9512</v>
      </c>
    </row>
    <row r="459" spans="1:2" x14ac:dyDescent="0.2">
      <c r="A459" t="s">
        <v>9514</v>
      </c>
      <c r="B459" t="s">
        <v>9513</v>
      </c>
    </row>
    <row r="460" spans="1:2" x14ac:dyDescent="0.2">
      <c r="A460" t="s">
        <v>9288</v>
      </c>
      <c r="B460" t="s">
        <v>9515</v>
      </c>
    </row>
    <row r="461" spans="1:2" x14ac:dyDescent="0.2">
      <c r="A461" t="s">
        <v>9517</v>
      </c>
      <c r="B461" t="s">
        <v>9516</v>
      </c>
    </row>
    <row r="462" spans="1:2" x14ac:dyDescent="0.2">
      <c r="A462" t="s">
        <v>9519</v>
      </c>
      <c r="B462" t="s">
        <v>9518</v>
      </c>
    </row>
    <row r="463" spans="1:2" x14ac:dyDescent="0.2">
      <c r="A463" t="s">
        <v>9521</v>
      </c>
      <c r="B463" t="s">
        <v>9520</v>
      </c>
    </row>
    <row r="464" spans="1:2" x14ac:dyDescent="0.2">
      <c r="A464" t="s">
        <v>9523</v>
      </c>
      <c r="B464" t="s">
        <v>9522</v>
      </c>
    </row>
    <row r="465" spans="1:2" x14ac:dyDescent="0.2">
      <c r="A465" t="s">
        <v>9525</v>
      </c>
      <c r="B465" t="s">
        <v>9524</v>
      </c>
    </row>
    <row r="466" spans="1:2" x14ac:dyDescent="0.2">
      <c r="A466" t="s">
        <v>9527</v>
      </c>
      <c r="B466" t="s">
        <v>9526</v>
      </c>
    </row>
    <row r="467" spans="1:2" x14ac:dyDescent="0.2">
      <c r="A467" t="s">
        <v>9529</v>
      </c>
      <c r="B467" t="s">
        <v>9528</v>
      </c>
    </row>
    <row r="468" spans="1:2" x14ac:dyDescent="0.2">
      <c r="A468" t="s">
        <v>9531</v>
      </c>
      <c r="B468" t="s">
        <v>9530</v>
      </c>
    </row>
    <row r="469" spans="1:2" x14ac:dyDescent="0.2">
      <c r="A469" t="s">
        <v>9292</v>
      </c>
      <c r="B469" t="s">
        <v>9532</v>
      </c>
    </row>
    <row r="470" spans="1:2" x14ac:dyDescent="0.2">
      <c r="A470" t="s">
        <v>9534</v>
      </c>
      <c r="B470" t="s">
        <v>9533</v>
      </c>
    </row>
    <row r="471" spans="1:2" x14ac:dyDescent="0.2">
      <c r="A471" t="s">
        <v>9194</v>
      </c>
      <c r="B471" t="s">
        <v>9535</v>
      </c>
    </row>
    <row r="472" spans="1:2" x14ac:dyDescent="0.2">
      <c r="A472" t="s">
        <v>9537</v>
      </c>
      <c r="B472" t="s">
        <v>9536</v>
      </c>
    </row>
    <row r="473" spans="1:2" x14ac:dyDescent="0.2">
      <c r="A473" t="s">
        <v>9539</v>
      </c>
      <c r="B473" t="s">
        <v>9538</v>
      </c>
    </row>
    <row r="474" spans="1:2" x14ac:dyDescent="0.2">
      <c r="A474" t="s">
        <v>9541</v>
      </c>
      <c r="B474" t="s">
        <v>9540</v>
      </c>
    </row>
    <row r="475" spans="1:2" x14ac:dyDescent="0.2">
      <c r="A475" t="s">
        <v>9160</v>
      </c>
      <c r="B475" t="s">
        <v>9542</v>
      </c>
    </row>
    <row r="476" spans="1:2" x14ac:dyDescent="0.2">
      <c r="A476" t="s">
        <v>9544</v>
      </c>
      <c r="B476" t="s">
        <v>9543</v>
      </c>
    </row>
    <row r="477" spans="1:2" x14ac:dyDescent="0.2">
      <c r="A477" t="s">
        <v>9541</v>
      </c>
      <c r="B477" t="s">
        <v>9545</v>
      </c>
    </row>
    <row r="478" spans="1:2" x14ac:dyDescent="0.2">
      <c r="A478" t="s">
        <v>9547</v>
      </c>
      <c r="B478" t="s">
        <v>9546</v>
      </c>
    </row>
    <row r="479" spans="1:2" x14ac:dyDescent="0.2">
      <c r="A479" t="s">
        <v>9549</v>
      </c>
      <c r="B479" t="s">
        <v>9548</v>
      </c>
    </row>
    <row r="480" spans="1:2" x14ac:dyDescent="0.2">
      <c r="A480" t="s">
        <v>9551</v>
      </c>
      <c r="B480" t="s">
        <v>9550</v>
      </c>
    </row>
    <row r="481" spans="1:2" x14ac:dyDescent="0.2">
      <c r="A481" t="s">
        <v>9158</v>
      </c>
      <c r="B481" t="s">
        <v>9552</v>
      </c>
    </row>
    <row r="482" spans="1:2" x14ac:dyDescent="0.2">
      <c r="A482" t="s">
        <v>9554</v>
      </c>
      <c r="B482" t="s">
        <v>9553</v>
      </c>
    </row>
    <row r="483" spans="1:2" x14ac:dyDescent="0.2">
      <c r="A483" t="s">
        <v>9215</v>
      </c>
      <c r="B483" t="s">
        <v>9555</v>
      </c>
    </row>
    <row r="484" spans="1:2" x14ac:dyDescent="0.2">
      <c r="A484" t="s">
        <v>9557</v>
      </c>
      <c r="B484" t="s">
        <v>9556</v>
      </c>
    </row>
    <row r="485" spans="1:2" x14ac:dyDescent="0.2">
      <c r="A485" t="s">
        <v>9559</v>
      </c>
      <c r="B485" t="s">
        <v>9558</v>
      </c>
    </row>
    <row r="486" spans="1:2" x14ac:dyDescent="0.2">
      <c r="A486" t="s">
        <v>9561</v>
      </c>
      <c r="B486" t="s">
        <v>9560</v>
      </c>
    </row>
    <row r="487" spans="1:2" x14ac:dyDescent="0.2">
      <c r="A487" t="s">
        <v>9561</v>
      </c>
      <c r="B487" t="s">
        <v>9562</v>
      </c>
    </row>
    <row r="488" spans="1:2" x14ac:dyDescent="0.2">
      <c r="A488" t="s">
        <v>9564</v>
      </c>
      <c r="B488" t="s">
        <v>9563</v>
      </c>
    </row>
    <row r="489" spans="1:2" x14ac:dyDescent="0.2">
      <c r="A489" t="s">
        <v>9564</v>
      </c>
      <c r="B489" t="s">
        <v>9565</v>
      </c>
    </row>
    <row r="490" spans="1:2" x14ac:dyDescent="0.2">
      <c r="A490" t="s">
        <v>9567</v>
      </c>
      <c r="B490" t="s">
        <v>9566</v>
      </c>
    </row>
    <row r="491" spans="1:2" x14ac:dyDescent="0.2">
      <c r="A491" t="s">
        <v>9567</v>
      </c>
      <c r="B491" t="s">
        <v>9568</v>
      </c>
    </row>
    <row r="492" spans="1:2" x14ac:dyDescent="0.2">
      <c r="A492" t="s">
        <v>9570</v>
      </c>
      <c r="B492" t="s">
        <v>9569</v>
      </c>
    </row>
    <row r="493" spans="1:2" x14ac:dyDescent="0.2">
      <c r="A493" t="s">
        <v>9572</v>
      </c>
      <c r="B493" t="s">
        <v>9571</v>
      </c>
    </row>
    <row r="494" spans="1:2" x14ac:dyDescent="0.2">
      <c r="A494" t="s">
        <v>9574</v>
      </c>
      <c r="B494" t="s">
        <v>9573</v>
      </c>
    </row>
    <row r="495" spans="1:2" x14ac:dyDescent="0.2">
      <c r="A495" t="s">
        <v>9576</v>
      </c>
      <c r="B495" t="s">
        <v>9575</v>
      </c>
    </row>
    <row r="496" spans="1:2" x14ac:dyDescent="0.2">
      <c r="A496" t="s">
        <v>8849</v>
      </c>
      <c r="B496" t="s">
        <v>9577</v>
      </c>
    </row>
    <row r="497" spans="1:2" x14ac:dyDescent="0.2">
      <c r="A497" t="s">
        <v>8849</v>
      </c>
      <c r="B497" t="s">
        <v>9578</v>
      </c>
    </row>
    <row r="498" spans="1:2" x14ac:dyDescent="0.2">
      <c r="A498" t="s">
        <v>8849</v>
      </c>
      <c r="B498" t="s">
        <v>9579</v>
      </c>
    </row>
    <row r="499" spans="1:2" x14ac:dyDescent="0.2">
      <c r="A499" t="s">
        <v>9511</v>
      </c>
      <c r="B499" t="s">
        <v>9580</v>
      </c>
    </row>
    <row r="500" spans="1:2" x14ac:dyDescent="0.2">
      <c r="A500" t="s">
        <v>8849</v>
      </c>
      <c r="B500" t="s">
        <v>9581</v>
      </c>
    </row>
    <row r="501" spans="1:2" x14ac:dyDescent="0.2">
      <c r="A501" t="s">
        <v>8849</v>
      </c>
      <c r="B501" t="s">
        <v>9582</v>
      </c>
    </row>
    <row r="502" spans="1:2" x14ac:dyDescent="0.2">
      <c r="A502" t="s">
        <v>8849</v>
      </c>
      <c r="B502" t="s">
        <v>9583</v>
      </c>
    </row>
    <row r="503" spans="1:2" x14ac:dyDescent="0.2">
      <c r="A503" t="s">
        <v>8849</v>
      </c>
      <c r="B503" t="s">
        <v>9584</v>
      </c>
    </row>
    <row r="504" spans="1:2" x14ac:dyDescent="0.2">
      <c r="A504" t="s">
        <v>8849</v>
      </c>
      <c r="B504" t="s">
        <v>9585</v>
      </c>
    </row>
    <row r="505" spans="1:2" x14ac:dyDescent="0.2">
      <c r="A505" t="s">
        <v>8849</v>
      </c>
      <c r="B505" t="s">
        <v>9586</v>
      </c>
    </row>
    <row r="506" spans="1:2" x14ac:dyDescent="0.2">
      <c r="A506" t="s">
        <v>8849</v>
      </c>
      <c r="B506" t="s">
        <v>9587</v>
      </c>
    </row>
    <row r="507" spans="1:2" x14ac:dyDescent="0.2">
      <c r="A507" t="s">
        <v>8849</v>
      </c>
      <c r="B507" t="s">
        <v>9588</v>
      </c>
    </row>
    <row r="508" spans="1:2" x14ac:dyDescent="0.2">
      <c r="A508" t="s">
        <v>8849</v>
      </c>
      <c r="B508" t="s">
        <v>9589</v>
      </c>
    </row>
    <row r="509" spans="1:2" x14ac:dyDescent="0.2">
      <c r="A509" t="s">
        <v>8849</v>
      </c>
      <c r="B509" t="s">
        <v>9590</v>
      </c>
    </row>
    <row r="510" spans="1:2" x14ac:dyDescent="0.2">
      <c r="A510" t="s">
        <v>9278</v>
      </c>
      <c r="B510" t="s">
        <v>9591</v>
      </c>
    </row>
    <row r="511" spans="1:2" x14ac:dyDescent="0.2">
      <c r="A511" t="s">
        <v>8849</v>
      </c>
      <c r="B511" t="s">
        <v>9592</v>
      </c>
    </row>
    <row r="512" spans="1:2" x14ac:dyDescent="0.2">
      <c r="A512" t="s">
        <v>9506</v>
      </c>
      <c r="B512" t="s">
        <v>9593</v>
      </c>
    </row>
    <row r="513" spans="1:2" x14ac:dyDescent="0.2">
      <c r="A513" t="s">
        <v>8849</v>
      </c>
      <c r="B513" t="s">
        <v>9594</v>
      </c>
    </row>
    <row r="514" spans="1:2" x14ac:dyDescent="0.2">
      <c r="A514" t="s">
        <v>8849</v>
      </c>
      <c r="B514" t="s">
        <v>9595</v>
      </c>
    </row>
    <row r="515" spans="1:2" x14ac:dyDescent="0.2">
      <c r="A515" t="s">
        <v>9597</v>
      </c>
      <c r="B515" t="s">
        <v>9596</v>
      </c>
    </row>
    <row r="516" spans="1:2" x14ac:dyDescent="0.2">
      <c r="A516" t="s">
        <v>9487</v>
      </c>
      <c r="B516" t="s">
        <v>9598</v>
      </c>
    </row>
    <row r="517" spans="1:2" x14ac:dyDescent="0.2">
      <c r="A517" t="s">
        <v>8849</v>
      </c>
      <c r="B517" t="s">
        <v>9599</v>
      </c>
    </row>
    <row r="518" spans="1:2" x14ac:dyDescent="0.2">
      <c r="A518" t="s">
        <v>8849</v>
      </c>
      <c r="B518" t="s">
        <v>9600</v>
      </c>
    </row>
    <row r="519" spans="1:2" x14ac:dyDescent="0.2">
      <c r="A519" t="s">
        <v>8849</v>
      </c>
      <c r="B519" t="s">
        <v>9601</v>
      </c>
    </row>
    <row r="520" spans="1:2" x14ac:dyDescent="0.2">
      <c r="A520" t="s">
        <v>8849</v>
      </c>
      <c r="B520" t="s">
        <v>9602</v>
      </c>
    </row>
    <row r="521" spans="1:2" x14ac:dyDescent="0.2">
      <c r="A521" t="s">
        <v>8849</v>
      </c>
      <c r="B521" t="s">
        <v>9603</v>
      </c>
    </row>
    <row r="522" spans="1:2" x14ac:dyDescent="0.2">
      <c r="A522" t="s">
        <v>8849</v>
      </c>
      <c r="B522" t="s">
        <v>9604</v>
      </c>
    </row>
    <row r="523" spans="1:2" x14ac:dyDescent="0.2">
      <c r="A523" t="s">
        <v>8849</v>
      </c>
      <c r="B523" t="s">
        <v>9605</v>
      </c>
    </row>
    <row r="524" spans="1:2" x14ac:dyDescent="0.2">
      <c r="A524" t="s">
        <v>8849</v>
      </c>
      <c r="B524" t="s">
        <v>9606</v>
      </c>
    </row>
    <row r="525" spans="1:2" x14ac:dyDescent="0.2">
      <c r="A525" t="s">
        <v>8849</v>
      </c>
      <c r="B525" t="s">
        <v>9607</v>
      </c>
    </row>
    <row r="526" spans="1:2" x14ac:dyDescent="0.2">
      <c r="A526" t="s">
        <v>8849</v>
      </c>
      <c r="B526" t="s">
        <v>9608</v>
      </c>
    </row>
    <row r="527" spans="1:2" x14ac:dyDescent="0.2">
      <c r="A527" t="s">
        <v>8849</v>
      </c>
      <c r="B527" t="s">
        <v>9609</v>
      </c>
    </row>
    <row r="528" spans="1:2" x14ac:dyDescent="0.2">
      <c r="A528" t="s">
        <v>8849</v>
      </c>
      <c r="B528" t="s">
        <v>9610</v>
      </c>
    </row>
    <row r="529" spans="1:2" x14ac:dyDescent="0.2">
      <c r="A529" t="s">
        <v>8849</v>
      </c>
      <c r="B529" t="s">
        <v>9611</v>
      </c>
    </row>
    <row r="530" spans="1:2" x14ac:dyDescent="0.2">
      <c r="A530" t="s">
        <v>6296</v>
      </c>
      <c r="B530" t="s">
        <v>9612</v>
      </c>
    </row>
    <row r="531" spans="1:2" x14ac:dyDescent="0.2">
      <c r="A531" t="s">
        <v>9614</v>
      </c>
      <c r="B531" t="s">
        <v>9613</v>
      </c>
    </row>
    <row r="532" spans="1:2" x14ac:dyDescent="0.2">
      <c r="A532" t="s">
        <v>9616</v>
      </c>
      <c r="B532" t="s">
        <v>9615</v>
      </c>
    </row>
    <row r="533" spans="1:2" x14ac:dyDescent="0.2">
      <c r="A533" t="s">
        <v>9618</v>
      </c>
      <c r="B533" t="s">
        <v>9617</v>
      </c>
    </row>
    <row r="534" spans="1:2" x14ac:dyDescent="0.2">
      <c r="A534" t="s">
        <v>2078</v>
      </c>
      <c r="B534" t="s">
        <v>9619</v>
      </c>
    </row>
    <row r="535" spans="1:2" x14ac:dyDescent="0.2">
      <c r="A535" t="s">
        <v>9621</v>
      </c>
      <c r="B535" t="s">
        <v>9620</v>
      </c>
    </row>
    <row r="536" spans="1:2" x14ac:dyDescent="0.2">
      <c r="A536" t="s">
        <v>9621</v>
      </c>
      <c r="B536" t="s">
        <v>9622</v>
      </c>
    </row>
    <row r="537" spans="1:2" x14ac:dyDescent="0.2">
      <c r="A537" t="s">
        <v>9624</v>
      </c>
      <c r="B537" t="s">
        <v>9623</v>
      </c>
    </row>
    <row r="538" spans="1:2" x14ac:dyDescent="0.2">
      <c r="A538" t="s">
        <v>8849</v>
      </c>
      <c r="B538" t="s">
        <v>9625</v>
      </c>
    </row>
    <row r="539" spans="1:2" x14ac:dyDescent="0.2">
      <c r="A539" t="s">
        <v>9627</v>
      </c>
      <c r="B539" t="s">
        <v>9626</v>
      </c>
    </row>
    <row r="540" spans="1:2" x14ac:dyDescent="0.2">
      <c r="A540" t="s">
        <v>9629</v>
      </c>
      <c r="B540" t="s">
        <v>9628</v>
      </c>
    </row>
    <row r="541" spans="1:2" x14ac:dyDescent="0.2">
      <c r="A541" t="s">
        <v>9631</v>
      </c>
      <c r="B541" t="s">
        <v>9630</v>
      </c>
    </row>
    <row r="542" spans="1:2" x14ac:dyDescent="0.2">
      <c r="A542" t="s">
        <v>9633</v>
      </c>
      <c r="B542" t="s">
        <v>9632</v>
      </c>
    </row>
    <row r="543" spans="1:2" x14ac:dyDescent="0.2">
      <c r="A543" t="s">
        <v>9635</v>
      </c>
      <c r="B543" t="s">
        <v>9634</v>
      </c>
    </row>
    <row r="544" spans="1:2" x14ac:dyDescent="0.2">
      <c r="A544" t="s">
        <v>8849</v>
      </c>
      <c r="B544" t="s">
        <v>9636</v>
      </c>
    </row>
    <row r="545" spans="1:2" x14ac:dyDescent="0.2">
      <c r="A545" t="s">
        <v>9638</v>
      </c>
      <c r="B545" t="s">
        <v>9637</v>
      </c>
    </row>
    <row r="546" spans="1:2" x14ac:dyDescent="0.2">
      <c r="A546" t="s">
        <v>9640</v>
      </c>
      <c r="B546" t="s">
        <v>9639</v>
      </c>
    </row>
    <row r="547" spans="1:2" x14ac:dyDescent="0.2">
      <c r="A547" t="s">
        <v>8849</v>
      </c>
      <c r="B547" t="s">
        <v>9641</v>
      </c>
    </row>
    <row r="548" spans="1:2" x14ac:dyDescent="0.2">
      <c r="A548" t="s">
        <v>9643</v>
      </c>
      <c r="B548" t="s">
        <v>9642</v>
      </c>
    </row>
    <row r="549" spans="1:2" x14ac:dyDescent="0.2">
      <c r="A549" t="s">
        <v>9551</v>
      </c>
      <c r="B549" t="s">
        <v>9644</v>
      </c>
    </row>
    <row r="550" spans="1:2" x14ac:dyDescent="0.2">
      <c r="A550" t="s">
        <v>9646</v>
      </c>
      <c r="B550" t="s">
        <v>9645</v>
      </c>
    </row>
    <row r="551" spans="1:2" x14ac:dyDescent="0.2">
      <c r="A551" t="s">
        <v>9648</v>
      </c>
      <c r="B551" t="s">
        <v>9647</v>
      </c>
    </row>
    <row r="552" spans="1:2" x14ac:dyDescent="0.2">
      <c r="A552" t="s">
        <v>9650</v>
      </c>
      <c r="B552" t="s">
        <v>9649</v>
      </c>
    </row>
    <row r="553" spans="1:2" x14ac:dyDescent="0.2">
      <c r="A553" t="s">
        <v>9652</v>
      </c>
      <c r="B553" t="s">
        <v>9651</v>
      </c>
    </row>
    <row r="554" spans="1:2" x14ac:dyDescent="0.2">
      <c r="A554" t="s">
        <v>9654</v>
      </c>
      <c r="B554" t="s">
        <v>9653</v>
      </c>
    </row>
    <row r="555" spans="1:2" x14ac:dyDescent="0.2">
      <c r="A555" t="s">
        <v>9656</v>
      </c>
      <c r="B555" t="s">
        <v>9655</v>
      </c>
    </row>
    <row r="556" spans="1:2" x14ac:dyDescent="0.2">
      <c r="A556" t="s">
        <v>9541</v>
      </c>
      <c r="B556" t="s">
        <v>9657</v>
      </c>
    </row>
    <row r="557" spans="1:2" x14ac:dyDescent="0.2">
      <c r="A557" t="s">
        <v>8849</v>
      </c>
      <c r="B557" t="s">
        <v>9658</v>
      </c>
    </row>
    <row r="558" spans="1:2" x14ac:dyDescent="0.2">
      <c r="A558" t="s">
        <v>9660</v>
      </c>
      <c r="B558" t="s">
        <v>9659</v>
      </c>
    </row>
    <row r="559" spans="1:2" x14ac:dyDescent="0.2">
      <c r="A559" t="s">
        <v>9662</v>
      </c>
      <c r="B559" t="s">
        <v>9661</v>
      </c>
    </row>
    <row r="560" spans="1:2" x14ac:dyDescent="0.2">
      <c r="A560" t="s">
        <v>9664</v>
      </c>
      <c r="B560" t="s">
        <v>9663</v>
      </c>
    </row>
    <row r="561" spans="1:2" x14ac:dyDescent="0.2">
      <c r="A561" t="s">
        <v>9666</v>
      </c>
      <c r="B561" t="s">
        <v>9665</v>
      </c>
    </row>
    <row r="562" spans="1:2" x14ac:dyDescent="0.2">
      <c r="A562" t="s">
        <v>9668</v>
      </c>
      <c r="B562" t="s">
        <v>9667</v>
      </c>
    </row>
    <row r="563" spans="1:2" x14ac:dyDescent="0.2">
      <c r="A563" t="s">
        <v>8849</v>
      </c>
      <c r="B563" t="s">
        <v>9669</v>
      </c>
    </row>
    <row r="564" spans="1:2" x14ac:dyDescent="0.2">
      <c r="A564" t="s">
        <v>8849</v>
      </c>
      <c r="B564" t="s">
        <v>9670</v>
      </c>
    </row>
    <row r="565" spans="1:2" x14ac:dyDescent="0.2">
      <c r="A565" t="s">
        <v>8849</v>
      </c>
      <c r="B565" t="s">
        <v>9671</v>
      </c>
    </row>
    <row r="566" spans="1:2" x14ac:dyDescent="0.2">
      <c r="A566" t="s">
        <v>8849</v>
      </c>
      <c r="B566" t="s">
        <v>9672</v>
      </c>
    </row>
    <row r="567" spans="1:2" x14ac:dyDescent="0.2">
      <c r="A567" t="s">
        <v>9674</v>
      </c>
      <c r="B567" t="s">
        <v>9673</v>
      </c>
    </row>
    <row r="568" spans="1:2" x14ac:dyDescent="0.2">
      <c r="A568" t="s">
        <v>8849</v>
      </c>
      <c r="B568" t="s">
        <v>9675</v>
      </c>
    </row>
    <row r="569" spans="1:2" x14ac:dyDescent="0.2">
      <c r="A569" t="s">
        <v>9677</v>
      </c>
      <c r="B569" t="s">
        <v>9676</v>
      </c>
    </row>
    <row r="570" spans="1:2" x14ac:dyDescent="0.2">
      <c r="A570" t="s">
        <v>9679</v>
      </c>
      <c r="B570" t="s">
        <v>9678</v>
      </c>
    </row>
    <row r="571" spans="1:2" x14ac:dyDescent="0.2">
      <c r="A571" t="s">
        <v>9679</v>
      </c>
      <c r="B571" t="s">
        <v>9680</v>
      </c>
    </row>
    <row r="572" spans="1:2" x14ac:dyDescent="0.2">
      <c r="A572" t="s">
        <v>9682</v>
      </c>
      <c r="B572" t="s">
        <v>9681</v>
      </c>
    </row>
    <row r="573" spans="1:2" x14ac:dyDescent="0.2">
      <c r="A573" t="s">
        <v>9684</v>
      </c>
      <c r="B573" t="s">
        <v>9683</v>
      </c>
    </row>
    <row r="574" spans="1:2" x14ac:dyDescent="0.2">
      <c r="A574" t="s">
        <v>9686</v>
      </c>
      <c r="B574" t="s">
        <v>9685</v>
      </c>
    </row>
    <row r="575" spans="1:2" x14ac:dyDescent="0.2">
      <c r="A575" t="s">
        <v>9688</v>
      </c>
      <c r="B575" t="s">
        <v>9687</v>
      </c>
    </row>
    <row r="576" spans="1:2" x14ac:dyDescent="0.2">
      <c r="A576" t="s">
        <v>9690</v>
      </c>
      <c r="B576" t="s">
        <v>9689</v>
      </c>
    </row>
    <row r="577" spans="1:2" x14ac:dyDescent="0.2">
      <c r="A577" t="s">
        <v>9692</v>
      </c>
      <c r="B577" t="s">
        <v>9691</v>
      </c>
    </row>
    <row r="578" spans="1:2" x14ac:dyDescent="0.2">
      <c r="A578" t="s">
        <v>8849</v>
      </c>
      <c r="B578" t="s">
        <v>9693</v>
      </c>
    </row>
    <row r="579" spans="1:2" x14ac:dyDescent="0.2">
      <c r="A579" t="s">
        <v>9695</v>
      </c>
      <c r="B579" t="s">
        <v>9694</v>
      </c>
    </row>
    <row r="580" spans="1:2" x14ac:dyDescent="0.2">
      <c r="A580" t="s">
        <v>9697</v>
      </c>
      <c r="B580" t="s">
        <v>9696</v>
      </c>
    </row>
    <row r="581" spans="1:2" x14ac:dyDescent="0.2">
      <c r="A581" t="s">
        <v>9699</v>
      </c>
      <c r="B581" t="s">
        <v>9698</v>
      </c>
    </row>
    <row r="582" spans="1:2" x14ac:dyDescent="0.2">
      <c r="A582" t="s">
        <v>8849</v>
      </c>
      <c r="B582" t="s">
        <v>9700</v>
      </c>
    </row>
    <row r="583" spans="1:2" x14ac:dyDescent="0.2">
      <c r="A583" t="s">
        <v>9702</v>
      </c>
      <c r="B583" t="s">
        <v>9701</v>
      </c>
    </row>
    <row r="584" spans="1:2" x14ac:dyDescent="0.2">
      <c r="A584" t="s">
        <v>9704</v>
      </c>
      <c r="B584" t="s">
        <v>9703</v>
      </c>
    </row>
    <row r="585" spans="1:2" x14ac:dyDescent="0.2">
      <c r="A585" t="s">
        <v>9706</v>
      </c>
      <c r="B585" t="s">
        <v>9705</v>
      </c>
    </row>
    <row r="586" spans="1:2" x14ac:dyDescent="0.2">
      <c r="A586" t="s">
        <v>9708</v>
      </c>
      <c r="B586" t="s">
        <v>9707</v>
      </c>
    </row>
    <row r="587" spans="1:2" x14ac:dyDescent="0.2">
      <c r="A587" t="s">
        <v>9710</v>
      </c>
      <c r="B587" t="s">
        <v>9709</v>
      </c>
    </row>
    <row r="588" spans="1:2" x14ac:dyDescent="0.2">
      <c r="A588" t="s">
        <v>8849</v>
      </c>
      <c r="B588" t="s">
        <v>9711</v>
      </c>
    </row>
    <row r="589" spans="1:2" x14ac:dyDescent="0.2">
      <c r="A589" t="s">
        <v>9713</v>
      </c>
      <c r="B589" t="s">
        <v>9712</v>
      </c>
    </row>
    <row r="590" spans="1:2" x14ac:dyDescent="0.2">
      <c r="A590" t="s">
        <v>8849</v>
      </c>
      <c r="B590" t="s">
        <v>9714</v>
      </c>
    </row>
    <row r="591" spans="1:2" x14ac:dyDescent="0.2">
      <c r="A591" t="s">
        <v>9716</v>
      </c>
      <c r="B591" t="s">
        <v>9715</v>
      </c>
    </row>
    <row r="592" spans="1:2" x14ac:dyDescent="0.2">
      <c r="A592" t="s">
        <v>9718</v>
      </c>
      <c r="B592" t="s">
        <v>9717</v>
      </c>
    </row>
    <row r="593" spans="1:2" x14ac:dyDescent="0.2">
      <c r="A593" t="s">
        <v>9720</v>
      </c>
      <c r="B593" t="s">
        <v>9719</v>
      </c>
    </row>
    <row r="594" spans="1:2" x14ac:dyDescent="0.2">
      <c r="A594" t="s">
        <v>9722</v>
      </c>
      <c r="B594" t="s">
        <v>9721</v>
      </c>
    </row>
    <row r="595" spans="1:2" x14ac:dyDescent="0.2">
      <c r="A595" t="s">
        <v>9724</v>
      </c>
      <c r="B595" t="s">
        <v>9723</v>
      </c>
    </row>
    <row r="596" spans="1:2" x14ac:dyDescent="0.2">
      <c r="A596" t="s">
        <v>8849</v>
      </c>
      <c r="B596" t="s">
        <v>9725</v>
      </c>
    </row>
    <row r="597" spans="1:2" x14ac:dyDescent="0.2">
      <c r="A597" t="s">
        <v>8849</v>
      </c>
      <c r="B597" t="s">
        <v>9726</v>
      </c>
    </row>
    <row r="598" spans="1:2" x14ac:dyDescent="0.2">
      <c r="A598" t="s">
        <v>9616</v>
      </c>
      <c r="B598" t="s">
        <v>9727</v>
      </c>
    </row>
    <row r="599" spans="1:2" x14ac:dyDescent="0.2">
      <c r="A599" t="s">
        <v>9621</v>
      </c>
      <c r="B599" t="s">
        <v>9728</v>
      </c>
    </row>
    <row r="600" spans="1:2" x14ac:dyDescent="0.2">
      <c r="A600" t="s">
        <v>9730</v>
      </c>
      <c r="B600" t="s">
        <v>9729</v>
      </c>
    </row>
    <row r="601" spans="1:2" x14ac:dyDescent="0.2">
      <c r="A601" t="s">
        <v>9732</v>
      </c>
      <c r="B601" t="s">
        <v>9731</v>
      </c>
    </row>
    <row r="602" spans="1:2" x14ac:dyDescent="0.2">
      <c r="A602" t="s">
        <v>9621</v>
      </c>
      <c r="B602" t="s">
        <v>9733</v>
      </c>
    </row>
    <row r="603" spans="1:2" x14ac:dyDescent="0.2">
      <c r="A603" t="s">
        <v>9735</v>
      </c>
      <c r="B603" t="s">
        <v>9734</v>
      </c>
    </row>
    <row r="604" spans="1:2" x14ac:dyDescent="0.2">
      <c r="A604" t="s">
        <v>3673</v>
      </c>
      <c r="B604" t="s">
        <v>9736</v>
      </c>
    </row>
    <row r="605" spans="1:2" x14ac:dyDescent="0.2">
      <c r="A605" t="s">
        <v>9738</v>
      </c>
      <c r="B605" t="s">
        <v>9737</v>
      </c>
    </row>
    <row r="606" spans="1:2" x14ac:dyDescent="0.2">
      <c r="A606" t="s">
        <v>9740</v>
      </c>
      <c r="B606" t="s">
        <v>9739</v>
      </c>
    </row>
    <row r="607" spans="1:2" x14ac:dyDescent="0.2">
      <c r="A607" t="s">
        <v>4020</v>
      </c>
      <c r="B607" t="s">
        <v>9741</v>
      </c>
    </row>
    <row r="608" spans="1:2" x14ac:dyDescent="0.2">
      <c r="A608" t="s">
        <v>9129</v>
      </c>
      <c r="B608" t="s">
        <v>9742</v>
      </c>
    </row>
    <row r="609" spans="1:2" x14ac:dyDescent="0.2">
      <c r="A609" t="s">
        <v>9744</v>
      </c>
      <c r="B609" t="s">
        <v>9743</v>
      </c>
    </row>
    <row r="610" spans="1:2" x14ac:dyDescent="0.2">
      <c r="A610" t="s">
        <v>9746</v>
      </c>
      <c r="B610" t="s">
        <v>9745</v>
      </c>
    </row>
    <row r="611" spans="1:2" x14ac:dyDescent="0.2">
      <c r="A611" t="s">
        <v>9748</v>
      </c>
      <c r="B611" t="s">
        <v>9747</v>
      </c>
    </row>
    <row r="612" spans="1:2" x14ac:dyDescent="0.2">
      <c r="A612" t="s">
        <v>9750</v>
      </c>
      <c r="B612" t="s">
        <v>9749</v>
      </c>
    </row>
    <row r="613" spans="1:2" x14ac:dyDescent="0.2">
      <c r="A613" t="s">
        <v>8226</v>
      </c>
      <c r="B613" t="s">
        <v>9751</v>
      </c>
    </row>
    <row r="614" spans="1:2" x14ac:dyDescent="0.2">
      <c r="A614" t="s">
        <v>9753</v>
      </c>
      <c r="B614" t="s">
        <v>9752</v>
      </c>
    </row>
    <row r="615" spans="1:2" x14ac:dyDescent="0.2">
      <c r="A615" t="s">
        <v>9755</v>
      </c>
      <c r="B615" t="s">
        <v>9754</v>
      </c>
    </row>
    <row r="616" spans="1:2" x14ac:dyDescent="0.2">
      <c r="A616" t="s">
        <v>9757</v>
      </c>
      <c r="B616" t="s">
        <v>9756</v>
      </c>
    </row>
    <row r="617" spans="1:2" x14ac:dyDescent="0.2">
      <c r="A617" t="s">
        <v>9759</v>
      </c>
      <c r="B617" t="s">
        <v>9758</v>
      </c>
    </row>
    <row r="618" spans="1:2" x14ac:dyDescent="0.2">
      <c r="A618" t="s">
        <v>9761</v>
      </c>
      <c r="B618" t="s">
        <v>9760</v>
      </c>
    </row>
    <row r="619" spans="1:2" x14ac:dyDescent="0.2">
      <c r="A619" t="s">
        <v>9262</v>
      </c>
      <c r="B619" t="s">
        <v>9762</v>
      </c>
    </row>
    <row r="620" spans="1:2" x14ac:dyDescent="0.2">
      <c r="A620" t="s">
        <v>9456</v>
      </c>
      <c r="B620" t="s">
        <v>9763</v>
      </c>
    </row>
    <row r="621" spans="1:2" x14ac:dyDescent="0.2">
      <c r="A621" t="s">
        <v>9256</v>
      </c>
      <c r="B621" t="s">
        <v>9764</v>
      </c>
    </row>
    <row r="622" spans="1:2" x14ac:dyDescent="0.2">
      <c r="A622" t="s">
        <v>9766</v>
      </c>
      <c r="B622" t="s">
        <v>9765</v>
      </c>
    </row>
    <row r="623" spans="1:2" x14ac:dyDescent="0.2">
      <c r="A623" t="s">
        <v>9768</v>
      </c>
      <c r="B623" t="s">
        <v>9767</v>
      </c>
    </row>
    <row r="624" spans="1:2" x14ac:dyDescent="0.2">
      <c r="A624" t="s">
        <v>9640</v>
      </c>
      <c r="B624" t="s">
        <v>9769</v>
      </c>
    </row>
    <row r="625" spans="1:2" x14ac:dyDescent="0.2">
      <c r="A625" t="s">
        <v>9561</v>
      </c>
      <c r="B625" t="s">
        <v>9770</v>
      </c>
    </row>
    <row r="626" spans="1:2" x14ac:dyDescent="0.2">
      <c r="A626" t="s">
        <v>9772</v>
      </c>
      <c r="B626" t="s">
        <v>9771</v>
      </c>
    </row>
    <row r="627" spans="1:2" x14ac:dyDescent="0.2">
      <c r="A627" t="s">
        <v>9774</v>
      </c>
      <c r="B627" t="s">
        <v>9773</v>
      </c>
    </row>
    <row r="628" spans="1:2" x14ac:dyDescent="0.2">
      <c r="A628" t="s">
        <v>9776</v>
      </c>
      <c r="B628" t="s">
        <v>9775</v>
      </c>
    </row>
    <row r="629" spans="1:2" x14ac:dyDescent="0.2">
      <c r="A629" t="s">
        <v>9776</v>
      </c>
      <c r="B629" t="s">
        <v>9777</v>
      </c>
    </row>
    <row r="630" spans="1:2" x14ac:dyDescent="0.2">
      <c r="A630" t="s">
        <v>9779</v>
      </c>
      <c r="B630" t="s">
        <v>9778</v>
      </c>
    </row>
    <row r="631" spans="1:2" x14ac:dyDescent="0.2">
      <c r="A631" t="s">
        <v>9509</v>
      </c>
      <c r="B631" t="s">
        <v>9780</v>
      </c>
    </row>
    <row r="632" spans="1:2" x14ac:dyDescent="0.2">
      <c r="A632" t="s">
        <v>9648</v>
      </c>
      <c r="B632" t="s">
        <v>9781</v>
      </c>
    </row>
    <row r="633" spans="1:2" x14ac:dyDescent="0.2">
      <c r="A633" t="s">
        <v>9783</v>
      </c>
      <c r="B633" t="s">
        <v>9782</v>
      </c>
    </row>
    <row r="634" spans="1:2" x14ac:dyDescent="0.2">
      <c r="A634" t="s">
        <v>9785</v>
      </c>
      <c r="B634" t="s">
        <v>9784</v>
      </c>
    </row>
    <row r="635" spans="1:2" x14ac:dyDescent="0.2">
      <c r="A635" t="s">
        <v>9650</v>
      </c>
      <c r="B635" t="s">
        <v>9786</v>
      </c>
    </row>
    <row r="636" spans="1:2" x14ac:dyDescent="0.2">
      <c r="A636" t="s">
        <v>9452</v>
      </c>
      <c r="B636" t="s">
        <v>9787</v>
      </c>
    </row>
    <row r="637" spans="1:2" x14ac:dyDescent="0.2">
      <c r="A637" t="s">
        <v>9454</v>
      </c>
      <c r="B637" t="s">
        <v>9788</v>
      </c>
    </row>
    <row r="638" spans="1:2" x14ac:dyDescent="0.2">
      <c r="A638" t="s">
        <v>9790</v>
      </c>
      <c r="B638" t="s">
        <v>9789</v>
      </c>
    </row>
    <row r="639" spans="1:2" x14ac:dyDescent="0.2">
      <c r="A639" t="s">
        <v>9792</v>
      </c>
      <c r="B639" t="s">
        <v>9791</v>
      </c>
    </row>
    <row r="640" spans="1:2" x14ac:dyDescent="0.2">
      <c r="A640" t="s">
        <v>9656</v>
      </c>
      <c r="B640" t="s">
        <v>9793</v>
      </c>
    </row>
    <row r="641" spans="1:2" x14ac:dyDescent="0.2">
      <c r="A641" t="s">
        <v>9541</v>
      </c>
      <c r="B641" t="s">
        <v>9794</v>
      </c>
    </row>
    <row r="642" spans="1:2" x14ac:dyDescent="0.2">
      <c r="A642" t="s">
        <v>9544</v>
      </c>
      <c r="B642" t="s">
        <v>9795</v>
      </c>
    </row>
    <row r="643" spans="1:2" x14ac:dyDescent="0.2">
      <c r="A643" t="s">
        <v>9797</v>
      </c>
      <c r="B643" t="s">
        <v>9796</v>
      </c>
    </row>
    <row r="644" spans="1:2" x14ac:dyDescent="0.2">
      <c r="A644" t="s">
        <v>9664</v>
      </c>
      <c r="B644" t="s">
        <v>9798</v>
      </c>
    </row>
    <row r="645" spans="1:2" x14ac:dyDescent="0.2">
      <c r="A645" t="s">
        <v>9800</v>
      </c>
      <c r="B645" t="s">
        <v>9799</v>
      </c>
    </row>
    <row r="646" spans="1:2" x14ac:dyDescent="0.2">
      <c r="A646" t="s">
        <v>9802</v>
      </c>
      <c r="B646" t="s">
        <v>9801</v>
      </c>
    </row>
    <row r="647" spans="1:2" x14ac:dyDescent="0.2">
      <c r="A647" t="s">
        <v>9804</v>
      </c>
      <c r="B647" t="s">
        <v>9803</v>
      </c>
    </row>
    <row r="648" spans="1:2" x14ac:dyDescent="0.2">
      <c r="A648" t="s">
        <v>9806</v>
      </c>
      <c r="B648" t="s">
        <v>9805</v>
      </c>
    </row>
    <row r="649" spans="1:2" x14ac:dyDescent="0.2">
      <c r="A649" t="s">
        <v>9808</v>
      </c>
      <c r="B649" t="s">
        <v>9807</v>
      </c>
    </row>
    <row r="650" spans="1:2" x14ac:dyDescent="0.2">
      <c r="A650" t="s">
        <v>9288</v>
      </c>
      <c r="B650" t="s">
        <v>9809</v>
      </c>
    </row>
    <row r="651" spans="1:2" x14ac:dyDescent="0.2">
      <c r="A651" t="s">
        <v>9811</v>
      </c>
      <c r="B651" t="s">
        <v>9810</v>
      </c>
    </row>
    <row r="652" spans="1:2" x14ac:dyDescent="0.2">
      <c r="A652" t="s">
        <v>9813</v>
      </c>
      <c r="B652" t="s">
        <v>9812</v>
      </c>
    </row>
    <row r="653" spans="1:2" x14ac:dyDescent="0.2">
      <c r="A653" t="s">
        <v>9815</v>
      </c>
      <c r="B653" t="s">
        <v>9814</v>
      </c>
    </row>
    <row r="654" spans="1:2" x14ac:dyDescent="0.2">
      <c r="A654" t="s">
        <v>9817</v>
      </c>
      <c r="B654" t="s">
        <v>9816</v>
      </c>
    </row>
    <row r="655" spans="1:2" x14ac:dyDescent="0.2">
      <c r="A655" t="s">
        <v>9819</v>
      </c>
      <c r="B655" t="s">
        <v>9818</v>
      </c>
    </row>
    <row r="656" spans="1:2" x14ac:dyDescent="0.2">
      <c r="A656" t="s">
        <v>9821</v>
      </c>
      <c r="B656" t="s">
        <v>9820</v>
      </c>
    </row>
    <row r="657" spans="1:2" x14ac:dyDescent="0.2">
      <c r="A657" t="s">
        <v>9823</v>
      </c>
      <c r="B657" t="s">
        <v>9822</v>
      </c>
    </row>
    <row r="658" spans="1:2" x14ac:dyDescent="0.2">
      <c r="A658" t="s">
        <v>9677</v>
      </c>
      <c r="B658" t="s">
        <v>9824</v>
      </c>
    </row>
    <row r="659" spans="1:2" x14ac:dyDescent="0.2">
      <c r="A659" t="s">
        <v>9826</v>
      </c>
      <c r="B659" t="s">
        <v>9825</v>
      </c>
    </row>
    <row r="660" spans="1:2" x14ac:dyDescent="0.2">
      <c r="A660" t="s">
        <v>9828</v>
      </c>
      <c r="B660" t="s">
        <v>9827</v>
      </c>
    </row>
    <row r="661" spans="1:2" x14ac:dyDescent="0.2">
      <c r="A661" t="s">
        <v>9830</v>
      </c>
      <c r="B661" t="s">
        <v>9829</v>
      </c>
    </row>
    <row r="662" spans="1:2" x14ac:dyDescent="0.2">
      <c r="A662" t="s">
        <v>9832</v>
      </c>
      <c r="B662" t="s">
        <v>9831</v>
      </c>
    </row>
    <row r="663" spans="1:2" x14ac:dyDescent="0.2">
      <c r="A663" t="s">
        <v>9834</v>
      </c>
      <c r="B663" t="s">
        <v>9833</v>
      </c>
    </row>
    <row r="664" spans="1:2" x14ac:dyDescent="0.2">
      <c r="A664" t="s">
        <v>9684</v>
      </c>
      <c r="B664" t="s">
        <v>9835</v>
      </c>
    </row>
    <row r="665" spans="1:2" x14ac:dyDescent="0.2">
      <c r="A665" t="s">
        <v>9684</v>
      </c>
      <c r="B665" t="s">
        <v>9836</v>
      </c>
    </row>
    <row r="666" spans="1:2" x14ac:dyDescent="0.2">
      <c r="A666" t="s">
        <v>9686</v>
      </c>
      <c r="B666" t="s">
        <v>9837</v>
      </c>
    </row>
    <row r="667" spans="1:2" x14ac:dyDescent="0.2">
      <c r="A667" t="s">
        <v>9686</v>
      </c>
      <c r="B667" t="s">
        <v>9838</v>
      </c>
    </row>
    <row r="668" spans="1:2" x14ac:dyDescent="0.2">
      <c r="A668" t="s">
        <v>9840</v>
      </c>
      <c r="B668" t="s">
        <v>9839</v>
      </c>
    </row>
    <row r="669" spans="1:2" x14ac:dyDescent="0.2">
      <c r="A669" t="s">
        <v>9842</v>
      </c>
      <c r="B669" t="s">
        <v>9841</v>
      </c>
    </row>
    <row r="670" spans="1:2" x14ac:dyDescent="0.2">
      <c r="A670" t="s">
        <v>9844</v>
      </c>
      <c r="B670" t="s">
        <v>9843</v>
      </c>
    </row>
    <row r="671" spans="1:2" x14ac:dyDescent="0.2">
      <c r="A671" t="s">
        <v>9846</v>
      </c>
      <c r="B671" t="s">
        <v>9845</v>
      </c>
    </row>
    <row r="672" spans="1:2" x14ac:dyDescent="0.2">
      <c r="A672" t="s">
        <v>9690</v>
      </c>
      <c r="B672" t="s">
        <v>9847</v>
      </c>
    </row>
    <row r="673" spans="1:2" x14ac:dyDescent="0.2">
      <c r="A673" t="s">
        <v>9692</v>
      </c>
      <c r="B673" t="s">
        <v>9848</v>
      </c>
    </row>
    <row r="674" spans="1:2" x14ac:dyDescent="0.2">
      <c r="A674" t="s">
        <v>9695</v>
      </c>
      <c r="B674" t="s">
        <v>9849</v>
      </c>
    </row>
    <row r="675" spans="1:2" x14ac:dyDescent="0.2">
      <c r="A675" t="s">
        <v>9851</v>
      </c>
      <c r="B675" t="s">
        <v>9850</v>
      </c>
    </row>
    <row r="676" spans="1:2" x14ac:dyDescent="0.2">
      <c r="A676" t="s">
        <v>9853</v>
      </c>
      <c r="B676" t="s">
        <v>9852</v>
      </c>
    </row>
    <row r="677" spans="1:2" x14ac:dyDescent="0.2">
      <c r="A677" t="s">
        <v>9697</v>
      </c>
      <c r="B677" t="s">
        <v>9854</v>
      </c>
    </row>
    <row r="678" spans="1:2" x14ac:dyDescent="0.2">
      <c r="A678" t="s">
        <v>9702</v>
      </c>
      <c r="B678" t="s">
        <v>9855</v>
      </c>
    </row>
    <row r="679" spans="1:2" x14ac:dyDescent="0.2">
      <c r="A679" t="s">
        <v>9702</v>
      </c>
      <c r="B679" t="s">
        <v>9856</v>
      </c>
    </row>
    <row r="680" spans="1:2" x14ac:dyDescent="0.2">
      <c r="A680" t="s">
        <v>9858</v>
      </c>
      <c r="B680" t="s">
        <v>9857</v>
      </c>
    </row>
    <row r="681" spans="1:2" x14ac:dyDescent="0.2">
      <c r="A681" t="s">
        <v>9704</v>
      </c>
      <c r="B681" t="s">
        <v>9859</v>
      </c>
    </row>
    <row r="682" spans="1:2" x14ac:dyDescent="0.2">
      <c r="A682" t="s">
        <v>9706</v>
      </c>
      <c r="B682" t="s">
        <v>9860</v>
      </c>
    </row>
    <row r="683" spans="1:2" x14ac:dyDescent="0.2">
      <c r="A683" t="s">
        <v>9708</v>
      </c>
      <c r="B683" t="s">
        <v>9861</v>
      </c>
    </row>
    <row r="684" spans="1:2" x14ac:dyDescent="0.2">
      <c r="A684" t="s">
        <v>9863</v>
      </c>
      <c r="B684" t="s">
        <v>9862</v>
      </c>
    </row>
    <row r="685" spans="1:2" x14ac:dyDescent="0.2">
      <c r="A685" t="s">
        <v>9710</v>
      </c>
      <c r="B685" t="s">
        <v>9864</v>
      </c>
    </row>
    <row r="686" spans="1:2" x14ac:dyDescent="0.2">
      <c r="A686" t="s">
        <v>9484</v>
      </c>
      <c r="B686" t="s">
        <v>9865</v>
      </c>
    </row>
    <row r="687" spans="1:2" x14ac:dyDescent="0.2">
      <c r="A687" t="s">
        <v>9484</v>
      </c>
      <c r="B687" t="s">
        <v>9866</v>
      </c>
    </row>
    <row r="688" spans="1:2" x14ac:dyDescent="0.2">
      <c r="A688" t="s">
        <v>9713</v>
      </c>
      <c r="B688" t="s">
        <v>9867</v>
      </c>
    </row>
    <row r="689" spans="1:2" x14ac:dyDescent="0.2">
      <c r="A689" t="s">
        <v>9529</v>
      </c>
      <c r="B689" t="s">
        <v>9868</v>
      </c>
    </row>
    <row r="690" spans="1:2" x14ac:dyDescent="0.2">
      <c r="A690" t="s">
        <v>9716</v>
      </c>
      <c r="B690" t="s">
        <v>9869</v>
      </c>
    </row>
    <row r="691" spans="1:2" x14ac:dyDescent="0.2">
      <c r="A691" t="s">
        <v>9871</v>
      </c>
      <c r="B691" t="s">
        <v>9870</v>
      </c>
    </row>
    <row r="692" spans="1:2" x14ac:dyDescent="0.2">
      <c r="A692" t="s">
        <v>9621</v>
      </c>
      <c r="B692" t="s">
        <v>9872</v>
      </c>
    </row>
    <row r="693" spans="1:2" x14ac:dyDescent="0.2">
      <c r="A693" t="s">
        <v>6296</v>
      </c>
      <c r="B693" t="s">
        <v>9873</v>
      </c>
    </row>
    <row r="694" spans="1:2" x14ac:dyDescent="0.2">
      <c r="A694" t="s">
        <v>2078</v>
      </c>
      <c r="B694" t="s">
        <v>9874</v>
      </c>
    </row>
    <row r="695" spans="1:2" x14ac:dyDescent="0.2">
      <c r="A695" t="s">
        <v>9621</v>
      </c>
      <c r="B695" t="s">
        <v>9875</v>
      </c>
    </row>
    <row r="696" spans="1:2" x14ac:dyDescent="0.2">
      <c r="A696" t="s">
        <v>9621</v>
      </c>
      <c r="B696" t="s">
        <v>9876</v>
      </c>
    </row>
    <row r="697" spans="1:2" x14ac:dyDescent="0.2">
      <c r="A697" t="s">
        <v>9621</v>
      </c>
      <c r="B697" t="s">
        <v>9877</v>
      </c>
    </row>
    <row r="698" spans="1:2" x14ac:dyDescent="0.2">
      <c r="A698" t="s">
        <v>3673</v>
      </c>
      <c r="B698" t="s">
        <v>9878</v>
      </c>
    </row>
    <row r="699" spans="1:2" x14ac:dyDescent="0.2">
      <c r="A699" t="s">
        <v>9880</v>
      </c>
      <c r="B699" t="s">
        <v>9879</v>
      </c>
    </row>
    <row r="700" spans="1:2" x14ac:dyDescent="0.2">
      <c r="A700" t="s">
        <v>9744</v>
      </c>
      <c r="B700" t="s">
        <v>9881</v>
      </c>
    </row>
    <row r="701" spans="1:2" x14ac:dyDescent="0.2">
      <c r="A701" t="s">
        <v>9883</v>
      </c>
      <c r="B701" t="s">
        <v>9882</v>
      </c>
    </row>
    <row r="702" spans="1:2" x14ac:dyDescent="0.2">
      <c r="A702" t="s">
        <v>9748</v>
      </c>
      <c r="B702" t="s">
        <v>9884</v>
      </c>
    </row>
    <row r="703" spans="1:2" x14ac:dyDescent="0.2">
      <c r="A703" t="s">
        <v>9886</v>
      </c>
      <c r="B703" t="s">
        <v>9885</v>
      </c>
    </row>
    <row r="704" spans="1:2" x14ac:dyDescent="0.2">
      <c r="A704" t="s">
        <v>9888</v>
      </c>
      <c r="B704" t="s">
        <v>9887</v>
      </c>
    </row>
    <row r="705" spans="1:2" x14ac:dyDescent="0.2">
      <c r="A705" t="s">
        <v>9746</v>
      </c>
      <c r="B705" t="s">
        <v>9889</v>
      </c>
    </row>
    <row r="706" spans="1:2" x14ac:dyDescent="0.2">
      <c r="A706" t="s">
        <v>9891</v>
      </c>
      <c r="B706" t="s">
        <v>9890</v>
      </c>
    </row>
    <row r="707" spans="1:2" x14ac:dyDescent="0.2">
      <c r="A707" t="s">
        <v>9893</v>
      </c>
      <c r="B707" t="s">
        <v>9892</v>
      </c>
    </row>
    <row r="708" spans="1:2" x14ac:dyDescent="0.2">
      <c r="A708" t="s">
        <v>9559</v>
      </c>
      <c r="B708" t="s">
        <v>9894</v>
      </c>
    </row>
    <row r="709" spans="1:2" x14ac:dyDescent="0.2">
      <c r="A709" t="s">
        <v>9282</v>
      </c>
      <c r="B709" t="s">
        <v>9895</v>
      </c>
    </row>
    <row r="710" spans="1:2" x14ac:dyDescent="0.2">
      <c r="A710" t="s">
        <v>9207</v>
      </c>
      <c r="B710" t="s">
        <v>9896</v>
      </c>
    </row>
    <row r="711" spans="1:2" x14ac:dyDescent="0.2">
      <c r="A711" t="s">
        <v>9790</v>
      </c>
      <c r="B711" t="s">
        <v>9897</v>
      </c>
    </row>
    <row r="712" spans="1:2" x14ac:dyDescent="0.2">
      <c r="A712" t="s">
        <v>9883</v>
      </c>
      <c r="B712" t="s">
        <v>9898</v>
      </c>
    </row>
    <row r="713" spans="1:2" x14ac:dyDescent="0.2">
      <c r="A713" t="s">
        <v>9616</v>
      </c>
      <c r="B713" t="s">
        <v>9899</v>
      </c>
    </row>
    <row r="714" spans="1:2" x14ac:dyDescent="0.2">
      <c r="A714" t="s">
        <v>9521</v>
      </c>
      <c r="B714" t="s">
        <v>9900</v>
      </c>
    </row>
    <row r="715" spans="1:2" x14ac:dyDescent="0.2">
      <c r="A715" t="s">
        <v>9425</v>
      </c>
      <c r="B715" t="s">
        <v>9901</v>
      </c>
    </row>
    <row r="716" spans="1:2" x14ac:dyDescent="0.2">
      <c r="A716" t="s">
        <v>9284</v>
      </c>
      <c r="B716" t="s">
        <v>9902</v>
      </c>
    </row>
    <row r="717" spans="1:2" x14ac:dyDescent="0.2">
      <c r="A717" t="s">
        <v>9904</v>
      </c>
      <c r="B717" t="s">
        <v>9903</v>
      </c>
    </row>
    <row r="718" spans="1:2" x14ac:dyDescent="0.2">
      <c r="A718" t="s">
        <v>9804</v>
      </c>
      <c r="B718" t="s">
        <v>9905</v>
      </c>
    </row>
    <row r="719" spans="1:2" x14ac:dyDescent="0.2">
      <c r="A719" t="s">
        <v>9549</v>
      </c>
      <c r="B719" t="s">
        <v>9906</v>
      </c>
    </row>
    <row r="720" spans="1:2" x14ac:dyDescent="0.2">
      <c r="A720" t="s">
        <v>9792</v>
      </c>
      <c r="B720" t="s">
        <v>9907</v>
      </c>
    </row>
    <row r="721" spans="1:2" x14ac:dyDescent="0.2">
      <c r="A721" t="s">
        <v>9674</v>
      </c>
      <c r="B721" t="s">
        <v>9908</v>
      </c>
    </row>
    <row r="722" spans="1:2" x14ac:dyDescent="0.2">
      <c r="A722" t="s">
        <v>9830</v>
      </c>
      <c r="B722" t="s">
        <v>9909</v>
      </c>
    </row>
    <row r="723" spans="1:2" x14ac:dyDescent="0.2">
      <c r="A723" t="s">
        <v>9264</v>
      </c>
      <c r="B723" t="s">
        <v>9910</v>
      </c>
    </row>
    <row r="724" spans="1:2" x14ac:dyDescent="0.2">
      <c r="A724" t="s">
        <v>9912</v>
      </c>
      <c r="B724" t="s">
        <v>9911</v>
      </c>
    </row>
    <row r="725" spans="1:2" x14ac:dyDescent="0.2">
      <c r="A725" t="s">
        <v>9813</v>
      </c>
      <c r="B725" t="s">
        <v>9913</v>
      </c>
    </row>
    <row r="726" spans="1:2" x14ac:dyDescent="0.2">
      <c r="A726" t="s">
        <v>9035</v>
      </c>
      <c r="B726" t="s">
        <v>9914</v>
      </c>
    </row>
    <row r="727" spans="1:2" x14ac:dyDescent="0.2">
      <c r="A727" t="s">
        <v>9297</v>
      </c>
      <c r="B727" t="s">
        <v>9915</v>
      </c>
    </row>
    <row r="728" spans="1:2" x14ac:dyDescent="0.2">
      <c r="A728" t="s">
        <v>9708</v>
      </c>
      <c r="B728" t="s">
        <v>9916</v>
      </c>
    </row>
    <row r="729" spans="1:2" x14ac:dyDescent="0.2">
      <c r="A729" t="s">
        <v>9260</v>
      </c>
      <c r="B729" t="s">
        <v>9917</v>
      </c>
    </row>
    <row r="730" spans="1:2" x14ac:dyDescent="0.2">
      <c r="A730" t="s">
        <v>9919</v>
      </c>
      <c r="B730" t="s">
        <v>9918</v>
      </c>
    </row>
    <row r="731" spans="1:2" x14ac:dyDescent="0.2">
      <c r="A731" t="s">
        <v>9674</v>
      </c>
      <c r="B731" t="s">
        <v>9920</v>
      </c>
    </row>
    <row r="732" spans="1:2" x14ac:dyDescent="0.2">
      <c r="A732" t="s">
        <v>9830</v>
      </c>
      <c r="B732" t="s">
        <v>9921</v>
      </c>
    </row>
    <row r="733" spans="1:2" x14ac:dyDescent="0.2">
      <c r="A733" t="s">
        <v>9264</v>
      </c>
      <c r="B733" t="s">
        <v>9922</v>
      </c>
    </row>
    <row r="734" spans="1:2" x14ac:dyDescent="0.2">
      <c r="A734" t="s">
        <v>9912</v>
      </c>
      <c r="B734" t="s">
        <v>9923</v>
      </c>
    </row>
    <row r="735" spans="1:2" x14ac:dyDescent="0.2">
      <c r="A735" t="s">
        <v>9813</v>
      </c>
      <c r="B735" t="s">
        <v>9924</v>
      </c>
    </row>
    <row r="736" spans="1:2" x14ac:dyDescent="0.2">
      <c r="A736" t="s">
        <v>9035</v>
      </c>
      <c r="B736" t="s">
        <v>9925</v>
      </c>
    </row>
    <row r="737" spans="1:2" x14ac:dyDescent="0.2">
      <c r="A737" t="s">
        <v>9297</v>
      </c>
      <c r="B737" t="s">
        <v>9926</v>
      </c>
    </row>
    <row r="738" spans="1:2" x14ac:dyDescent="0.2">
      <c r="A738" t="s">
        <v>9708</v>
      </c>
      <c r="B738" t="s">
        <v>9927</v>
      </c>
    </row>
    <row r="739" spans="1:2" x14ac:dyDescent="0.2">
      <c r="A739" t="s">
        <v>9260</v>
      </c>
      <c r="B739" t="s">
        <v>9928</v>
      </c>
    </row>
    <row r="740" spans="1:2" x14ac:dyDescent="0.2">
      <c r="A740" t="s">
        <v>9919</v>
      </c>
      <c r="B740" t="s">
        <v>9929</v>
      </c>
    </row>
    <row r="741" spans="1:2" x14ac:dyDescent="0.2">
      <c r="A741" t="s">
        <v>9504</v>
      </c>
      <c r="B741" t="s">
        <v>9930</v>
      </c>
    </row>
    <row r="742" spans="1:2" x14ac:dyDescent="0.2">
      <c r="A742" t="s">
        <v>9817</v>
      </c>
      <c r="B742" t="s">
        <v>9931</v>
      </c>
    </row>
    <row r="743" spans="1:2" x14ac:dyDescent="0.2">
      <c r="A743" t="s">
        <v>9539</v>
      </c>
      <c r="B743" t="s">
        <v>9932</v>
      </c>
    </row>
    <row r="744" spans="1:2" x14ac:dyDescent="0.2">
      <c r="A744" t="s">
        <v>9668</v>
      </c>
      <c r="B744" t="s">
        <v>9933</v>
      </c>
    </row>
    <row r="745" spans="1:2" x14ac:dyDescent="0.2">
      <c r="A745" t="s">
        <v>9823</v>
      </c>
      <c r="B745" t="s">
        <v>9934</v>
      </c>
    </row>
    <row r="746" spans="1:2" x14ac:dyDescent="0.2">
      <c r="A746" t="s">
        <v>9776</v>
      </c>
      <c r="B746" t="s">
        <v>9935</v>
      </c>
    </row>
    <row r="747" spans="1:2" x14ac:dyDescent="0.2">
      <c r="A747" t="s">
        <v>9937</v>
      </c>
      <c r="B747" t="s">
        <v>9936</v>
      </c>
    </row>
    <row r="748" spans="1:2" x14ac:dyDescent="0.2">
      <c r="A748" t="s">
        <v>9487</v>
      </c>
      <c r="B748" t="s">
        <v>9938</v>
      </c>
    </row>
    <row r="749" spans="1:2" x14ac:dyDescent="0.2">
      <c r="A749" t="s">
        <v>9158</v>
      </c>
      <c r="B749" t="s">
        <v>9939</v>
      </c>
    </row>
    <row r="750" spans="1:2" x14ac:dyDescent="0.2">
      <c r="A750" t="s">
        <v>9684</v>
      </c>
      <c r="B750" t="s">
        <v>9940</v>
      </c>
    </row>
    <row r="751" spans="1:2" x14ac:dyDescent="0.2">
      <c r="A751" t="s">
        <v>9942</v>
      </c>
      <c r="B751" t="s">
        <v>9941</v>
      </c>
    </row>
    <row r="752" spans="1:2" x14ac:dyDescent="0.2">
      <c r="A752" t="s">
        <v>9050</v>
      </c>
      <c r="B752" t="s">
        <v>9943</v>
      </c>
    </row>
    <row r="753" spans="1:2" x14ac:dyDescent="0.2">
      <c r="A753" t="s">
        <v>9480</v>
      </c>
      <c r="B753" t="s">
        <v>9944</v>
      </c>
    </row>
    <row r="754" spans="1:2" x14ac:dyDescent="0.2">
      <c r="A754" t="s">
        <v>9511</v>
      </c>
      <c r="B754" t="s">
        <v>9945</v>
      </c>
    </row>
    <row r="755" spans="1:2" x14ac:dyDescent="0.2">
      <c r="A755" t="s">
        <v>9947</v>
      </c>
      <c r="B755" t="s">
        <v>9946</v>
      </c>
    </row>
    <row r="756" spans="1:2" x14ac:dyDescent="0.2">
      <c r="A756" t="s">
        <v>9774</v>
      </c>
      <c r="B756" t="s">
        <v>9948</v>
      </c>
    </row>
    <row r="757" spans="1:2" x14ac:dyDescent="0.2">
      <c r="A757" t="s">
        <v>9950</v>
      </c>
      <c r="B757" t="s">
        <v>9949</v>
      </c>
    </row>
    <row r="758" spans="1:2" x14ac:dyDescent="0.2">
      <c r="A758" t="s">
        <v>9952</v>
      </c>
      <c r="B758" t="s">
        <v>9951</v>
      </c>
    </row>
    <row r="759" spans="1:2" x14ac:dyDescent="0.2">
      <c r="A759" t="s">
        <v>9954</v>
      </c>
      <c r="B759" t="s">
        <v>9953</v>
      </c>
    </row>
    <row r="760" spans="1:2" x14ac:dyDescent="0.2">
      <c r="A760" t="s">
        <v>9564</v>
      </c>
      <c r="B760" t="s">
        <v>9955</v>
      </c>
    </row>
    <row r="761" spans="1:2" x14ac:dyDescent="0.2">
      <c r="A761" t="s">
        <v>9957</v>
      </c>
      <c r="B761" t="s">
        <v>9956</v>
      </c>
    </row>
    <row r="762" spans="1:2" x14ac:dyDescent="0.2">
      <c r="A762" t="s">
        <v>9959</v>
      </c>
      <c r="B762" t="s">
        <v>9958</v>
      </c>
    </row>
    <row r="763" spans="1:2" x14ac:dyDescent="0.2">
      <c r="A763" t="s">
        <v>9631</v>
      </c>
      <c r="B763" t="s">
        <v>9960</v>
      </c>
    </row>
    <row r="764" spans="1:2" x14ac:dyDescent="0.2">
      <c r="A764" t="s">
        <v>9962</v>
      </c>
      <c r="B764" t="s">
        <v>9961</v>
      </c>
    </row>
    <row r="765" spans="1:2" x14ac:dyDescent="0.2">
      <c r="A765" t="s">
        <v>9964</v>
      </c>
      <c r="B765" t="s">
        <v>9963</v>
      </c>
    </row>
    <row r="766" spans="1:2" x14ac:dyDescent="0.2">
      <c r="A766" t="s">
        <v>9966</v>
      </c>
      <c r="B766" t="s">
        <v>9965</v>
      </c>
    </row>
    <row r="767" spans="1:2" x14ac:dyDescent="0.2">
      <c r="A767" t="s">
        <v>9968</v>
      </c>
      <c r="B767" t="s">
        <v>9967</v>
      </c>
    </row>
    <row r="768" spans="1:2" x14ac:dyDescent="0.2">
      <c r="A768" t="s">
        <v>9621</v>
      </c>
      <c r="B768" t="s">
        <v>9969</v>
      </c>
    </row>
    <row r="769" spans="1:2" x14ac:dyDescent="0.2">
      <c r="A769" t="s">
        <v>9129</v>
      </c>
      <c r="B769" t="s">
        <v>9970</v>
      </c>
    </row>
    <row r="770" spans="1:2" x14ac:dyDescent="0.2">
      <c r="A770" t="s">
        <v>9972</v>
      </c>
      <c r="B770" t="s">
        <v>9971</v>
      </c>
    </row>
    <row r="771" spans="1:2" x14ac:dyDescent="0.2">
      <c r="A771" t="s">
        <v>9748</v>
      </c>
      <c r="B771" t="s">
        <v>9973</v>
      </c>
    </row>
    <row r="772" spans="1:2" x14ac:dyDescent="0.2">
      <c r="A772" t="s">
        <v>9975</v>
      </c>
      <c r="B772" t="s">
        <v>9974</v>
      </c>
    </row>
    <row r="773" spans="1:2" x14ac:dyDescent="0.2">
      <c r="A773" t="s">
        <v>9977</v>
      </c>
      <c r="B773" t="s">
        <v>9976</v>
      </c>
    </row>
    <row r="774" spans="1:2" x14ac:dyDescent="0.2">
      <c r="A774" t="s">
        <v>9979</v>
      </c>
      <c r="B774" t="s">
        <v>9978</v>
      </c>
    </row>
    <row r="775" spans="1:2" x14ac:dyDescent="0.2">
      <c r="A775" t="s">
        <v>9981</v>
      </c>
      <c r="B775" t="s">
        <v>9980</v>
      </c>
    </row>
    <row r="776" spans="1:2" x14ac:dyDescent="0.2">
      <c r="A776" t="s">
        <v>9750</v>
      </c>
      <c r="B776" t="s">
        <v>9982</v>
      </c>
    </row>
    <row r="777" spans="1:2" x14ac:dyDescent="0.2">
      <c r="A777" t="s">
        <v>8226</v>
      </c>
      <c r="B777" t="s">
        <v>9983</v>
      </c>
    </row>
    <row r="778" spans="1:2" x14ac:dyDescent="0.2">
      <c r="A778" t="s">
        <v>9621</v>
      </c>
      <c r="B778" t="s">
        <v>9984</v>
      </c>
    </row>
    <row r="779" spans="1:2" x14ac:dyDescent="0.2">
      <c r="A779" t="s">
        <v>9466</v>
      </c>
      <c r="B779" t="s">
        <v>9985</v>
      </c>
    </row>
    <row r="780" spans="1:2" x14ac:dyDescent="0.2">
      <c r="A780" t="s">
        <v>9957</v>
      </c>
      <c r="B780" t="s">
        <v>9986</v>
      </c>
    </row>
    <row r="781" spans="1:2" x14ac:dyDescent="0.2">
      <c r="A781" t="s">
        <v>9744</v>
      </c>
      <c r="B781" t="s">
        <v>9987</v>
      </c>
    </row>
    <row r="782" spans="1:2" x14ac:dyDescent="0.2">
      <c r="A782" t="s">
        <v>9621</v>
      </c>
      <c r="B782" t="s">
        <v>9988</v>
      </c>
    </row>
    <row r="783" spans="1:2" x14ac:dyDescent="0.2">
      <c r="A783" t="s">
        <v>9990</v>
      </c>
      <c r="B783" t="s">
        <v>9989</v>
      </c>
    </row>
    <row r="784" spans="1:2" x14ac:dyDescent="0.2">
      <c r="A784" t="s">
        <v>9992</v>
      </c>
      <c r="B784" t="s">
        <v>9991</v>
      </c>
    </row>
    <row r="785" spans="1:2" x14ac:dyDescent="0.2">
      <c r="A785" t="s">
        <v>9992</v>
      </c>
      <c r="B785" t="s">
        <v>9993</v>
      </c>
    </row>
    <row r="786" spans="1:2" x14ac:dyDescent="0.2">
      <c r="A786" t="s">
        <v>9992</v>
      </c>
      <c r="B786" t="s">
        <v>9994</v>
      </c>
    </row>
    <row r="787" spans="1:2" x14ac:dyDescent="0.2">
      <c r="A787" t="s">
        <v>9992</v>
      </c>
      <c r="B787" t="s">
        <v>9995</v>
      </c>
    </row>
    <row r="788" spans="1:2" x14ac:dyDescent="0.2">
      <c r="A788" t="s">
        <v>9992</v>
      </c>
      <c r="B788" t="s">
        <v>9996</v>
      </c>
    </row>
    <row r="789" spans="1:2" x14ac:dyDescent="0.2">
      <c r="A789" t="s">
        <v>9992</v>
      </c>
      <c r="B789" t="s">
        <v>9997</v>
      </c>
    </row>
    <row r="790" spans="1:2" x14ac:dyDescent="0.2">
      <c r="A790" t="s">
        <v>9992</v>
      </c>
      <c r="B790" t="s">
        <v>9998</v>
      </c>
    </row>
    <row r="791" spans="1:2" x14ac:dyDescent="0.2">
      <c r="A791" t="s">
        <v>9992</v>
      </c>
      <c r="B791" t="s">
        <v>9999</v>
      </c>
    </row>
    <row r="792" spans="1:2" x14ac:dyDescent="0.2">
      <c r="A792" t="s">
        <v>9992</v>
      </c>
      <c r="B792" t="s">
        <v>10000</v>
      </c>
    </row>
    <row r="793" spans="1:2" x14ac:dyDescent="0.2">
      <c r="A793" t="s">
        <v>9992</v>
      </c>
      <c r="B793" t="s">
        <v>10001</v>
      </c>
    </row>
    <row r="794" spans="1:2" x14ac:dyDescent="0.2">
      <c r="A794" t="s">
        <v>9992</v>
      </c>
      <c r="B794" t="s">
        <v>10002</v>
      </c>
    </row>
    <row r="795" spans="1:2" x14ac:dyDescent="0.2">
      <c r="A795" t="s">
        <v>9992</v>
      </c>
      <c r="B795" t="s">
        <v>10003</v>
      </c>
    </row>
    <row r="796" spans="1:2" x14ac:dyDescent="0.2">
      <c r="A796" t="s">
        <v>9992</v>
      </c>
      <c r="B796" t="s">
        <v>10004</v>
      </c>
    </row>
    <row r="797" spans="1:2" x14ac:dyDescent="0.2">
      <c r="A797" t="s">
        <v>9992</v>
      </c>
      <c r="B797" t="s">
        <v>10005</v>
      </c>
    </row>
    <row r="798" spans="1:2" x14ac:dyDescent="0.2">
      <c r="A798" t="s">
        <v>9992</v>
      </c>
      <c r="B798" t="s">
        <v>10006</v>
      </c>
    </row>
    <row r="799" spans="1:2" x14ac:dyDescent="0.2">
      <c r="A799" t="s">
        <v>9992</v>
      </c>
      <c r="B799" t="s">
        <v>10007</v>
      </c>
    </row>
    <row r="800" spans="1:2" x14ac:dyDescent="0.2">
      <c r="A800" t="s">
        <v>9992</v>
      </c>
      <c r="B800" t="s">
        <v>10008</v>
      </c>
    </row>
    <row r="801" spans="1:2" x14ac:dyDescent="0.2">
      <c r="A801" t="s">
        <v>9992</v>
      </c>
      <c r="B801" t="s">
        <v>10009</v>
      </c>
    </row>
    <row r="802" spans="1:2" x14ac:dyDescent="0.2">
      <c r="A802" t="s">
        <v>9992</v>
      </c>
      <c r="B802" t="s">
        <v>10010</v>
      </c>
    </row>
    <row r="803" spans="1:2" x14ac:dyDescent="0.2">
      <c r="A803" t="s">
        <v>9992</v>
      </c>
      <c r="B803" t="s">
        <v>10011</v>
      </c>
    </row>
    <row r="804" spans="1:2" x14ac:dyDescent="0.2">
      <c r="A804" t="s">
        <v>9992</v>
      </c>
      <c r="B804" t="s">
        <v>10012</v>
      </c>
    </row>
    <row r="805" spans="1:2" x14ac:dyDescent="0.2">
      <c r="A805" t="s">
        <v>9992</v>
      </c>
      <c r="B805" t="s">
        <v>10013</v>
      </c>
    </row>
    <row r="806" spans="1:2" x14ac:dyDescent="0.2">
      <c r="A806" t="s">
        <v>9992</v>
      </c>
      <c r="B806" t="s">
        <v>10014</v>
      </c>
    </row>
    <row r="807" spans="1:2" x14ac:dyDescent="0.2">
      <c r="A807" t="s">
        <v>9992</v>
      </c>
      <c r="B807" t="s">
        <v>10015</v>
      </c>
    </row>
    <row r="808" spans="1:2" x14ac:dyDescent="0.2">
      <c r="A808" t="s">
        <v>9992</v>
      </c>
      <c r="B808" t="s">
        <v>10016</v>
      </c>
    </row>
    <row r="809" spans="1:2" x14ac:dyDescent="0.2">
      <c r="A809" t="s">
        <v>9992</v>
      </c>
      <c r="B809" t="s">
        <v>10017</v>
      </c>
    </row>
    <row r="810" spans="1:2" x14ac:dyDescent="0.2">
      <c r="A810" t="s">
        <v>9992</v>
      </c>
      <c r="B810" t="s">
        <v>10018</v>
      </c>
    </row>
    <row r="811" spans="1:2" x14ac:dyDescent="0.2">
      <c r="A811" t="s">
        <v>9992</v>
      </c>
      <c r="B811" t="s">
        <v>10019</v>
      </c>
    </row>
    <row r="812" spans="1:2" x14ac:dyDescent="0.2">
      <c r="A812" t="s">
        <v>9992</v>
      </c>
      <c r="B812" t="s">
        <v>10020</v>
      </c>
    </row>
    <row r="813" spans="1:2" x14ac:dyDescent="0.2">
      <c r="A813" t="s">
        <v>9992</v>
      </c>
      <c r="B813" t="s">
        <v>10021</v>
      </c>
    </row>
    <row r="814" spans="1:2" x14ac:dyDescent="0.2">
      <c r="A814" t="s">
        <v>9992</v>
      </c>
      <c r="B814" t="s">
        <v>10022</v>
      </c>
    </row>
    <row r="815" spans="1:2" x14ac:dyDescent="0.2">
      <c r="A815" t="s">
        <v>9992</v>
      </c>
      <c r="B815" t="s">
        <v>10023</v>
      </c>
    </row>
    <row r="816" spans="1:2" x14ac:dyDescent="0.2">
      <c r="A816" t="s">
        <v>9992</v>
      </c>
      <c r="B816" t="s">
        <v>10024</v>
      </c>
    </row>
    <row r="817" spans="1:2" x14ac:dyDescent="0.2">
      <c r="A817" t="s">
        <v>9992</v>
      </c>
      <c r="B817" t="s">
        <v>10025</v>
      </c>
    </row>
    <row r="818" spans="1:2" x14ac:dyDescent="0.2">
      <c r="A818" t="s">
        <v>9992</v>
      </c>
      <c r="B818" t="s">
        <v>10026</v>
      </c>
    </row>
    <row r="819" spans="1:2" x14ac:dyDescent="0.2">
      <c r="A819" t="s">
        <v>9992</v>
      </c>
      <c r="B819" t="s">
        <v>10027</v>
      </c>
    </row>
    <row r="820" spans="1:2" x14ac:dyDescent="0.2">
      <c r="A820" t="s">
        <v>9992</v>
      </c>
      <c r="B820" t="s">
        <v>10028</v>
      </c>
    </row>
    <row r="821" spans="1:2" x14ac:dyDescent="0.2">
      <c r="A821" t="s">
        <v>9992</v>
      </c>
      <c r="B821" t="s">
        <v>10029</v>
      </c>
    </row>
    <row r="822" spans="1:2" x14ac:dyDescent="0.2">
      <c r="A822" t="s">
        <v>9992</v>
      </c>
      <c r="B822" t="s">
        <v>10030</v>
      </c>
    </row>
    <row r="823" spans="1:2" x14ac:dyDescent="0.2">
      <c r="A823" t="s">
        <v>9992</v>
      </c>
      <c r="B823" t="s">
        <v>10031</v>
      </c>
    </row>
    <row r="824" spans="1:2" x14ac:dyDescent="0.2">
      <c r="A824" t="s">
        <v>9992</v>
      </c>
      <c r="B824" t="s">
        <v>10032</v>
      </c>
    </row>
    <row r="825" spans="1:2" x14ac:dyDescent="0.2">
      <c r="A825" t="s">
        <v>9992</v>
      </c>
      <c r="B825" t="s">
        <v>10033</v>
      </c>
    </row>
    <row r="826" spans="1:2" x14ac:dyDescent="0.2">
      <c r="A826" t="s">
        <v>9992</v>
      </c>
      <c r="B826" t="s">
        <v>10034</v>
      </c>
    </row>
    <row r="827" spans="1:2" x14ac:dyDescent="0.2">
      <c r="A827" t="s">
        <v>9992</v>
      </c>
      <c r="B827" t="s">
        <v>10035</v>
      </c>
    </row>
    <row r="828" spans="1:2" x14ac:dyDescent="0.2">
      <c r="A828" t="s">
        <v>9992</v>
      </c>
      <c r="B828" t="s">
        <v>10036</v>
      </c>
    </row>
    <row r="829" spans="1:2" x14ac:dyDescent="0.2">
      <c r="A829" t="s">
        <v>9992</v>
      </c>
      <c r="B829" t="s">
        <v>10037</v>
      </c>
    </row>
    <row r="830" spans="1:2" x14ac:dyDescent="0.2">
      <c r="A830" t="s">
        <v>9992</v>
      </c>
      <c r="B830" t="s">
        <v>10038</v>
      </c>
    </row>
    <row r="831" spans="1:2" x14ac:dyDescent="0.2">
      <c r="A831" t="s">
        <v>9992</v>
      </c>
      <c r="B831" t="s">
        <v>10039</v>
      </c>
    </row>
    <row r="832" spans="1:2" x14ac:dyDescent="0.2">
      <c r="A832" t="s">
        <v>9992</v>
      </c>
      <c r="B832" t="s">
        <v>10040</v>
      </c>
    </row>
    <row r="833" spans="1:2" x14ac:dyDescent="0.2">
      <c r="A833" t="s">
        <v>9992</v>
      </c>
      <c r="B833" t="s">
        <v>10041</v>
      </c>
    </row>
    <row r="834" spans="1:2" x14ac:dyDescent="0.2">
      <c r="A834" t="s">
        <v>9992</v>
      </c>
      <c r="B834" t="s">
        <v>10042</v>
      </c>
    </row>
    <row r="835" spans="1:2" x14ac:dyDescent="0.2">
      <c r="A835" t="s">
        <v>9992</v>
      </c>
      <c r="B835" t="s">
        <v>10043</v>
      </c>
    </row>
    <row r="836" spans="1:2" x14ac:dyDescent="0.2">
      <c r="A836" t="s">
        <v>9992</v>
      </c>
      <c r="B836" t="s">
        <v>10044</v>
      </c>
    </row>
    <row r="837" spans="1:2" x14ac:dyDescent="0.2">
      <c r="A837" t="s">
        <v>9992</v>
      </c>
      <c r="B837" t="s">
        <v>10045</v>
      </c>
    </row>
    <row r="838" spans="1:2" x14ac:dyDescent="0.2">
      <c r="A838" t="s">
        <v>9992</v>
      </c>
      <c r="B838" t="s">
        <v>10046</v>
      </c>
    </row>
    <row r="839" spans="1:2" x14ac:dyDescent="0.2">
      <c r="A839" t="s">
        <v>9992</v>
      </c>
      <c r="B839" t="s">
        <v>10047</v>
      </c>
    </row>
    <row r="840" spans="1:2" x14ac:dyDescent="0.2">
      <c r="A840" t="s">
        <v>9992</v>
      </c>
      <c r="B840" t="s">
        <v>10048</v>
      </c>
    </row>
    <row r="841" spans="1:2" x14ac:dyDescent="0.2">
      <c r="A841" t="s">
        <v>9992</v>
      </c>
      <c r="B841" t="s">
        <v>10049</v>
      </c>
    </row>
    <row r="842" spans="1:2" x14ac:dyDescent="0.2">
      <c r="A842" t="s">
        <v>9992</v>
      </c>
      <c r="B842" t="s">
        <v>10050</v>
      </c>
    </row>
    <row r="843" spans="1:2" x14ac:dyDescent="0.2">
      <c r="A843" t="s">
        <v>9992</v>
      </c>
      <c r="B843" t="s">
        <v>10051</v>
      </c>
    </row>
    <row r="844" spans="1:2" x14ac:dyDescent="0.2">
      <c r="A844" t="s">
        <v>9992</v>
      </c>
      <c r="B844" t="s">
        <v>10052</v>
      </c>
    </row>
    <row r="845" spans="1:2" x14ac:dyDescent="0.2">
      <c r="A845" t="s">
        <v>9992</v>
      </c>
      <c r="B845" t="s">
        <v>10053</v>
      </c>
    </row>
    <row r="846" spans="1:2" x14ac:dyDescent="0.2">
      <c r="A846" t="s">
        <v>9992</v>
      </c>
      <c r="B846" t="s">
        <v>10054</v>
      </c>
    </row>
    <row r="847" spans="1:2" x14ac:dyDescent="0.2">
      <c r="A847" t="s">
        <v>9992</v>
      </c>
      <c r="B847" t="s">
        <v>10055</v>
      </c>
    </row>
    <row r="848" spans="1:2" x14ac:dyDescent="0.2">
      <c r="A848" t="s">
        <v>9992</v>
      </c>
      <c r="B848" t="s">
        <v>10056</v>
      </c>
    </row>
    <row r="849" spans="1:2" x14ac:dyDescent="0.2">
      <c r="A849" t="s">
        <v>9992</v>
      </c>
      <c r="B849" t="s">
        <v>10057</v>
      </c>
    </row>
    <row r="850" spans="1:2" x14ac:dyDescent="0.2">
      <c r="A850" t="s">
        <v>9992</v>
      </c>
      <c r="B850" t="s">
        <v>10058</v>
      </c>
    </row>
    <row r="851" spans="1:2" x14ac:dyDescent="0.2">
      <c r="A851" t="s">
        <v>9992</v>
      </c>
      <c r="B851" t="s">
        <v>10059</v>
      </c>
    </row>
    <row r="852" spans="1:2" x14ac:dyDescent="0.2">
      <c r="A852" t="s">
        <v>9992</v>
      </c>
      <c r="B852" t="s">
        <v>10060</v>
      </c>
    </row>
    <row r="853" spans="1:2" x14ac:dyDescent="0.2">
      <c r="A853" t="s">
        <v>9992</v>
      </c>
      <c r="B853" t="s">
        <v>10061</v>
      </c>
    </row>
    <row r="854" spans="1:2" x14ac:dyDescent="0.2">
      <c r="A854" t="s">
        <v>9992</v>
      </c>
      <c r="B854" t="s">
        <v>10062</v>
      </c>
    </row>
    <row r="855" spans="1:2" x14ac:dyDescent="0.2">
      <c r="A855" t="s">
        <v>9992</v>
      </c>
      <c r="B855" t="s">
        <v>10063</v>
      </c>
    </row>
    <row r="856" spans="1:2" x14ac:dyDescent="0.2">
      <c r="A856" t="s">
        <v>9992</v>
      </c>
      <c r="B856" t="s">
        <v>10064</v>
      </c>
    </row>
    <row r="857" spans="1:2" x14ac:dyDescent="0.2">
      <c r="A857" t="s">
        <v>9992</v>
      </c>
      <c r="B857" t="s">
        <v>10065</v>
      </c>
    </row>
    <row r="858" spans="1:2" x14ac:dyDescent="0.2">
      <c r="A858" t="s">
        <v>9992</v>
      </c>
      <c r="B858" t="s">
        <v>10066</v>
      </c>
    </row>
    <row r="859" spans="1:2" x14ac:dyDescent="0.2">
      <c r="A859" t="s">
        <v>9992</v>
      </c>
      <c r="B859" t="s">
        <v>10067</v>
      </c>
    </row>
    <row r="860" spans="1:2" x14ac:dyDescent="0.2">
      <c r="A860" t="s">
        <v>9992</v>
      </c>
      <c r="B860" t="s">
        <v>10068</v>
      </c>
    </row>
    <row r="861" spans="1:2" x14ac:dyDescent="0.2">
      <c r="A861" t="s">
        <v>9992</v>
      </c>
      <c r="B861" t="s">
        <v>10069</v>
      </c>
    </row>
    <row r="862" spans="1:2" x14ac:dyDescent="0.2">
      <c r="A862" t="s">
        <v>9992</v>
      </c>
      <c r="B862" t="s">
        <v>10070</v>
      </c>
    </row>
    <row r="863" spans="1:2" x14ac:dyDescent="0.2">
      <c r="A863" t="s">
        <v>9992</v>
      </c>
      <c r="B863" t="s">
        <v>10071</v>
      </c>
    </row>
    <row r="864" spans="1:2" x14ac:dyDescent="0.2">
      <c r="A864" t="s">
        <v>9992</v>
      </c>
      <c r="B864" t="s">
        <v>10072</v>
      </c>
    </row>
    <row r="865" spans="1:2" x14ac:dyDescent="0.2">
      <c r="A865" t="s">
        <v>9992</v>
      </c>
      <c r="B865" t="s">
        <v>10073</v>
      </c>
    </row>
    <row r="866" spans="1:2" x14ac:dyDescent="0.2">
      <c r="A866" t="s">
        <v>9992</v>
      </c>
      <c r="B866" t="s">
        <v>10074</v>
      </c>
    </row>
    <row r="867" spans="1:2" x14ac:dyDescent="0.2">
      <c r="A867" t="s">
        <v>9992</v>
      </c>
      <c r="B867" t="s">
        <v>10075</v>
      </c>
    </row>
    <row r="868" spans="1:2" x14ac:dyDescent="0.2">
      <c r="A868" t="s">
        <v>9992</v>
      </c>
      <c r="B868" t="s">
        <v>10076</v>
      </c>
    </row>
    <row r="869" spans="1:2" x14ac:dyDescent="0.2">
      <c r="A869" t="s">
        <v>9992</v>
      </c>
      <c r="B869" t="s">
        <v>10077</v>
      </c>
    </row>
    <row r="870" spans="1:2" x14ac:dyDescent="0.2">
      <c r="A870" t="s">
        <v>9992</v>
      </c>
      <c r="B870" t="s">
        <v>10078</v>
      </c>
    </row>
    <row r="871" spans="1:2" x14ac:dyDescent="0.2">
      <c r="A871" t="s">
        <v>9992</v>
      </c>
      <c r="B871" t="s">
        <v>10079</v>
      </c>
    </row>
    <row r="872" spans="1:2" x14ac:dyDescent="0.2">
      <c r="A872" t="s">
        <v>9992</v>
      </c>
      <c r="B872" t="s">
        <v>10080</v>
      </c>
    </row>
    <row r="873" spans="1:2" x14ac:dyDescent="0.2">
      <c r="A873" t="s">
        <v>10082</v>
      </c>
      <c r="B873" t="s">
        <v>10081</v>
      </c>
    </row>
    <row r="874" spans="1:2" x14ac:dyDescent="0.2">
      <c r="A874" t="s">
        <v>10084</v>
      </c>
      <c r="B874" t="s">
        <v>10083</v>
      </c>
    </row>
    <row r="875" spans="1:2" x14ac:dyDescent="0.2">
      <c r="A875" t="s">
        <v>10086</v>
      </c>
      <c r="B875" t="s">
        <v>10085</v>
      </c>
    </row>
    <row r="876" spans="1:2" x14ac:dyDescent="0.2">
      <c r="A876" t="s">
        <v>10088</v>
      </c>
      <c r="B876" t="s">
        <v>10087</v>
      </c>
    </row>
    <row r="877" spans="1:2" x14ac:dyDescent="0.2">
      <c r="A877" t="s">
        <v>10090</v>
      </c>
      <c r="B877" t="s">
        <v>10089</v>
      </c>
    </row>
    <row r="878" spans="1:2" x14ac:dyDescent="0.2">
      <c r="A878" t="s">
        <v>10092</v>
      </c>
      <c r="B878" t="s">
        <v>10091</v>
      </c>
    </row>
    <row r="879" spans="1:2" x14ac:dyDescent="0.2">
      <c r="A879" t="s">
        <v>10094</v>
      </c>
      <c r="B879" t="s">
        <v>10093</v>
      </c>
    </row>
    <row r="880" spans="1:2" x14ac:dyDescent="0.2">
      <c r="A880" t="s">
        <v>10096</v>
      </c>
      <c r="B880" t="s">
        <v>10095</v>
      </c>
    </row>
    <row r="881" spans="1:2" x14ac:dyDescent="0.2">
      <c r="A881" t="s">
        <v>10098</v>
      </c>
      <c r="B881" t="s">
        <v>10097</v>
      </c>
    </row>
    <row r="882" spans="1:2" x14ac:dyDescent="0.2">
      <c r="A882" t="s">
        <v>10100</v>
      </c>
      <c r="B882" t="s">
        <v>10099</v>
      </c>
    </row>
    <row r="883" spans="1:2" x14ac:dyDescent="0.2">
      <c r="A883" t="s">
        <v>9702</v>
      </c>
      <c r="B883" t="s">
        <v>10101</v>
      </c>
    </row>
    <row r="884" spans="1:2" x14ac:dyDescent="0.2">
      <c r="A884" t="s">
        <v>10103</v>
      </c>
      <c r="B884" t="s">
        <v>10102</v>
      </c>
    </row>
    <row r="885" spans="1:2" x14ac:dyDescent="0.2">
      <c r="A885" t="s">
        <v>10105</v>
      </c>
      <c r="B885" t="s">
        <v>10104</v>
      </c>
    </row>
    <row r="886" spans="1:2" x14ac:dyDescent="0.2">
      <c r="A886" t="s">
        <v>10107</v>
      </c>
      <c r="B886" t="s">
        <v>10106</v>
      </c>
    </row>
    <row r="887" spans="1:2" x14ac:dyDescent="0.2">
      <c r="A887" t="s">
        <v>10109</v>
      </c>
      <c r="B887" t="s">
        <v>10108</v>
      </c>
    </row>
    <row r="888" spans="1:2" x14ac:dyDescent="0.2">
      <c r="A888" t="s">
        <v>10111</v>
      </c>
      <c r="B888" t="s">
        <v>10110</v>
      </c>
    </row>
    <row r="889" spans="1:2" x14ac:dyDescent="0.2">
      <c r="A889" t="s">
        <v>9616</v>
      </c>
      <c r="B889" t="s">
        <v>10112</v>
      </c>
    </row>
    <row r="890" spans="1:2" x14ac:dyDescent="0.2">
      <c r="A890" t="s">
        <v>10114</v>
      </c>
      <c r="B890" t="s">
        <v>10113</v>
      </c>
    </row>
    <row r="891" spans="1:2" x14ac:dyDescent="0.2">
      <c r="A891" t="s">
        <v>9621</v>
      </c>
      <c r="B891" t="s">
        <v>10115</v>
      </c>
    </row>
    <row r="892" spans="1:2" x14ac:dyDescent="0.2">
      <c r="A892" t="s">
        <v>10117</v>
      </c>
      <c r="B892" t="s">
        <v>10116</v>
      </c>
    </row>
    <row r="893" spans="1:2" x14ac:dyDescent="0.2">
      <c r="A893" t="s">
        <v>10119</v>
      </c>
      <c r="B893" t="s">
        <v>10118</v>
      </c>
    </row>
    <row r="894" spans="1:2" x14ac:dyDescent="0.2">
      <c r="A894" t="s">
        <v>10121</v>
      </c>
      <c r="B894" t="s">
        <v>10120</v>
      </c>
    </row>
    <row r="895" spans="1:2" x14ac:dyDescent="0.2">
      <c r="A895" t="s">
        <v>9621</v>
      </c>
      <c r="B895" t="s">
        <v>10122</v>
      </c>
    </row>
    <row r="896" spans="1:2" x14ac:dyDescent="0.2">
      <c r="A896" t="s">
        <v>10124</v>
      </c>
      <c r="B896" t="s">
        <v>10123</v>
      </c>
    </row>
    <row r="897" spans="1:2" x14ac:dyDescent="0.2">
      <c r="A897" t="s">
        <v>10126</v>
      </c>
      <c r="B897" t="s">
        <v>10125</v>
      </c>
    </row>
    <row r="898" spans="1:2" x14ac:dyDescent="0.2">
      <c r="A898" t="s">
        <v>10128</v>
      </c>
      <c r="B898" t="s">
        <v>10127</v>
      </c>
    </row>
    <row r="899" spans="1:2" x14ac:dyDescent="0.2">
      <c r="A899" t="s">
        <v>10130</v>
      </c>
      <c r="B899" t="s">
        <v>10129</v>
      </c>
    </row>
    <row r="900" spans="1:2" x14ac:dyDescent="0.2">
      <c r="A900" t="s">
        <v>10132</v>
      </c>
      <c r="B900" t="s">
        <v>10131</v>
      </c>
    </row>
    <row r="901" spans="1:2" x14ac:dyDescent="0.2">
      <c r="A901" t="s">
        <v>10134</v>
      </c>
      <c r="B901" t="s">
        <v>10133</v>
      </c>
    </row>
    <row r="902" spans="1:2" x14ac:dyDescent="0.2">
      <c r="A902" t="s">
        <v>10136</v>
      </c>
      <c r="B902" t="s">
        <v>10135</v>
      </c>
    </row>
    <row r="903" spans="1:2" x14ac:dyDescent="0.2">
      <c r="A903" t="s">
        <v>10138</v>
      </c>
      <c r="B903" t="s">
        <v>10137</v>
      </c>
    </row>
    <row r="904" spans="1:2" x14ac:dyDescent="0.2">
      <c r="A904" t="s">
        <v>9954</v>
      </c>
      <c r="B904" t="s">
        <v>10139</v>
      </c>
    </row>
    <row r="905" spans="1:2" x14ac:dyDescent="0.2">
      <c r="A905" t="s">
        <v>10141</v>
      </c>
      <c r="B905" t="s">
        <v>10140</v>
      </c>
    </row>
    <row r="906" spans="1:2" x14ac:dyDescent="0.2">
      <c r="A906" t="s">
        <v>10143</v>
      </c>
      <c r="B906" t="s">
        <v>10142</v>
      </c>
    </row>
    <row r="907" spans="1:2" x14ac:dyDescent="0.2">
      <c r="A907" t="s">
        <v>10145</v>
      </c>
      <c r="B907" t="s">
        <v>10144</v>
      </c>
    </row>
    <row r="908" spans="1:2" x14ac:dyDescent="0.2">
      <c r="A908" t="s">
        <v>8849</v>
      </c>
      <c r="B908" t="s">
        <v>10146</v>
      </c>
    </row>
    <row r="909" spans="1:2" x14ac:dyDescent="0.2">
      <c r="A909" t="s">
        <v>10148</v>
      </c>
      <c r="B909" t="s">
        <v>10147</v>
      </c>
    </row>
    <row r="910" spans="1:2" x14ac:dyDescent="0.2">
      <c r="A910" t="s">
        <v>10148</v>
      </c>
      <c r="B910" t="s">
        <v>10149</v>
      </c>
    </row>
    <row r="911" spans="1:2" x14ac:dyDescent="0.2">
      <c r="A911" t="s">
        <v>10148</v>
      </c>
      <c r="B911" t="s">
        <v>10150</v>
      </c>
    </row>
    <row r="912" spans="1:2" x14ac:dyDescent="0.2">
      <c r="A912" t="s">
        <v>10152</v>
      </c>
      <c r="B912" t="s">
        <v>10151</v>
      </c>
    </row>
    <row r="913" spans="1:2" x14ac:dyDescent="0.2">
      <c r="A913" t="s">
        <v>10154</v>
      </c>
      <c r="B913" t="s">
        <v>10153</v>
      </c>
    </row>
    <row r="914" spans="1:2" x14ac:dyDescent="0.2">
      <c r="A914" t="s">
        <v>10156</v>
      </c>
      <c r="B914" t="s">
        <v>10155</v>
      </c>
    </row>
    <row r="915" spans="1:2" x14ac:dyDescent="0.2">
      <c r="A915" t="s">
        <v>10158</v>
      </c>
      <c r="B915" t="s">
        <v>10157</v>
      </c>
    </row>
    <row r="916" spans="1:2" x14ac:dyDescent="0.2">
      <c r="A916" t="s">
        <v>9621</v>
      </c>
      <c r="B916" t="s">
        <v>10159</v>
      </c>
    </row>
    <row r="917" spans="1:2" x14ac:dyDescent="0.2">
      <c r="A917" t="s">
        <v>9616</v>
      </c>
      <c r="B917" t="s">
        <v>10160</v>
      </c>
    </row>
    <row r="918" spans="1:2" x14ac:dyDescent="0.2">
      <c r="A918" t="s">
        <v>9616</v>
      </c>
      <c r="B918" t="s">
        <v>10161</v>
      </c>
    </row>
    <row r="919" spans="1:2" x14ac:dyDescent="0.2">
      <c r="A919" t="s">
        <v>10163</v>
      </c>
      <c r="B919" t="s">
        <v>10162</v>
      </c>
    </row>
    <row r="920" spans="1:2" x14ac:dyDescent="0.2">
      <c r="A920" t="s">
        <v>10165</v>
      </c>
      <c r="B920" t="s">
        <v>10164</v>
      </c>
    </row>
    <row r="921" spans="1:2" x14ac:dyDescent="0.2">
      <c r="A921" t="s">
        <v>10167</v>
      </c>
      <c r="B921" t="s">
        <v>10166</v>
      </c>
    </row>
    <row r="922" spans="1:2" x14ac:dyDescent="0.2">
      <c r="A922" t="s">
        <v>10169</v>
      </c>
      <c r="B922" t="s">
        <v>10168</v>
      </c>
    </row>
    <row r="923" spans="1:2" x14ac:dyDescent="0.2">
      <c r="A923" t="s">
        <v>10171</v>
      </c>
      <c r="B923" t="s">
        <v>10170</v>
      </c>
    </row>
    <row r="924" spans="1:2" x14ac:dyDescent="0.2">
      <c r="A924" t="s">
        <v>10173</v>
      </c>
      <c r="B924" t="s">
        <v>10172</v>
      </c>
    </row>
    <row r="925" spans="1:2" x14ac:dyDescent="0.2">
      <c r="A925" t="s">
        <v>10175</v>
      </c>
      <c r="B925" t="s">
        <v>10174</v>
      </c>
    </row>
    <row r="926" spans="1:2" x14ac:dyDescent="0.2">
      <c r="A926" t="s">
        <v>10177</v>
      </c>
      <c r="B926" t="s">
        <v>10176</v>
      </c>
    </row>
    <row r="927" spans="1:2" x14ac:dyDescent="0.2">
      <c r="A927" t="s">
        <v>10179</v>
      </c>
      <c r="B927" t="s">
        <v>10178</v>
      </c>
    </row>
    <row r="928" spans="1:2" x14ac:dyDescent="0.2">
      <c r="A928" t="s">
        <v>10181</v>
      </c>
      <c r="B928" t="s">
        <v>10180</v>
      </c>
    </row>
    <row r="929" spans="1:2" x14ac:dyDescent="0.2">
      <c r="A929" t="s">
        <v>10183</v>
      </c>
      <c r="B929" t="s">
        <v>10182</v>
      </c>
    </row>
    <row r="930" spans="1:2" x14ac:dyDescent="0.2">
      <c r="A930" t="s">
        <v>10185</v>
      </c>
      <c r="B930" t="s">
        <v>10184</v>
      </c>
    </row>
    <row r="931" spans="1:2" x14ac:dyDescent="0.2">
      <c r="A931" t="s">
        <v>10187</v>
      </c>
      <c r="B931" t="s">
        <v>10186</v>
      </c>
    </row>
    <row r="932" spans="1:2" x14ac:dyDescent="0.2">
      <c r="A932" t="s">
        <v>10189</v>
      </c>
      <c r="B932" t="s">
        <v>10188</v>
      </c>
    </row>
    <row r="933" spans="1:2" x14ac:dyDescent="0.2">
      <c r="A933" t="s">
        <v>10191</v>
      </c>
      <c r="B933" t="s">
        <v>10190</v>
      </c>
    </row>
    <row r="934" spans="1:2" x14ac:dyDescent="0.2">
      <c r="A934" t="s">
        <v>10193</v>
      </c>
      <c r="B934" t="s">
        <v>10192</v>
      </c>
    </row>
    <row r="935" spans="1:2" x14ac:dyDescent="0.2">
      <c r="A935" t="s">
        <v>10195</v>
      </c>
      <c r="B935" t="s">
        <v>10194</v>
      </c>
    </row>
    <row r="936" spans="1:2" x14ac:dyDescent="0.2">
      <c r="A936" t="s">
        <v>10197</v>
      </c>
      <c r="B936" t="s">
        <v>10196</v>
      </c>
    </row>
    <row r="937" spans="1:2" x14ac:dyDescent="0.2">
      <c r="A937" t="s">
        <v>10199</v>
      </c>
      <c r="B937" t="s">
        <v>10198</v>
      </c>
    </row>
    <row r="938" spans="1:2" x14ac:dyDescent="0.2">
      <c r="A938" t="s">
        <v>10201</v>
      </c>
      <c r="B938" t="s">
        <v>10200</v>
      </c>
    </row>
    <row r="939" spans="1:2" x14ac:dyDescent="0.2">
      <c r="A939" t="s">
        <v>10203</v>
      </c>
      <c r="B939" t="s">
        <v>10202</v>
      </c>
    </row>
    <row r="940" spans="1:2" x14ac:dyDescent="0.2">
      <c r="A940" t="s">
        <v>10205</v>
      </c>
      <c r="B940" t="s">
        <v>10204</v>
      </c>
    </row>
    <row r="941" spans="1:2" x14ac:dyDescent="0.2">
      <c r="A941" t="s">
        <v>10207</v>
      </c>
      <c r="B941" t="s">
        <v>10206</v>
      </c>
    </row>
    <row r="942" spans="1:2" x14ac:dyDescent="0.2">
      <c r="A942" t="s">
        <v>2323</v>
      </c>
      <c r="B942" t="s">
        <v>10208</v>
      </c>
    </row>
    <row r="943" spans="1:2" x14ac:dyDescent="0.2">
      <c r="A943" t="s">
        <v>10210</v>
      </c>
      <c r="B943" t="s">
        <v>10209</v>
      </c>
    </row>
    <row r="944" spans="1:2" x14ac:dyDescent="0.2">
      <c r="A944" t="s">
        <v>3385</v>
      </c>
      <c r="B944" t="s">
        <v>10211</v>
      </c>
    </row>
    <row r="945" spans="1:2" x14ac:dyDescent="0.2">
      <c r="A945" t="s">
        <v>10213</v>
      </c>
      <c r="B945" t="s">
        <v>10212</v>
      </c>
    </row>
    <row r="946" spans="1:2" x14ac:dyDescent="0.2">
      <c r="A946" t="s">
        <v>10215</v>
      </c>
      <c r="B946" t="s">
        <v>10214</v>
      </c>
    </row>
    <row r="947" spans="1:2" x14ac:dyDescent="0.2">
      <c r="A947" t="s">
        <v>10217</v>
      </c>
      <c r="B947" t="s">
        <v>10216</v>
      </c>
    </row>
    <row r="948" spans="1:2" x14ac:dyDescent="0.2">
      <c r="A948" t="s">
        <v>10219</v>
      </c>
      <c r="B948" t="s">
        <v>10218</v>
      </c>
    </row>
    <row r="949" spans="1:2" x14ac:dyDescent="0.2">
      <c r="A949" t="s">
        <v>10221</v>
      </c>
      <c r="B949" t="s">
        <v>10220</v>
      </c>
    </row>
    <row r="950" spans="1:2" x14ac:dyDescent="0.2">
      <c r="A950" t="s">
        <v>10223</v>
      </c>
      <c r="B950" t="s">
        <v>10222</v>
      </c>
    </row>
    <row r="951" spans="1:2" x14ac:dyDescent="0.2">
      <c r="A951" t="s">
        <v>10225</v>
      </c>
      <c r="B951" t="s">
        <v>10224</v>
      </c>
    </row>
    <row r="952" spans="1:2" x14ac:dyDescent="0.2">
      <c r="A952" t="s">
        <v>10227</v>
      </c>
      <c r="B952" t="s">
        <v>10226</v>
      </c>
    </row>
    <row r="953" spans="1:2" x14ac:dyDescent="0.2">
      <c r="A953" t="s">
        <v>10229</v>
      </c>
      <c r="B953" t="s">
        <v>10228</v>
      </c>
    </row>
    <row r="954" spans="1:2" x14ac:dyDescent="0.2">
      <c r="A954" t="s">
        <v>10231</v>
      </c>
      <c r="B954" t="s">
        <v>10230</v>
      </c>
    </row>
    <row r="955" spans="1:2" x14ac:dyDescent="0.2">
      <c r="A955" t="s">
        <v>10233</v>
      </c>
      <c r="B955" t="s">
        <v>10232</v>
      </c>
    </row>
    <row r="956" spans="1:2" x14ac:dyDescent="0.2">
      <c r="A956" t="s">
        <v>10235</v>
      </c>
      <c r="B956" t="s">
        <v>10234</v>
      </c>
    </row>
    <row r="957" spans="1:2" x14ac:dyDescent="0.2">
      <c r="A957" t="s">
        <v>10237</v>
      </c>
      <c r="B957" t="s">
        <v>10236</v>
      </c>
    </row>
    <row r="958" spans="1:2" x14ac:dyDescent="0.2">
      <c r="A958" t="s">
        <v>10239</v>
      </c>
      <c r="B958" t="s">
        <v>10238</v>
      </c>
    </row>
    <row r="959" spans="1:2" x14ac:dyDescent="0.2">
      <c r="A959" t="s">
        <v>10241</v>
      </c>
      <c r="B959" t="s">
        <v>10240</v>
      </c>
    </row>
    <row r="960" spans="1:2" x14ac:dyDescent="0.2">
      <c r="A960" t="s">
        <v>10243</v>
      </c>
      <c r="B960" t="s">
        <v>10242</v>
      </c>
    </row>
    <row r="961" spans="1:2" x14ac:dyDescent="0.2">
      <c r="A961" t="s">
        <v>10245</v>
      </c>
      <c r="B961" t="s">
        <v>10244</v>
      </c>
    </row>
    <row r="962" spans="1:2" x14ac:dyDescent="0.2">
      <c r="A962" t="s">
        <v>10247</v>
      </c>
      <c r="B962" t="s">
        <v>10246</v>
      </c>
    </row>
    <row r="963" spans="1:2" x14ac:dyDescent="0.2">
      <c r="A963" t="s">
        <v>10249</v>
      </c>
      <c r="B963" t="s">
        <v>10248</v>
      </c>
    </row>
    <row r="964" spans="1:2" x14ac:dyDescent="0.2">
      <c r="A964" t="s">
        <v>10251</v>
      </c>
      <c r="B964" t="s">
        <v>10250</v>
      </c>
    </row>
    <row r="965" spans="1:2" x14ac:dyDescent="0.2">
      <c r="A965" t="s">
        <v>10253</v>
      </c>
      <c r="B965" t="s">
        <v>10252</v>
      </c>
    </row>
    <row r="966" spans="1:2" x14ac:dyDescent="0.2">
      <c r="A966" t="s">
        <v>10255</v>
      </c>
      <c r="B966" t="s">
        <v>10254</v>
      </c>
    </row>
    <row r="967" spans="1:2" x14ac:dyDescent="0.2">
      <c r="A967" t="s">
        <v>4601</v>
      </c>
      <c r="B967" t="s">
        <v>10256</v>
      </c>
    </row>
    <row r="968" spans="1:2" x14ac:dyDescent="0.2">
      <c r="A968" t="s">
        <v>10258</v>
      </c>
      <c r="B968" t="s">
        <v>10257</v>
      </c>
    </row>
    <row r="969" spans="1:2" x14ac:dyDescent="0.2">
      <c r="A969" t="s">
        <v>10260</v>
      </c>
      <c r="B969" t="s">
        <v>10259</v>
      </c>
    </row>
    <row r="970" spans="1:2" x14ac:dyDescent="0.2">
      <c r="A970" t="s">
        <v>10262</v>
      </c>
      <c r="B970" t="s">
        <v>10261</v>
      </c>
    </row>
    <row r="971" spans="1:2" x14ac:dyDescent="0.2">
      <c r="A971" t="s">
        <v>10264</v>
      </c>
      <c r="B971" t="s">
        <v>10263</v>
      </c>
    </row>
    <row r="972" spans="1:2" x14ac:dyDescent="0.2">
      <c r="A972" t="s">
        <v>10266</v>
      </c>
      <c r="B972" t="s">
        <v>10265</v>
      </c>
    </row>
    <row r="973" spans="1:2" x14ac:dyDescent="0.2">
      <c r="A973" t="s">
        <v>10268</v>
      </c>
      <c r="B973" t="s">
        <v>10267</v>
      </c>
    </row>
    <row r="974" spans="1:2" x14ac:dyDescent="0.2">
      <c r="A974" t="s">
        <v>10270</v>
      </c>
      <c r="B974" t="s">
        <v>10269</v>
      </c>
    </row>
    <row r="975" spans="1:2" x14ac:dyDescent="0.2">
      <c r="A975" t="s">
        <v>3343</v>
      </c>
      <c r="B975" t="s">
        <v>8664</v>
      </c>
    </row>
    <row r="976" spans="1:2" x14ac:dyDescent="0.2">
      <c r="A976" t="s">
        <v>3347</v>
      </c>
      <c r="B976" t="s">
        <v>10271</v>
      </c>
    </row>
    <row r="977" spans="1:2" x14ac:dyDescent="0.2">
      <c r="A977" t="s">
        <v>10273</v>
      </c>
      <c r="B977" t="s">
        <v>10272</v>
      </c>
    </row>
    <row r="978" spans="1:2" x14ac:dyDescent="0.2">
      <c r="A978" t="s">
        <v>6177</v>
      </c>
      <c r="B978" t="s">
        <v>10274</v>
      </c>
    </row>
    <row r="979" spans="1:2" x14ac:dyDescent="0.2">
      <c r="A979" t="s">
        <v>3307</v>
      </c>
      <c r="B979" t="s">
        <v>8665</v>
      </c>
    </row>
    <row r="980" spans="1:2" x14ac:dyDescent="0.2">
      <c r="A980" t="s">
        <v>9427</v>
      </c>
      <c r="B980" t="s">
        <v>10275</v>
      </c>
    </row>
    <row r="981" spans="1:2" x14ac:dyDescent="0.2">
      <c r="A981" t="s">
        <v>10277</v>
      </c>
      <c r="B981" t="s">
        <v>10276</v>
      </c>
    </row>
    <row r="982" spans="1:2" x14ac:dyDescent="0.2">
      <c r="A982" t="s">
        <v>10279</v>
      </c>
      <c r="B982" t="s">
        <v>10278</v>
      </c>
    </row>
    <row r="983" spans="1:2" x14ac:dyDescent="0.2">
      <c r="A983" t="s">
        <v>10281</v>
      </c>
      <c r="B983" t="s">
        <v>10280</v>
      </c>
    </row>
    <row r="984" spans="1:2" x14ac:dyDescent="0.2">
      <c r="A984" t="s">
        <v>10283</v>
      </c>
      <c r="B984" t="s">
        <v>10282</v>
      </c>
    </row>
    <row r="985" spans="1:2" x14ac:dyDescent="0.2">
      <c r="A985" t="s">
        <v>10285</v>
      </c>
      <c r="B985" t="s">
        <v>10284</v>
      </c>
    </row>
    <row r="986" spans="1:2" x14ac:dyDescent="0.2">
      <c r="A986" t="s">
        <v>6173</v>
      </c>
      <c r="B986" t="s">
        <v>10286</v>
      </c>
    </row>
    <row r="987" spans="1:2" x14ac:dyDescent="0.2">
      <c r="A987" t="s">
        <v>10288</v>
      </c>
      <c r="B987" t="s">
        <v>10287</v>
      </c>
    </row>
    <row r="988" spans="1:2" x14ac:dyDescent="0.2">
      <c r="A988" t="s">
        <v>10290</v>
      </c>
      <c r="B988" t="s">
        <v>10289</v>
      </c>
    </row>
    <row r="989" spans="1:2" x14ac:dyDescent="0.2">
      <c r="A989" t="s">
        <v>10292</v>
      </c>
      <c r="B989" t="s">
        <v>10291</v>
      </c>
    </row>
    <row r="990" spans="1:2" x14ac:dyDescent="0.2">
      <c r="A990" t="s">
        <v>10294</v>
      </c>
      <c r="B990" t="s">
        <v>10293</v>
      </c>
    </row>
    <row r="991" spans="1:2" x14ac:dyDescent="0.2">
      <c r="A991" t="s">
        <v>10296</v>
      </c>
      <c r="B991" t="s">
        <v>10295</v>
      </c>
    </row>
    <row r="992" spans="1:2" x14ac:dyDescent="0.2">
      <c r="A992" t="s">
        <v>3701</v>
      </c>
      <c r="B992" t="s">
        <v>10297</v>
      </c>
    </row>
    <row r="993" spans="1:2" x14ac:dyDescent="0.2">
      <c r="A993" t="s">
        <v>10299</v>
      </c>
      <c r="B993" t="s">
        <v>10298</v>
      </c>
    </row>
    <row r="994" spans="1:2" x14ac:dyDescent="0.2">
      <c r="A994" t="s">
        <v>3351</v>
      </c>
      <c r="B994" t="s">
        <v>10300</v>
      </c>
    </row>
    <row r="995" spans="1:2" x14ac:dyDescent="0.2">
      <c r="A995" t="s">
        <v>3398</v>
      </c>
      <c r="B995" t="s">
        <v>10301</v>
      </c>
    </row>
    <row r="996" spans="1:2" x14ac:dyDescent="0.2">
      <c r="A996" t="s">
        <v>10303</v>
      </c>
      <c r="B996" t="s">
        <v>10302</v>
      </c>
    </row>
    <row r="997" spans="1:2" x14ac:dyDescent="0.2">
      <c r="A997" t="s">
        <v>10305</v>
      </c>
      <c r="B997" t="s">
        <v>10304</v>
      </c>
    </row>
    <row r="998" spans="1:2" x14ac:dyDescent="0.2">
      <c r="A998" t="s">
        <v>4837</v>
      </c>
      <c r="B998" t="s">
        <v>10306</v>
      </c>
    </row>
    <row r="999" spans="1:2" x14ac:dyDescent="0.2">
      <c r="A999" t="s">
        <v>10308</v>
      </c>
      <c r="B999" t="s">
        <v>10307</v>
      </c>
    </row>
    <row r="1000" spans="1:2" x14ac:dyDescent="0.2">
      <c r="A1000" t="s">
        <v>6130</v>
      </c>
      <c r="B1000" t="s">
        <v>10309</v>
      </c>
    </row>
    <row r="1001" spans="1:2" x14ac:dyDescent="0.2">
      <c r="A1001" t="s">
        <v>10311</v>
      </c>
      <c r="B1001" t="s">
        <v>10310</v>
      </c>
    </row>
    <row r="1002" spans="1:2" x14ac:dyDescent="0.2">
      <c r="A1002" t="s">
        <v>10313</v>
      </c>
      <c r="B1002" t="s">
        <v>10312</v>
      </c>
    </row>
    <row r="1003" spans="1:2" x14ac:dyDescent="0.2">
      <c r="A1003" t="s">
        <v>10315</v>
      </c>
      <c r="B1003" t="s">
        <v>10314</v>
      </c>
    </row>
    <row r="1004" spans="1:2" x14ac:dyDescent="0.2">
      <c r="A1004" t="s">
        <v>10317</v>
      </c>
      <c r="B1004" t="s">
        <v>10316</v>
      </c>
    </row>
    <row r="1005" spans="1:2" x14ac:dyDescent="0.2">
      <c r="A1005" t="s">
        <v>10319</v>
      </c>
      <c r="B1005" t="s">
        <v>10318</v>
      </c>
    </row>
    <row r="1006" spans="1:2" x14ac:dyDescent="0.2">
      <c r="A1006" t="s">
        <v>10321</v>
      </c>
      <c r="B1006" t="s">
        <v>10320</v>
      </c>
    </row>
    <row r="1007" spans="1:2" x14ac:dyDescent="0.2">
      <c r="A1007" t="s">
        <v>3485</v>
      </c>
      <c r="B1007" t="s">
        <v>10322</v>
      </c>
    </row>
    <row r="1008" spans="1:2" x14ac:dyDescent="0.2">
      <c r="A1008" t="s">
        <v>10324</v>
      </c>
      <c r="B1008" t="s">
        <v>10323</v>
      </c>
    </row>
    <row r="1009" spans="1:2" x14ac:dyDescent="0.2">
      <c r="A1009" t="s">
        <v>3338</v>
      </c>
      <c r="B1009" t="s">
        <v>10325</v>
      </c>
    </row>
    <row r="1010" spans="1:2" x14ac:dyDescent="0.2">
      <c r="A1010" t="s">
        <v>10327</v>
      </c>
      <c r="B1010" t="s">
        <v>10326</v>
      </c>
    </row>
    <row r="1011" spans="1:2" x14ac:dyDescent="0.2">
      <c r="A1011" t="s">
        <v>3878</v>
      </c>
      <c r="B1011" t="s">
        <v>10328</v>
      </c>
    </row>
    <row r="1012" spans="1:2" x14ac:dyDescent="0.2">
      <c r="A1012" t="s">
        <v>10330</v>
      </c>
      <c r="B1012" t="s">
        <v>10329</v>
      </c>
    </row>
    <row r="1013" spans="1:2" x14ac:dyDescent="0.2">
      <c r="A1013" t="s">
        <v>10332</v>
      </c>
      <c r="B1013" t="s">
        <v>10331</v>
      </c>
    </row>
    <row r="1014" spans="1:2" x14ac:dyDescent="0.2">
      <c r="A1014" t="s">
        <v>10334</v>
      </c>
      <c r="B1014" t="s">
        <v>10333</v>
      </c>
    </row>
    <row r="1015" spans="1:2" x14ac:dyDescent="0.2">
      <c r="A1015" t="s">
        <v>10336</v>
      </c>
      <c r="B1015" t="s">
        <v>10335</v>
      </c>
    </row>
    <row r="1016" spans="1:2" x14ac:dyDescent="0.2">
      <c r="A1016" t="s">
        <v>2654</v>
      </c>
      <c r="B1016" t="s">
        <v>10337</v>
      </c>
    </row>
    <row r="1017" spans="1:2" x14ac:dyDescent="0.2">
      <c r="A1017" t="s">
        <v>10339</v>
      </c>
      <c r="B1017" t="s">
        <v>10338</v>
      </c>
    </row>
    <row r="1018" spans="1:2" x14ac:dyDescent="0.2">
      <c r="A1018" t="s">
        <v>10341</v>
      </c>
      <c r="B1018" t="s">
        <v>10340</v>
      </c>
    </row>
    <row r="1019" spans="1:2" x14ac:dyDescent="0.2">
      <c r="A1019" t="s">
        <v>10343</v>
      </c>
      <c r="B1019" t="s">
        <v>10342</v>
      </c>
    </row>
    <row r="1020" spans="1:2" x14ac:dyDescent="0.2">
      <c r="A1020" t="s">
        <v>10345</v>
      </c>
      <c r="B1020" t="s">
        <v>10344</v>
      </c>
    </row>
    <row r="1021" spans="1:2" x14ac:dyDescent="0.2">
      <c r="A1021" t="s">
        <v>6122</v>
      </c>
      <c r="B1021" t="s">
        <v>10346</v>
      </c>
    </row>
    <row r="1022" spans="1:2" x14ac:dyDescent="0.2">
      <c r="A1022" t="s">
        <v>10348</v>
      </c>
      <c r="B1022" t="s">
        <v>10347</v>
      </c>
    </row>
    <row r="1023" spans="1:2" x14ac:dyDescent="0.2">
      <c r="A1023" t="s">
        <v>8180</v>
      </c>
      <c r="B1023" t="s">
        <v>10349</v>
      </c>
    </row>
    <row r="1024" spans="1:2" x14ac:dyDescent="0.2">
      <c r="A1024" t="s">
        <v>10351</v>
      </c>
      <c r="B1024" t="s">
        <v>10350</v>
      </c>
    </row>
    <row r="1025" spans="1:2" x14ac:dyDescent="0.2">
      <c r="A1025" t="s">
        <v>10353</v>
      </c>
      <c r="B1025" t="s">
        <v>10352</v>
      </c>
    </row>
    <row r="1026" spans="1:2" x14ac:dyDescent="0.2">
      <c r="A1026" t="s">
        <v>10355</v>
      </c>
      <c r="B1026" t="s">
        <v>10354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41740-5CD0-4EED-9923-DB7677649FF8}">
  <dimension ref="A1:BG193"/>
  <sheetViews>
    <sheetView workbookViewId="0">
      <selection activeCell="D3" sqref="D3"/>
    </sheetView>
  </sheetViews>
  <sheetFormatPr baseColWidth="10" defaultColWidth="9.19921875" defaultRowHeight="15" x14ac:dyDescent="0.2"/>
  <cols>
    <col min="1" max="3" width="9.19921875" style="116"/>
    <col min="4" max="4" width="50.3984375" style="116" bestFit="1" customWidth="1"/>
    <col min="5" max="16384" width="9.19921875" style="116"/>
  </cols>
  <sheetData>
    <row r="1" spans="1:59" x14ac:dyDescent="0.2">
      <c r="A1" s="116" t="s">
        <v>10356</v>
      </c>
      <c r="B1" s="116" t="s">
        <v>10357</v>
      </c>
      <c r="C1" s="116" t="s">
        <v>10358</v>
      </c>
      <c r="D1" s="116" t="s">
        <v>7537</v>
      </c>
      <c r="E1" s="116" t="s">
        <v>0</v>
      </c>
      <c r="F1" s="116" t="s">
        <v>10359</v>
      </c>
      <c r="G1" s="116" t="s">
        <v>10360</v>
      </c>
      <c r="H1" s="116" t="s">
        <v>10361</v>
      </c>
      <c r="I1" s="116" t="s">
        <v>10362</v>
      </c>
      <c r="J1" s="116" t="s">
        <v>7540</v>
      </c>
      <c r="K1" s="116" t="s">
        <v>7541</v>
      </c>
      <c r="L1" s="116" t="s">
        <v>10363</v>
      </c>
      <c r="M1" s="116" t="s">
        <v>10364</v>
      </c>
      <c r="N1" s="116" t="s">
        <v>10365</v>
      </c>
      <c r="O1" s="116" t="s">
        <v>10366</v>
      </c>
      <c r="P1" s="116" t="s">
        <v>10367</v>
      </c>
      <c r="Q1" s="116" t="s">
        <v>10368</v>
      </c>
      <c r="R1" s="116" t="s">
        <v>10369</v>
      </c>
      <c r="S1" s="116" t="s">
        <v>10370</v>
      </c>
      <c r="T1" s="116" t="s">
        <v>10371</v>
      </c>
      <c r="U1" s="116" t="s">
        <v>10372</v>
      </c>
      <c r="V1" s="116" t="s">
        <v>10373</v>
      </c>
      <c r="W1" s="116" t="s">
        <v>10374</v>
      </c>
      <c r="X1" s="116" t="s">
        <v>10375</v>
      </c>
      <c r="Y1" s="116" t="s">
        <v>10376</v>
      </c>
      <c r="Z1" s="116" t="s">
        <v>10377</v>
      </c>
      <c r="AA1" s="116" t="s">
        <v>10378</v>
      </c>
      <c r="AB1" s="116" t="s">
        <v>10379</v>
      </c>
      <c r="AC1" s="116" t="s">
        <v>10380</v>
      </c>
      <c r="AD1" s="116" t="s">
        <v>10381</v>
      </c>
      <c r="AE1" s="116" t="s">
        <v>10382</v>
      </c>
      <c r="AF1" s="116" t="s">
        <v>10383</v>
      </c>
      <c r="AG1" s="116" t="s">
        <v>10384</v>
      </c>
      <c r="AH1" s="116" t="s">
        <v>10385</v>
      </c>
      <c r="AI1" s="116" t="s">
        <v>10386</v>
      </c>
      <c r="AJ1" s="116" t="s">
        <v>8667</v>
      </c>
      <c r="AK1" s="116" t="s">
        <v>10387</v>
      </c>
      <c r="AL1" s="116" t="s">
        <v>10389</v>
      </c>
      <c r="AM1" s="116" t="s">
        <v>8659</v>
      </c>
      <c r="AN1" s="116" t="s">
        <v>10390</v>
      </c>
      <c r="AO1" s="116" t="s">
        <v>10388</v>
      </c>
      <c r="AP1" s="116" t="s">
        <v>10391</v>
      </c>
      <c r="AQ1" s="116" t="s">
        <v>10392</v>
      </c>
      <c r="AR1" s="116" t="s">
        <v>10393</v>
      </c>
      <c r="AS1" s="116" t="s">
        <v>10394</v>
      </c>
      <c r="AT1" s="116" t="s">
        <v>10395</v>
      </c>
      <c r="AU1" s="116" t="s">
        <v>10396</v>
      </c>
      <c r="AV1" s="116" t="s">
        <v>10397</v>
      </c>
      <c r="AW1" s="116" t="s">
        <v>10398</v>
      </c>
      <c r="AX1" s="116" t="s">
        <v>10399</v>
      </c>
      <c r="AY1" s="116" t="s">
        <v>10400</v>
      </c>
      <c r="AZ1" s="116" t="s">
        <v>10401</v>
      </c>
      <c r="BA1" s="116" t="s">
        <v>10402</v>
      </c>
      <c r="BB1" s="116" t="s">
        <v>10403</v>
      </c>
      <c r="BC1" s="116" t="s">
        <v>10404</v>
      </c>
      <c r="BD1" s="116" t="s">
        <v>10405</v>
      </c>
      <c r="BE1" s="116" t="s">
        <v>10406</v>
      </c>
      <c r="BF1" s="116" t="s">
        <v>10407</v>
      </c>
      <c r="BG1" s="116" t="s">
        <v>10408</v>
      </c>
    </row>
    <row r="2" spans="1:59" x14ac:dyDescent="0.2">
      <c r="A2" s="116" t="s">
        <v>10452</v>
      </c>
      <c r="B2" s="116" t="s">
        <v>10453</v>
      </c>
      <c r="C2" s="116" t="s">
        <v>3351</v>
      </c>
      <c r="D2" s="116" t="s">
        <v>7593</v>
      </c>
      <c r="E2" s="116" t="s">
        <v>10410</v>
      </c>
      <c r="F2" s="116">
        <v>2019</v>
      </c>
      <c r="G2" s="116">
        <v>772000</v>
      </c>
      <c r="I2" s="116">
        <v>2019</v>
      </c>
      <c r="J2" s="116">
        <v>43432</v>
      </c>
      <c r="K2" s="116">
        <v>772000</v>
      </c>
      <c r="L2" s="116">
        <v>9414890</v>
      </c>
      <c r="M2" s="116">
        <v>8285329</v>
      </c>
      <c r="N2" s="116" t="s">
        <v>10436</v>
      </c>
      <c r="O2" s="116" t="s">
        <v>7561</v>
      </c>
      <c r="P2" s="116" t="s">
        <v>10470</v>
      </c>
      <c r="Q2" s="116" t="s">
        <v>10413</v>
      </c>
      <c r="R2" s="116" t="s">
        <v>10462</v>
      </c>
      <c r="V2" s="116" t="s">
        <v>10545</v>
      </c>
      <c r="W2" s="116" t="s">
        <v>7595</v>
      </c>
      <c r="X2" s="116" t="s">
        <v>3348</v>
      </c>
      <c r="AE2" s="116" t="s">
        <v>10503</v>
      </c>
      <c r="AH2" s="116" t="s">
        <v>10509</v>
      </c>
      <c r="AI2" s="116" t="s">
        <v>10510</v>
      </c>
      <c r="AJ2" s="116">
        <v>10.25</v>
      </c>
      <c r="AK2" s="116">
        <v>18.36</v>
      </c>
      <c r="AL2" s="116">
        <v>0.6</v>
      </c>
      <c r="AM2" s="116">
        <v>98.95</v>
      </c>
      <c r="AN2" s="116">
        <v>7468.17</v>
      </c>
      <c r="AO2" s="116">
        <v>0.85</v>
      </c>
      <c r="AP2" s="116" t="s">
        <v>10415</v>
      </c>
      <c r="AQ2" s="116" t="s">
        <v>10416</v>
      </c>
      <c r="AS2" s="116" t="s">
        <v>10441</v>
      </c>
      <c r="AT2" s="116" t="s">
        <v>10483</v>
      </c>
      <c r="AU2" s="116" t="s">
        <v>10508</v>
      </c>
      <c r="AV2" s="116" t="s">
        <v>10511</v>
      </c>
      <c r="AW2" s="116" t="s">
        <v>10512</v>
      </c>
      <c r="AX2" s="116" t="s">
        <v>10483</v>
      </c>
      <c r="AY2" s="116" t="s">
        <v>10508</v>
      </c>
      <c r="AZ2" s="116" t="s">
        <v>10511</v>
      </c>
      <c r="BA2" s="116" t="s">
        <v>10512</v>
      </c>
      <c r="BB2" s="116" t="s">
        <v>10546</v>
      </c>
      <c r="BC2" s="116" t="s">
        <v>10454</v>
      </c>
      <c r="BD2" s="116" t="s">
        <v>10454</v>
      </c>
      <c r="BE2" s="116" t="s">
        <v>7589</v>
      </c>
      <c r="BF2" s="116" t="s">
        <v>10547</v>
      </c>
      <c r="BG2" s="116" t="s">
        <v>10548</v>
      </c>
    </row>
    <row r="3" spans="1:59" x14ac:dyDescent="0.2">
      <c r="A3" s="116" t="s">
        <v>10452</v>
      </c>
      <c r="B3" s="116" t="s">
        <v>10453</v>
      </c>
      <c r="C3" s="116" t="s">
        <v>3351</v>
      </c>
      <c r="D3" s="116" t="s">
        <v>7593</v>
      </c>
      <c r="E3" s="116" t="s">
        <v>10410</v>
      </c>
      <c r="F3" s="116">
        <v>2023</v>
      </c>
      <c r="G3" s="116">
        <v>3658000</v>
      </c>
      <c r="I3" s="116">
        <v>2023</v>
      </c>
      <c r="J3" s="116">
        <v>44978</v>
      </c>
      <c r="K3" s="116">
        <v>3658000</v>
      </c>
      <c r="L3" s="116">
        <v>9414890</v>
      </c>
      <c r="M3" s="116">
        <v>8285329</v>
      </c>
      <c r="N3" s="116" t="s">
        <v>10422</v>
      </c>
      <c r="O3" s="116" t="s">
        <v>7561</v>
      </c>
      <c r="P3" s="116" t="s">
        <v>10470</v>
      </c>
      <c r="Q3" s="116" t="s">
        <v>10413</v>
      </c>
      <c r="R3" s="116" t="s">
        <v>10462</v>
      </c>
      <c r="V3" s="116" t="s">
        <v>10545</v>
      </c>
      <c r="W3" s="116" t="s">
        <v>7595</v>
      </c>
      <c r="X3" s="116" t="s">
        <v>3348</v>
      </c>
      <c r="AE3" s="116" t="s">
        <v>10503</v>
      </c>
      <c r="AH3" s="116" t="s">
        <v>10509</v>
      </c>
      <c r="AI3" s="116" t="s">
        <v>10510</v>
      </c>
      <c r="AJ3" s="116">
        <v>10.25</v>
      </c>
      <c r="AK3" s="116">
        <v>18.36</v>
      </c>
      <c r="AL3" s="116">
        <v>0.6</v>
      </c>
      <c r="AM3" s="116">
        <v>98.95</v>
      </c>
      <c r="AN3" s="116">
        <v>7468.17</v>
      </c>
      <c r="AO3" s="116">
        <v>0.85</v>
      </c>
      <c r="AP3" s="116" t="s">
        <v>10415</v>
      </c>
      <c r="AQ3" s="116" t="s">
        <v>10416</v>
      </c>
      <c r="AS3" s="116" t="s">
        <v>10441</v>
      </c>
      <c r="AT3" s="116" t="s">
        <v>10483</v>
      </c>
      <c r="AU3" s="116" t="s">
        <v>10508</v>
      </c>
      <c r="AV3" s="116" t="s">
        <v>10511</v>
      </c>
      <c r="AW3" s="116" t="s">
        <v>10512</v>
      </c>
      <c r="AX3" s="116" t="s">
        <v>10483</v>
      </c>
      <c r="AY3" s="116" t="s">
        <v>10508</v>
      </c>
      <c r="AZ3" s="116" t="s">
        <v>10511</v>
      </c>
      <c r="BA3" s="116" t="s">
        <v>10512</v>
      </c>
      <c r="BB3" s="116" t="s">
        <v>10546</v>
      </c>
      <c r="BC3" s="116" t="s">
        <v>10454</v>
      </c>
      <c r="BD3" s="116" t="s">
        <v>10454</v>
      </c>
      <c r="BE3" s="116" t="s">
        <v>7589</v>
      </c>
      <c r="BF3" s="116" t="s">
        <v>10547</v>
      </c>
      <c r="BG3" s="116" t="s">
        <v>10548</v>
      </c>
    </row>
    <row r="4" spans="1:59" x14ac:dyDescent="0.2">
      <c r="A4" s="116" t="s">
        <v>10452</v>
      </c>
      <c r="B4" s="116" t="s">
        <v>10453</v>
      </c>
      <c r="C4" s="116" t="s">
        <v>3351</v>
      </c>
      <c r="D4" s="116" t="s">
        <v>7593</v>
      </c>
      <c r="E4" s="116" t="s">
        <v>10410</v>
      </c>
      <c r="F4" s="116">
        <v>2019</v>
      </c>
      <c r="G4" s="116">
        <v>129561</v>
      </c>
      <c r="L4" s="116">
        <v>9414890</v>
      </c>
      <c r="M4" s="116">
        <v>8285329</v>
      </c>
      <c r="N4" s="116" t="s">
        <v>10436</v>
      </c>
      <c r="O4" s="116" t="s">
        <v>10418</v>
      </c>
      <c r="P4" s="116" t="s">
        <v>10418</v>
      </c>
      <c r="Q4" s="116" t="s">
        <v>10419</v>
      </c>
      <c r="R4" s="116" t="s">
        <v>10419</v>
      </c>
      <c r="AE4" s="116" t="s">
        <v>10503</v>
      </c>
      <c r="AH4" s="116" t="s">
        <v>10509</v>
      </c>
      <c r="AI4" s="116" t="s">
        <v>10510</v>
      </c>
      <c r="AJ4" s="116">
        <v>10.25</v>
      </c>
      <c r="AK4" s="116">
        <v>18.36</v>
      </c>
      <c r="AL4" s="116">
        <v>0.6</v>
      </c>
      <c r="AM4" s="116">
        <v>98.95</v>
      </c>
      <c r="AN4" s="116">
        <v>7468.17</v>
      </c>
      <c r="AO4" s="116">
        <v>0.85</v>
      </c>
      <c r="AP4" s="116" t="s">
        <v>10415</v>
      </c>
      <c r="AQ4" s="116" t="s">
        <v>10416</v>
      </c>
      <c r="AS4" s="116" t="s">
        <v>10441</v>
      </c>
      <c r="AT4" s="116" t="s">
        <v>10483</v>
      </c>
      <c r="AU4" s="116" t="s">
        <v>10508</v>
      </c>
      <c r="AV4" s="116" t="s">
        <v>10511</v>
      </c>
      <c r="AW4" s="116" t="s">
        <v>10512</v>
      </c>
      <c r="AX4" s="116" t="s">
        <v>10483</v>
      </c>
      <c r="AY4" s="116" t="s">
        <v>10508</v>
      </c>
      <c r="AZ4" s="116" t="s">
        <v>10511</v>
      </c>
      <c r="BA4" s="116" t="s">
        <v>10512</v>
      </c>
      <c r="BB4" s="116" t="s">
        <v>10546</v>
      </c>
      <c r="BC4" s="116" t="s">
        <v>10454</v>
      </c>
      <c r="BD4" s="116" t="s">
        <v>10454</v>
      </c>
      <c r="BE4" s="116" t="s">
        <v>7589</v>
      </c>
      <c r="BF4" s="116" t="s">
        <v>10547</v>
      </c>
      <c r="BG4" s="116" t="s">
        <v>10548</v>
      </c>
    </row>
    <row r="5" spans="1:59" x14ac:dyDescent="0.2">
      <c r="A5" s="116" t="s">
        <v>10452</v>
      </c>
      <c r="B5" s="116" t="s">
        <v>10453</v>
      </c>
      <c r="C5" s="116" t="s">
        <v>3351</v>
      </c>
      <c r="D5" s="116" t="s">
        <v>7593</v>
      </c>
      <c r="E5" s="116" t="s">
        <v>10410</v>
      </c>
      <c r="F5" s="116">
        <v>2023</v>
      </c>
      <c r="G5" s="116">
        <v>576880</v>
      </c>
      <c r="L5" s="116">
        <v>9414890</v>
      </c>
      <c r="M5" s="116">
        <v>8285329</v>
      </c>
      <c r="N5" s="116" t="s">
        <v>10422</v>
      </c>
      <c r="O5" s="116" t="s">
        <v>10418</v>
      </c>
      <c r="P5" s="116" t="s">
        <v>10418</v>
      </c>
      <c r="Q5" s="116" t="s">
        <v>10419</v>
      </c>
      <c r="R5" s="116" t="s">
        <v>10419</v>
      </c>
      <c r="AE5" s="116" t="s">
        <v>10503</v>
      </c>
      <c r="AH5" s="116" t="s">
        <v>10509</v>
      </c>
      <c r="AI5" s="116" t="s">
        <v>10510</v>
      </c>
      <c r="AJ5" s="116">
        <v>10.25</v>
      </c>
      <c r="AK5" s="116">
        <v>18.36</v>
      </c>
      <c r="AL5" s="116">
        <v>0.6</v>
      </c>
      <c r="AM5" s="116">
        <v>98.95</v>
      </c>
      <c r="AN5" s="116">
        <v>7468.17</v>
      </c>
      <c r="AO5" s="116">
        <v>0.85</v>
      </c>
      <c r="AP5" s="116" t="s">
        <v>10415</v>
      </c>
      <c r="AQ5" s="116" t="s">
        <v>10416</v>
      </c>
      <c r="AS5" s="116" t="s">
        <v>10441</v>
      </c>
      <c r="AT5" s="116" t="s">
        <v>10483</v>
      </c>
      <c r="AU5" s="116" t="s">
        <v>10508</v>
      </c>
      <c r="AV5" s="116" t="s">
        <v>10511</v>
      </c>
      <c r="AW5" s="116" t="s">
        <v>10512</v>
      </c>
      <c r="AX5" s="116" t="s">
        <v>10483</v>
      </c>
      <c r="AY5" s="116" t="s">
        <v>10508</v>
      </c>
      <c r="AZ5" s="116" t="s">
        <v>10511</v>
      </c>
      <c r="BA5" s="116" t="s">
        <v>10512</v>
      </c>
      <c r="BB5" s="116" t="s">
        <v>10546</v>
      </c>
      <c r="BC5" s="116" t="s">
        <v>10454</v>
      </c>
      <c r="BD5" s="116" t="s">
        <v>10454</v>
      </c>
      <c r="BE5" s="116" t="s">
        <v>7589</v>
      </c>
      <c r="BF5" s="116" t="s">
        <v>10547</v>
      </c>
      <c r="BG5" s="116" t="s">
        <v>10548</v>
      </c>
    </row>
    <row r="6" spans="1:59" x14ac:dyDescent="0.2">
      <c r="A6" s="116" t="s">
        <v>10452</v>
      </c>
      <c r="B6" s="116" t="s">
        <v>10453</v>
      </c>
      <c r="C6" s="116" t="s">
        <v>3351</v>
      </c>
      <c r="D6" s="116" t="s">
        <v>7593</v>
      </c>
      <c r="E6" s="116" t="s">
        <v>10410</v>
      </c>
      <c r="F6" s="116">
        <v>2019</v>
      </c>
      <c r="G6" s="116">
        <v>0</v>
      </c>
      <c r="L6" s="116">
        <v>9414890</v>
      </c>
      <c r="M6" s="116">
        <v>8285329</v>
      </c>
      <c r="N6" s="116" t="s">
        <v>10436</v>
      </c>
      <c r="O6" s="116" t="s">
        <v>10418</v>
      </c>
      <c r="P6" s="116" t="s">
        <v>10418</v>
      </c>
      <c r="Q6" s="116" t="s">
        <v>10419</v>
      </c>
      <c r="R6" s="116" t="s">
        <v>10419</v>
      </c>
      <c r="AE6" s="116" t="s">
        <v>10503</v>
      </c>
      <c r="AH6" s="116" t="s">
        <v>10509</v>
      </c>
      <c r="AI6" s="116" t="s">
        <v>10510</v>
      </c>
      <c r="AJ6" s="116">
        <v>10.25</v>
      </c>
      <c r="AK6" s="116">
        <v>18.36</v>
      </c>
      <c r="AL6" s="116">
        <v>0.6</v>
      </c>
      <c r="AM6" s="116">
        <v>98.95</v>
      </c>
      <c r="AN6" s="116">
        <v>7468.17</v>
      </c>
      <c r="AO6" s="116">
        <v>0.85</v>
      </c>
      <c r="AP6" s="116" t="s">
        <v>10415</v>
      </c>
      <c r="AQ6" s="116" t="s">
        <v>10416</v>
      </c>
      <c r="AS6" s="116" t="s">
        <v>10441</v>
      </c>
      <c r="AT6" s="116" t="s">
        <v>10483</v>
      </c>
      <c r="AU6" s="116" t="s">
        <v>10508</v>
      </c>
      <c r="AV6" s="116" t="s">
        <v>10511</v>
      </c>
      <c r="AW6" s="116" t="s">
        <v>10512</v>
      </c>
      <c r="AX6" s="116" t="s">
        <v>10483</v>
      </c>
      <c r="AY6" s="116" t="s">
        <v>10508</v>
      </c>
      <c r="AZ6" s="116" t="s">
        <v>10511</v>
      </c>
      <c r="BA6" s="116" t="s">
        <v>10512</v>
      </c>
      <c r="BB6" s="116" t="s">
        <v>10546</v>
      </c>
      <c r="BC6" s="116" t="s">
        <v>10454</v>
      </c>
      <c r="BD6" s="116" t="s">
        <v>10454</v>
      </c>
      <c r="BE6" s="116" t="s">
        <v>7589</v>
      </c>
      <c r="BF6" s="116" t="s">
        <v>10547</v>
      </c>
      <c r="BG6" s="116" t="s">
        <v>10548</v>
      </c>
    </row>
    <row r="7" spans="1:59" x14ac:dyDescent="0.2">
      <c r="A7" s="116" t="s">
        <v>10452</v>
      </c>
      <c r="B7" s="116" t="s">
        <v>10453</v>
      </c>
      <c r="C7" s="116" t="s">
        <v>3351</v>
      </c>
      <c r="D7" s="116" t="s">
        <v>7593</v>
      </c>
      <c r="E7" s="116" t="s">
        <v>10410</v>
      </c>
      <c r="F7" s="116">
        <v>2023</v>
      </c>
      <c r="G7" s="116">
        <v>157288</v>
      </c>
      <c r="L7" s="116">
        <v>9414890</v>
      </c>
      <c r="M7" s="116">
        <v>8285329</v>
      </c>
      <c r="N7" s="116" t="s">
        <v>10422</v>
      </c>
      <c r="O7" s="116" t="s">
        <v>10418</v>
      </c>
      <c r="P7" s="116" t="s">
        <v>10449</v>
      </c>
      <c r="Q7" s="116" t="s">
        <v>10419</v>
      </c>
      <c r="R7" s="116" t="s">
        <v>10419</v>
      </c>
      <c r="AE7" s="116" t="s">
        <v>10503</v>
      </c>
      <c r="AH7" s="116" t="s">
        <v>10509</v>
      </c>
      <c r="AI7" s="116" t="s">
        <v>10510</v>
      </c>
      <c r="AJ7" s="116">
        <v>10.25</v>
      </c>
      <c r="AK7" s="116">
        <v>18.36</v>
      </c>
      <c r="AL7" s="116">
        <v>0.6</v>
      </c>
      <c r="AM7" s="116">
        <v>98.95</v>
      </c>
      <c r="AN7" s="116">
        <v>7468.17</v>
      </c>
      <c r="AO7" s="116">
        <v>0.85</v>
      </c>
      <c r="AP7" s="116" t="s">
        <v>10415</v>
      </c>
      <c r="AQ7" s="116" t="s">
        <v>10416</v>
      </c>
      <c r="AS7" s="116" t="s">
        <v>10441</v>
      </c>
      <c r="AT7" s="116" t="s">
        <v>10483</v>
      </c>
      <c r="AU7" s="116" t="s">
        <v>10508</v>
      </c>
      <c r="AV7" s="116" t="s">
        <v>10511</v>
      </c>
      <c r="AW7" s="116" t="s">
        <v>10512</v>
      </c>
      <c r="AX7" s="116" t="s">
        <v>10483</v>
      </c>
      <c r="AY7" s="116" t="s">
        <v>10508</v>
      </c>
      <c r="AZ7" s="116" t="s">
        <v>10511</v>
      </c>
      <c r="BA7" s="116" t="s">
        <v>10512</v>
      </c>
      <c r="BB7" s="116" t="s">
        <v>10546</v>
      </c>
      <c r="BC7" s="116" t="s">
        <v>10454</v>
      </c>
      <c r="BD7" s="116" t="s">
        <v>10454</v>
      </c>
      <c r="BE7" s="116" t="s">
        <v>7589</v>
      </c>
      <c r="BF7" s="116" t="s">
        <v>10547</v>
      </c>
      <c r="BG7" s="116" t="s">
        <v>10548</v>
      </c>
    </row>
    <row r="8" spans="1:59" x14ac:dyDescent="0.2">
      <c r="A8" s="116" t="s">
        <v>10452</v>
      </c>
      <c r="B8" s="116" t="s">
        <v>10453</v>
      </c>
      <c r="C8" s="116" t="s">
        <v>3351</v>
      </c>
      <c r="D8" s="116" t="s">
        <v>7593</v>
      </c>
      <c r="E8" s="116" t="s">
        <v>10410</v>
      </c>
      <c r="F8" s="116">
        <v>2023</v>
      </c>
      <c r="G8" s="116">
        <v>216161</v>
      </c>
      <c r="L8" s="116">
        <v>9414890</v>
      </c>
      <c r="M8" s="116">
        <v>8285329</v>
      </c>
      <c r="N8" s="116" t="s">
        <v>10422</v>
      </c>
      <c r="O8" s="116" t="s">
        <v>10450</v>
      </c>
      <c r="P8" s="116" t="s">
        <v>10451</v>
      </c>
      <c r="Q8" s="116" t="s">
        <v>10419</v>
      </c>
      <c r="R8" s="116" t="s">
        <v>10419</v>
      </c>
      <c r="AE8" s="116" t="s">
        <v>10503</v>
      </c>
      <c r="AH8" s="116" t="s">
        <v>10509</v>
      </c>
      <c r="AI8" s="116" t="s">
        <v>10510</v>
      </c>
      <c r="AJ8" s="116">
        <v>10.25</v>
      </c>
      <c r="AK8" s="116">
        <v>18.36</v>
      </c>
      <c r="AL8" s="116">
        <v>0.6</v>
      </c>
      <c r="AM8" s="116">
        <v>98.95</v>
      </c>
      <c r="AN8" s="116">
        <v>7468.17</v>
      </c>
      <c r="AO8" s="116">
        <v>0.85</v>
      </c>
      <c r="AP8" s="116" t="s">
        <v>10415</v>
      </c>
      <c r="AQ8" s="116" t="s">
        <v>10416</v>
      </c>
      <c r="AS8" s="116" t="s">
        <v>10441</v>
      </c>
      <c r="AT8" s="116" t="s">
        <v>10483</v>
      </c>
      <c r="AU8" s="116" t="s">
        <v>10508</v>
      </c>
      <c r="AV8" s="116" t="s">
        <v>10511</v>
      </c>
      <c r="AW8" s="116" t="s">
        <v>10512</v>
      </c>
      <c r="AX8" s="116" t="s">
        <v>10483</v>
      </c>
      <c r="AY8" s="116" t="s">
        <v>10508</v>
      </c>
      <c r="AZ8" s="116" t="s">
        <v>10511</v>
      </c>
      <c r="BA8" s="116" t="s">
        <v>10512</v>
      </c>
      <c r="BB8" s="116" t="s">
        <v>10546</v>
      </c>
      <c r="BC8" s="116" t="s">
        <v>10454</v>
      </c>
      <c r="BD8" s="116" t="s">
        <v>10454</v>
      </c>
      <c r="BE8" s="116" t="s">
        <v>7589</v>
      </c>
      <c r="BF8" s="116" t="s">
        <v>10547</v>
      </c>
      <c r="BG8" s="116" t="s">
        <v>10548</v>
      </c>
    </row>
    <row r="9" spans="1:59" x14ac:dyDescent="0.2">
      <c r="A9" s="116" t="s">
        <v>10452</v>
      </c>
      <c r="B9" s="116" t="s">
        <v>10453</v>
      </c>
      <c r="C9" s="116" t="s">
        <v>3351</v>
      </c>
      <c r="D9" s="116" t="s">
        <v>7593</v>
      </c>
      <c r="E9" s="116" t="s">
        <v>10410</v>
      </c>
      <c r="F9" s="116">
        <v>2023</v>
      </c>
      <c r="G9" s="116">
        <v>3677000</v>
      </c>
      <c r="I9" s="116">
        <v>2023</v>
      </c>
      <c r="J9" s="116">
        <v>44978</v>
      </c>
      <c r="K9" s="116">
        <v>3677000</v>
      </c>
      <c r="L9" s="116">
        <v>9414890</v>
      </c>
      <c r="M9" s="116">
        <v>8285329</v>
      </c>
      <c r="N9" s="116" t="s">
        <v>10422</v>
      </c>
      <c r="O9" s="116" t="s">
        <v>7554</v>
      </c>
      <c r="P9" s="116" t="s">
        <v>10471</v>
      </c>
      <c r="Q9" s="116" t="s">
        <v>10413</v>
      </c>
      <c r="R9" s="116" t="s">
        <v>10462</v>
      </c>
      <c r="V9" s="116" t="s">
        <v>10545</v>
      </c>
      <c r="W9" s="116" t="s">
        <v>7595</v>
      </c>
      <c r="X9" s="116" t="s">
        <v>3348</v>
      </c>
      <c r="AE9" s="116" t="s">
        <v>10503</v>
      </c>
      <c r="AH9" s="116" t="s">
        <v>10509</v>
      </c>
      <c r="AI9" s="116" t="s">
        <v>10510</v>
      </c>
      <c r="AJ9" s="116">
        <v>10.25</v>
      </c>
      <c r="AK9" s="116">
        <v>18.36</v>
      </c>
      <c r="AL9" s="116">
        <v>0.6</v>
      </c>
      <c r="AM9" s="116">
        <v>98.95</v>
      </c>
      <c r="AN9" s="116">
        <v>7468.17</v>
      </c>
      <c r="AO9" s="116">
        <v>0.85</v>
      </c>
      <c r="AP9" s="116" t="s">
        <v>10415</v>
      </c>
      <c r="AQ9" s="116" t="s">
        <v>10416</v>
      </c>
      <c r="AS9" s="116" t="s">
        <v>10441</v>
      </c>
      <c r="AT9" s="116" t="s">
        <v>10483</v>
      </c>
      <c r="AU9" s="116" t="s">
        <v>10508</v>
      </c>
      <c r="AV9" s="116" t="s">
        <v>10511</v>
      </c>
      <c r="AW9" s="116" t="s">
        <v>10512</v>
      </c>
      <c r="AX9" s="116" t="s">
        <v>10483</v>
      </c>
      <c r="AY9" s="116" t="s">
        <v>10508</v>
      </c>
      <c r="AZ9" s="116" t="s">
        <v>10511</v>
      </c>
      <c r="BA9" s="116" t="s">
        <v>10512</v>
      </c>
      <c r="BB9" s="116" t="s">
        <v>10546</v>
      </c>
      <c r="BC9" s="116" t="s">
        <v>10454</v>
      </c>
      <c r="BD9" s="116" t="s">
        <v>10454</v>
      </c>
      <c r="BE9" s="116" t="s">
        <v>7589</v>
      </c>
      <c r="BF9" s="116" t="s">
        <v>10547</v>
      </c>
      <c r="BG9" s="116" t="s">
        <v>10548</v>
      </c>
    </row>
    <row r="10" spans="1:59" x14ac:dyDescent="0.2">
      <c r="A10" s="116" t="s">
        <v>10452</v>
      </c>
      <c r="B10" s="116" t="s">
        <v>10453</v>
      </c>
      <c r="C10" s="116" t="s">
        <v>3351</v>
      </c>
      <c r="D10" s="116" t="s">
        <v>7593</v>
      </c>
      <c r="E10" s="116" t="s">
        <v>10410</v>
      </c>
      <c r="F10" s="116">
        <v>2019</v>
      </c>
      <c r="G10" s="116">
        <v>228000</v>
      </c>
      <c r="I10" s="116">
        <v>2019</v>
      </c>
      <c r="J10" s="116">
        <v>43432</v>
      </c>
      <c r="K10" s="116">
        <v>228000</v>
      </c>
      <c r="L10" s="116">
        <v>9414890</v>
      </c>
      <c r="M10" s="116">
        <v>8285329</v>
      </c>
      <c r="N10" s="116" t="s">
        <v>10436</v>
      </c>
      <c r="O10" s="116" t="s">
        <v>7554</v>
      </c>
      <c r="P10" s="116" t="s">
        <v>10471</v>
      </c>
      <c r="Q10" s="116" t="s">
        <v>10413</v>
      </c>
      <c r="R10" s="116" t="s">
        <v>10462</v>
      </c>
      <c r="V10" s="116" t="s">
        <v>10545</v>
      </c>
      <c r="W10" s="116" t="s">
        <v>7595</v>
      </c>
      <c r="X10" s="116" t="s">
        <v>3348</v>
      </c>
      <c r="AE10" s="116" t="s">
        <v>10503</v>
      </c>
      <c r="AH10" s="116" t="s">
        <v>10509</v>
      </c>
      <c r="AI10" s="116" t="s">
        <v>10510</v>
      </c>
      <c r="AJ10" s="116">
        <v>10.25</v>
      </c>
      <c r="AK10" s="116">
        <v>18.36</v>
      </c>
      <c r="AL10" s="116">
        <v>0.6</v>
      </c>
      <c r="AM10" s="116">
        <v>98.95</v>
      </c>
      <c r="AN10" s="116">
        <v>7468.17</v>
      </c>
      <c r="AO10" s="116">
        <v>0.85</v>
      </c>
      <c r="AP10" s="116" t="s">
        <v>10415</v>
      </c>
      <c r="AQ10" s="116" t="s">
        <v>10416</v>
      </c>
      <c r="AS10" s="116" t="s">
        <v>10441</v>
      </c>
      <c r="AT10" s="116" t="s">
        <v>10483</v>
      </c>
      <c r="AU10" s="116" t="s">
        <v>10508</v>
      </c>
      <c r="AV10" s="116" t="s">
        <v>10511</v>
      </c>
      <c r="AW10" s="116" t="s">
        <v>10512</v>
      </c>
      <c r="AX10" s="116" t="s">
        <v>10483</v>
      </c>
      <c r="AY10" s="116" t="s">
        <v>10508</v>
      </c>
      <c r="AZ10" s="116" t="s">
        <v>10511</v>
      </c>
      <c r="BA10" s="116" t="s">
        <v>10512</v>
      </c>
      <c r="BB10" s="116" t="s">
        <v>10546</v>
      </c>
      <c r="BC10" s="116" t="s">
        <v>10454</v>
      </c>
      <c r="BD10" s="116" t="s">
        <v>10454</v>
      </c>
      <c r="BE10" s="116" t="s">
        <v>7589</v>
      </c>
      <c r="BF10" s="116" t="s">
        <v>10547</v>
      </c>
      <c r="BG10" s="116" t="s">
        <v>10548</v>
      </c>
    </row>
    <row r="11" spans="1:59" x14ac:dyDescent="0.2">
      <c r="A11" s="116" t="s">
        <v>10452</v>
      </c>
      <c r="B11" s="116" t="s">
        <v>10453</v>
      </c>
      <c r="C11" s="116" t="s">
        <v>3398</v>
      </c>
      <c r="D11" s="116" t="s">
        <v>7559</v>
      </c>
      <c r="E11" s="116" t="s">
        <v>10410</v>
      </c>
      <c r="F11" s="116">
        <v>2019</v>
      </c>
      <c r="G11" s="116">
        <v>567000</v>
      </c>
      <c r="I11" s="116">
        <v>2019</v>
      </c>
      <c r="J11" s="116">
        <v>43410</v>
      </c>
      <c r="K11" s="116">
        <v>567000</v>
      </c>
      <c r="L11" s="116">
        <v>5670000</v>
      </c>
      <c r="M11" s="116">
        <v>5029000</v>
      </c>
      <c r="N11" s="116" t="s">
        <v>10436</v>
      </c>
      <c r="O11" s="116" t="s">
        <v>7561</v>
      </c>
      <c r="P11" s="116" t="s">
        <v>10470</v>
      </c>
      <c r="Q11" s="116" t="s">
        <v>10413</v>
      </c>
      <c r="R11" s="116" t="s">
        <v>10462</v>
      </c>
      <c r="V11" s="116" t="s">
        <v>10550</v>
      </c>
      <c r="W11" s="116" t="s">
        <v>7867</v>
      </c>
      <c r="X11" s="116" t="s">
        <v>3395</v>
      </c>
      <c r="AE11" s="116" t="s">
        <v>10503</v>
      </c>
      <c r="AH11" s="116" t="s">
        <v>10439</v>
      </c>
      <c r="AI11" s="116" t="s">
        <v>10440</v>
      </c>
      <c r="AJ11" s="116">
        <v>6.98</v>
      </c>
      <c r="AK11" s="116">
        <v>12.51</v>
      </c>
      <c r="AL11" s="116">
        <v>0.41</v>
      </c>
      <c r="AM11" s="116">
        <v>67.41</v>
      </c>
      <c r="AN11" s="116">
        <v>5087.79</v>
      </c>
      <c r="AO11" s="116">
        <v>0.57999999999999996</v>
      </c>
      <c r="AP11" s="116" t="s">
        <v>10415</v>
      </c>
      <c r="AQ11" s="116" t="s">
        <v>10416</v>
      </c>
      <c r="AS11" s="116" t="s">
        <v>10441</v>
      </c>
      <c r="AT11" s="116" t="s">
        <v>10540</v>
      </c>
      <c r="AU11" s="116" t="s">
        <v>10541</v>
      </c>
      <c r="AV11" s="116" t="s">
        <v>10542</v>
      </c>
      <c r="AW11" s="116" t="s">
        <v>10543</v>
      </c>
      <c r="AX11" s="116" t="s">
        <v>10540</v>
      </c>
      <c r="AY11" s="116" t="s">
        <v>10541</v>
      </c>
      <c r="AZ11" s="116" t="s">
        <v>10542</v>
      </c>
      <c r="BA11" s="116" t="s">
        <v>10543</v>
      </c>
      <c r="BB11" s="116" t="s">
        <v>10551</v>
      </c>
      <c r="BC11" s="116" t="s">
        <v>10454</v>
      </c>
      <c r="BD11" s="116" t="s">
        <v>10454</v>
      </c>
      <c r="BE11" s="116" t="s">
        <v>171</v>
      </c>
      <c r="BF11" s="116" t="s">
        <v>10552</v>
      </c>
      <c r="BG11" s="116" t="s">
        <v>10553</v>
      </c>
    </row>
    <row r="12" spans="1:59" x14ac:dyDescent="0.2">
      <c r="A12" s="116" t="s">
        <v>10452</v>
      </c>
      <c r="B12" s="116" t="s">
        <v>10453</v>
      </c>
      <c r="C12" s="116" t="s">
        <v>3398</v>
      </c>
      <c r="D12" s="116" t="s">
        <v>7559</v>
      </c>
      <c r="E12" s="116" t="s">
        <v>10410</v>
      </c>
      <c r="F12" s="116">
        <v>2023</v>
      </c>
      <c r="G12" s="116">
        <v>2451000</v>
      </c>
      <c r="I12" s="116">
        <v>2023</v>
      </c>
      <c r="J12" s="116">
        <v>45068</v>
      </c>
      <c r="K12" s="116">
        <v>2451000</v>
      </c>
      <c r="L12" s="116">
        <v>5670000</v>
      </c>
      <c r="M12" s="116">
        <v>5029000</v>
      </c>
      <c r="N12" s="116" t="s">
        <v>10422</v>
      </c>
      <c r="O12" s="116" t="s">
        <v>7561</v>
      </c>
      <c r="P12" s="116" t="s">
        <v>10470</v>
      </c>
      <c r="Q12" s="116" t="s">
        <v>10413</v>
      </c>
      <c r="R12" s="116" t="s">
        <v>10462</v>
      </c>
      <c r="V12" s="116" t="s">
        <v>10550</v>
      </c>
      <c r="W12" s="116" t="s">
        <v>7562</v>
      </c>
      <c r="X12" s="116" t="s">
        <v>3395</v>
      </c>
      <c r="AE12" s="116" t="s">
        <v>10503</v>
      </c>
      <c r="AH12" s="116" t="s">
        <v>10439</v>
      </c>
      <c r="AI12" s="116" t="s">
        <v>10440</v>
      </c>
      <c r="AJ12" s="116">
        <v>6.98</v>
      </c>
      <c r="AK12" s="116">
        <v>12.51</v>
      </c>
      <c r="AL12" s="116">
        <v>0.41</v>
      </c>
      <c r="AM12" s="116">
        <v>67.41</v>
      </c>
      <c r="AN12" s="116">
        <v>5087.79</v>
      </c>
      <c r="AO12" s="116">
        <v>0.57999999999999996</v>
      </c>
      <c r="AP12" s="116" t="s">
        <v>10415</v>
      </c>
      <c r="AQ12" s="116" t="s">
        <v>10416</v>
      </c>
      <c r="AS12" s="116" t="s">
        <v>10441</v>
      </c>
      <c r="AT12" s="116" t="s">
        <v>10540</v>
      </c>
      <c r="AU12" s="116" t="s">
        <v>10541</v>
      </c>
      <c r="AV12" s="116" t="s">
        <v>10542</v>
      </c>
      <c r="AW12" s="116" t="s">
        <v>10543</v>
      </c>
      <c r="AX12" s="116" t="s">
        <v>10540</v>
      </c>
      <c r="AY12" s="116" t="s">
        <v>10541</v>
      </c>
      <c r="AZ12" s="116" t="s">
        <v>10542</v>
      </c>
      <c r="BA12" s="116" t="s">
        <v>10543</v>
      </c>
      <c r="BB12" s="116" t="s">
        <v>10551</v>
      </c>
      <c r="BC12" s="116" t="s">
        <v>10454</v>
      </c>
      <c r="BD12" s="116" t="s">
        <v>10454</v>
      </c>
      <c r="BE12" s="116" t="s">
        <v>171</v>
      </c>
      <c r="BF12" s="116" t="s">
        <v>10552</v>
      </c>
      <c r="BG12" s="116" t="s">
        <v>10553</v>
      </c>
    </row>
    <row r="13" spans="1:59" x14ac:dyDescent="0.2">
      <c r="A13" s="116" t="s">
        <v>10452</v>
      </c>
      <c r="B13" s="116" t="s">
        <v>10453</v>
      </c>
      <c r="C13" s="116" t="s">
        <v>3398</v>
      </c>
      <c r="D13" s="116" t="s">
        <v>7559</v>
      </c>
      <c r="E13" s="116" t="s">
        <v>10410</v>
      </c>
      <c r="F13" s="116">
        <v>2023</v>
      </c>
      <c r="G13" s="116">
        <v>578000</v>
      </c>
      <c r="L13" s="116">
        <v>5670000</v>
      </c>
      <c r="M13" s="116">
        <v>5029000</v>
      </c>
      <c r="N13" s="116" t="s">
        <v>10422</v>
      </c>
      <c r="O13" s="116" t="s">
        <v>10418</v>
      </c>
      <c r="P13" s="116" t="s">
        <v>10418</v>
      </c>
      <c r="Q13" s="116" t="s">
        <v>10419</v>
      </c>
      <c r="R13" s="116" t="s">
        <v>10419</v>
      </c>
      <c r="AE13" s="116" t="s">
        <v>10503</v>
      </c>
      <c r="AH13" s="116" t="s">
        <v>10439</v>
      </c>
      <c r="AI13" s="116" t="s">
        <v>10440</v>
      </c>
      <c r="AJ13" s="116">
        <v>6.98</v>
      </c>
      <c r="AK13" s="116">
        <v>12.51</v>
      </c>
      <c r="AL13" s="116">
        <v>0.41</v>
      </c>
      <c r="AM13" s="116">
        <v>67.41</v>
      </c>
      <c r="AN13" s="116">
        <v>5087.79</v>
      </c>
      <c r="AO13" s="116">
        <v>0.57999999999999996</v>
      </c>
      <c r="AP13" s="116" t="s">
        <v>10415</v>
      </c>
      <c r="AQ13" s="116" t="s">
        <v>10416</v>
      </c>
      <c r="AS13" s="116" t="s">
        <v>10441</v>
      </c>
      <c r="AT13" s="116" t="s">
        <v>10540</v>
      </c>
      <c r="AU13" s="116" t="s">
        <v>10541</v>
      </c>
      <c r="AV13" s="116" t="s">
        <v>10542</v>
      </c>
      <c r="AW13" s="116" t="s">
        <v>10543</v>
      </c>
      <c r="AX13" s="116" t="s">
        <v>10540</v>
      </c>
      <c r="AY13" s="116" t="s">
        <v>10541</v>
      </c>
      <c r="AZ13" s="116" t="s">
        <v>10542</v>
      </c>
      <c r="BA13" s="116" t="s">
        <v>10543</v>
      </c>
      <c r="BB13" s="116" t="s">
        <v>10551</v>
      </c>
      <c r="BC13" s="116" t="s">
        <v>10454</v>
      </c>
      <c r="BD13" s="116" t="s">
        <v>10454</v>
      </c>
      <c r="BE13" s="116" t="s">
        <v>171</v>
      </c>
      <c r="BF13" s="116" t="s">
        <v>10552</v>
      </c>
      <c r="BG13" s="116" t="s">
        <v>10553</v>
      </c>
    </row>
    <row r="14" spans="1:59" x14ac:dyDescent="0.2">
      <c r="A14" s="116" t="s">
        <v>10452</v>
      </c>
      <c r="B14" s="116" t="s">
        <v>10453</v>
      </c>
      <c r="C14" s="116" t="s">
        <v>3398</v>
      </c>
      <c r="D14" s="116" t="s">
        <v>7559</v>
      </c>
      <c r="E14" s="116" t="s">
        <v>10410</v>
      </c>
      <c r="F14" s="116">
        <v>2019</v>
      </c>
      <c r="G14" s="116">
        <v>74000</v>
      </c>
      <c r="L14" s="116">
        <v>5670000</v>
      </c>
      <c r="M14" s="116">
        <v>5029000</v>
      </c>
      <c r="N14" s="116" t="s">
        <v>10436</v>
      </c>
      <c r="O14" s="116" t="s">
        <v>10418</v>
      </c>
      <c r="P14" s="116" t="s">
        <v>10418</v>
      </c>
      <c r="Q14" s="116" t="s">
        <v>10419</v>
      </c>
      <c r="R14" s="116" t="s">
        <v>10419</v>
      </c>
      <c r="AE14" s="116" t="s">
        <v>10503</v>
      </c>
      <c r="AH14" s="116" t="s">
        <v>10439</v>
      </c>
      <c r="AI14" s="116" t="s">
        <v>10440</v>
      </c>
      <c r="AJ14" s="116">
        <v>6.98</v>
      </c>
      <c r="AK14" s="116">
        <v>12.51</v>
      </c>
      <c r="AL14" s="116">
        <v>0.41</v>
      </c>
      <c r="AM14" s="116">
        <v>67.41</v>
      </c>
      <c r="AN14" s="116">
        <v>5087.79</v>
      </c>
      <c r="AO14" s="116">
        <v>0.57999999999999996</v>
      </c>
      <c r="AP14" s="116" t="s">
        <v>10415</v>
      </c>
      <c r="AQ14" s="116" t="s">
        <v>10416</v>
      </c>
      <c r="AS14" s="116" t="s">
        <v>10441</v>
      </c>
      <c r="AT14" s="116" t="s">
        <v>10540</v>
      </c>
      <c r="AU14" s="116" t="s">
        <v>10541</v>
      </c>
      <c r="AV14" s="116" t="s">
        <v>10542</v>
      </c>
      <c r="AW14" s="116" t="s">
        <v>10543</v>
      </c>
      <c r="AX14" s="116" t="s">
        <v>10540</v>
      </c>
      <c r="AY14" s="116" t="s">
        <v>10541</v>
      </c>
      <c r="AZ14" s="116" t="s">
        <v>10542</v>
      </c>
      <c r="BA14" s="116" t="s">
        <v>10543</v>
      </c>
      <c r="BB14" s="116" t="s">
        <v>10551</v>
      </c>
      <c r="BC14" s="116" t="s">
        <v>10454</v>
      </c>
      <c r="BD14" s="116" t="s">
        <v>10454</v>
      </c>
      <c r="BE14" s="116" t="s">
        <v>171</v>
      </c>
      <c r="BF14" s="116" t="s">
        <v>10552</v>
      </c>
      <c r="BG14" s="116" t="s">
        <v>10553</v>
      </c>
    </row>
    <row r="15" spans="1:59" x14ac:dyDescent="0.2">
      <c r="A15" s="116" t="s">
        <v>10452</v>
      </c>
      <c r="B15" s="116" t="s">
        <v>10453</v>
      </c>
      <c r="C15" s="116" t="s">
        <v>3398</v>
      </c>
      <c r="D15" s="116" t="s">
        <v>7559</v>
      </c>
      <c r="E15" s="116" t="s">
        <v>10410</v>
      </c>
      <c r="F15" s="116">
        <v>2023</v>
      </c>
      <c r="G15" s="116">
        <v>2000000</v>
      </c>
      <c r="I15" s="116">
        <v>2023</v>
      </c>
      <c r="J15" s="116">
        <v>45068</v>
      </c>
      <c r="K15" s="116">
        <v>2000000</v>
      </c>
      <c r="L15" s="116">
        <v>5670000</v>
      </c>
      <c r="M15" s="116">
        <v>5029000</v>
      </c>
      <c r="N15" s="116" t="s">
        <v>10422</v>
      </c>
      <c r="O15" s="116" t="s">
        <v>7554</v>
      </c>
      <c r="P15" s="116" t="s">
        <v>10471</v>
      </c>
      <c r="Q15" s="116" t="s">
        <v>10413</v>
      </c>
      <c r="R15" s="116" t="s">
        <v>10462</v>
      </c>
      <c r="V15" s="116" t="s">
        <v>10550</v>
      </c>
      <c r="W15" s="116" t="s">
        <v>7562</v>
      </c>
      <c r="X15" s="116" t="s">
        <v>3395</v>
      </c>
      <c r="AE15" s="116" t="s">
        <v>10503</v>
      </c>
      <c r="AH15" s="116" t="s">
        <v>10439</v>
      </c>
      <c r="AI15" s="116" t="s">
        <v>10440</v>
      </c>
      <c r="AJ15" s="116">
        <v>6.98</v>
      </c>
      <c r="AK15" s="116">
        <v>12.51</v>
      </c>
      <c r="AL15" s="116">
        <v>0.41</v>
      </c>
      <c r="AM15" s="116">
        <v>67.41</v>
      </c>
      <c r="AN15" s="116">
        <v>5087.79</v>
      </c>
      <c r="AO15" s="116">
        <v>0.57999999999999996</v>
      </c>
      <c r="AP15" s="116" t="s">
        <v>10415</v>
      </c>
      <c r="AQ15" s="116" t="s">
        <v>10416</v>
      </c>
      <c r="AS15" s="116" t="s">
        <v>10441</v>
      </c>
      <c r="AT15" s="116" t="s">
        <v>10540</v>
      </c>
      <c r="AU15" s="116" t="s">
        <v>10541</v>
      </c>
      <c r="AV15" s="116" t="s">
        <v>10542</v>
      </c>
      <c r="AW15" s="116" t="s">
        <v>10543</v>
      </c>
      <c r="AX15" s="116" t="s">
        <v>10540</v>
      </c>
      <c r="AY15" s="116" t="s">
        <v>10541</v>
      </c>
      <c r="AZ15" s="116" t="s">
        <v>10542</v>
      </c>
      <c r="BA15" s="116" t="s">
        <v>10543</v>
      </c>
      <c r="BB15" s="116" t="s">
        <v>10551</v>
      </c>
      <c r="BC15" s="116" t="s">
        <v>10454</v>
      </c>
      <c r="BD15" s="116" t="s">
        <v>10454</v>
      </c>
      <c r="BE15" s="116" t="s">
        <v>171</v>
      </c>
      <c r="BF15" s="116" t="s">
        <v>10552</v>
      </c>
      <c r="BG15" s="116" t="s">
        <v>10553</v>
      </c>
    </row>
    <row r="16" spans="1:59" x14ac:dyDescent="0.2">
      <c r="A16" s="116" t="s">
        <v>10592</v>
      </c>
      <c r="B16" s="116" t="s">
        <v>10453</v>
      </c>
      <c r="C16" s="116" t="s">
        <v>3874</v>
      </c>
      <c r="D16" s="116" t="s">
        <v>7820</v>
      </c>
      <c r="E16" s="116" t="s">
        <v>10562</v>
      </c>
      <c r="F16" s="116">
        <v>2023</v>
      </c>
      <c r="G16" s="116">
        <v>4840000</v>
      </c>
      <c r="I16" s="116">
        <v>2023</v>
      </c>
      <c r="J16" s="116">
        <v>44986</v>
      </c>
      <c r="K16" s="116">
        <v>4840000</v>
      </c>
      <c r="L16" s="116">
        <v>21429000</v>
      </c>
      <c r="M16" s="116">
        <v>16169000</v>
      </c>
      <c r="N16" s="116" t="s">
        <v>10422</v>
      </c>
      <c r="O16" s="116" t="s">
        <v>7561</v>
      </c>
      <c r="P16" s="116" t="s">
        <v>10470</v>
      </c>
      <c r="Q16" s="116" t="s">
        <v>10413</v>
      </c>
      <c r="R16" s="116" t="s">
        <v>10462</v>
      </c>
      <c r="V16" s="116" t="s">
        <v>10593</v>
      </c>
      <c r="W16" s="116" t="s">
        <v>10594</v>
      </c>
      <c r="X16" s="116" t="s">
        <v>3359</v>
      </c>
      <c r="AE16" s="116" t="s">
        <v>10503</v>
      </c>
      <c r="AH16" s="116" t="s">
        <v>10439</v>
      </c>
      <c r="AI16" s="116" t="s">
        <v>10440</v>
      </c>
      <c r="AJ16" s="116">
        <v>11.2</v>
      </c>
      <c r="AK16" s="116">
        <v>20.059999999999999</v>
      </c>
      <c r="AL16" s="116">
        <v>0.66</v>
      </c>
      <c r="AM16" s="116">
        <v>108.11</v>
      </c>
      <c r="AN16" s="116">
        <v>8159.35</v>
      </c>
      <c r="AO16" s="116">
        <v>0.93</v>
      </c>
      <c r="AP16" s="116" t="s">
        <v>10415</v>
      </c>
      <c r="AQ16" s="116" t="s">
        <v>10416</v>
      </c>
      <c r="AS16" s="116" t="s">
        <v>10441</v>
      </c>
      <c r="AT16" s="116" t="s">
        <v>10526</v>
      </c>
      <c r="AU16" s="116" t="s">
        <v>10575</v>
      </c>
      <c r="AV16" s="116" t="s">
        <v>10576</v>
      </c>
      <c r="AW16" s="116" t="s">
        <v>10577</v>
      </c>
      <c r="AX16" s="116" t="s">
        <v>10569</v>
      </c>
      <c r="AY16" s="116" t="s">
        <v>10570</v>
      </c>
      <c r="BA16" s="116" t="s">
        <v>10571</v>
      </c>
      <c r="BB16" s="116" t="s">
        <v>10595</v>
      </c>
      <c r="BC16" s="116" t="s">
        <v>10596</v>
      </c>
      <c r="BD16" s="116" t="s">
        <v>10596</v>
      </c>
      <c r="BE16" s="116" t="s">
        <v>10567</v>
      </c>
      <c r="BF16" s="116" t="s">
        <v>10597</v>
      </c>
      <c r="BG16" s="116" t="s">
        <v>10598</v>
      </c>
    </row>
    <row r="17" spans="1:59" x14ac:dyDescent="0.2">
      <c r="A17" s="116" t="s">
        <v>10592</v>
      </c>
      <c r="B17" s="116" t="s">
        <v>10453</v>
      </c>
      <c r="C17" s="116" t="s">
        <v>3874</v>
      </c>
      <c r="D17" s="116" t="s">
        <v>7820</v>
      </c>
      <c r="E17" s="116" t="s">
        <v>10562</v>
      </c>
      <c r="F17" s="116">
        <v>2023</v>
      </c>
      <c r="G17" s="116">
        <v>1111000</v>
      </c>
      <c r="L17" s="116">
        <v>21429000</v>
      </c>
      <c r="M17" s="116">
        <v>16169000</v>
      </c>
      <c r="N17" s="116" t="s">
        <v>10422</v>
      </c>
      <c r="O17" s="116" t="s">
        <v>10418</v>
      </c>
      <c r="P17" s="116" t="s">
        <v>10493</v>
      </c>
      <c r="Q17" s="116" t="s">
        <v>10419</v>
      </c>
      <c r="R17" s="116" t="s">
        <v>10419</v>
      </c>
      <c r="AE17" s="116" t="s">
        <v>10503</v>
      </c>
      <c r="AH17" s="116" t="s">
        <v>10439</v>
      </c>
      <c r="AI17" s="116" t="s">
        <v>10440</v>
      </c>
      <c r="AJ17" s="116">
        <v>11.2</v>
      </c>
      <c r="AK17" s="116">
        <v>20.059999999999999</v>
      </c>
      <c r="AL17" s="116">
        <v>0.66</v>
      </c>
      <c r="AM17" s="116">
        <v>108.11</v>
      </c>
      <c r="AN17" s="116">
        <v>8159.35</v>
      </c>
      <c r="AO17" s="116">
        <v>0.93</v>
      </c>
      <c r="AP17" s="116" t="s">
        <v>10415</v>
      </c>
      <c r="AQ17" s="116" t="s">
        <v>10416</v>
      </c>
      <c r="AS17" s="116" t="s">
        <v>10441</v>
      </c>
      <c r="AT17" s="116" t="s">
        <v>10526</v>
      </c>
      <c r="AU17" s="116" t="s">
        <v>10575</v>
      </c>
      <c r="AV17" s="116" t="s">
        <v>10576</v>
      </c>
      <c r="AW17" s="116" t="s">
        <v>10577</v>
      </c>
      <c r="AX17" s="116" t="s">
        <v>10569</v>
      </c>
      <c r="AY17" s="116" t="s">
        <v>10570</v>
      </c>
      <c r="BA17" s="116" t="s">
        <v>10571</v>
      </c>
      <c r="BB17" s="116" t="s">
        <v>10595</v>
      </c>
      <c r="BC17" s="116" t="s">
        <v>10596</v>
      </c>
      <c r="BD17" s="116" t="s">
        <v>10596</v>
      </c>
      <c r="BE17" s="116" t="s">
        <v>10567</v>
      </c>
      <c r="BF17" s="116" t="s">
        <v>10597</v>
      </c>
      <c r="BG17" s="116" t="s">
        <v>10598</v>
      </c>
    </row>
    <row r="18" spans="1:59" x14ac:dyDescent="0.2">
      <c r="A18" s="116" t="s">
        <v>10592</v>
      </c>
      <c r="B18" s="116" t="s">
        <v>10453</v>
      </c>
      <c r="C18" s="116" t="s">
        <v>3874</v>
      </c>
      <c r="D18" s="116" t="s">
        <v>7820</v>
      </c>
      <c r="E18" s="116" t="s">
        <v>10562</v>
      </c>
      <c r="F18" s="116">
        <v>2018</v>
      </c>
      <c r="G18" s="116">
        <v>1649000</v>
      </c>
      <c r="L18" s="116">
        <v>21429000</v>
      </c>
      <c r="M18" s="116">
        <v>16169000</v>
      </c>
      <c r="N18" s="116" t="s">
        <v>10436</v>
      </c>
      <c r="O18" s="116" t="s">
        <v>10418</v>
      </c>
      <c r="P18" s="116" t="s">
        <v>10493</v>
      </c>
      <c r="Q18" s="116" t="s">
        <v>10419</v>
      </c>
      <c r="R18" s="116" t="s">
        <v>10419</v>
      </c>
      <c r="AE18" s="116" t="s">
        <v>10503</v>
      </c>
      <c r="AH18" s="116" t="s">
        <v>10439</v>
      </c>
      <c r="AI18" s="116" t="s">
        <v>10440</v>
      </c>
      <c r="AJ18" s="116">
        <v>11.2</v>
      </c>
      <c r="AK18" s="116">
        <v>20.059999999999999</v>
      </c>
      <c r="AL18" s="116">
        <v>0.66</v>
      </c>
      <c r="AM18" s="116">
        <v>108.11</v>
      </c>
      <c r="AN18" s="116">
        <v>8159.35</v>
      </c>
      <c r="AO18" s="116">
        <v>0.93</v>
      </c>
      <c r="AP18" s="116" t="s">
        <v>10415</v>
      </c>
      <c r="AQ18" s="116" t="s">
        <v>10416</v>
      </c>
      <c r="AS18" s="116" t="s">
        <v>10441</v>
      </c>
      <c r="AT18" s="116" t="s">
        <v>10526</v>
      </c>
      <c r="AU18" s="116" t="s">
        <v>10575</v>
      </c>
      <c r="AV18" s="116" t="s">
        <v>10576</v>
      </c>
      <c r="AW18" s="116" t="s">
        <v>10577</v>
      </c>
      <c r="AX18" s="116" t="s">
        <v>10569</v>
      </c>
      <c r="AY18" s="116" t="s">
        <v>10570</v>
      </c>
      <c r="BA18" s="116" t="s">
        <v>10571</v>
      </c>
      <c r="BB18" s="116" t="s">
        <v>10595</v>
      </c>
      <c r="BC18" s="116" t="s">
        <v>10596</v>
      </c>
      <c r="BD18" s="116" t="s">
        <v>10596</v>
      </c>
      <c r="BE18" s="116" t="s">
        <v>10567</v>
      </c>
      <c r="BF18" s="116" t="s">
        <v>10597</v>
      </c>
      <c r="BG18" s="116" t="s">
        <v>10598</v>
      </c>
    </row>
    <row r="19" spans="1:59" x14ac:dyDescent="0.2">
      <c r="A19" s="116" t="s">
        <v>10592</v>
      </c>
      <c r="B19" s="116" t="s">
        <v>10453</v>
      </c>
      <c r="C19" s="116" t="s">
        <v>3874</v>
      </c>
      <c r="D19" s="116" t="s">
        <v>7820</v>
      </c>
      <c r="E19" s="116" t="s">
        <v>10562</v>
      </c>
      <c r="F19" s="116">
        <v>2023</v>
      </c>
      <c r="G19" s="116">
        <v>628000</v>
      </c>
      <c r="L19" s="116">
        <v>21429000</v>
      </c>
      <c r="M19" s="116">
        <v>16169000</v>
      </c>
      <c r="N19" s="116" t="s">
        <v>10422</v>
      </c>
      <c r="O19" s="116" t="s">
        <v>10418</v>
      </c>
      <c r="P19" s="116" t="s">
        <v>10493</v>
      </c>
      <c r="Q19" s="116" t="s">
        <v>10419</v>
      </c>
      <c r="R19" s="116" t="s">
        <v>10419</v>
      </c>
      <c r="AE19" s="116" t="s">
        <v>10503</v>
      </c>
      <c r="AH19" s="116" t="s">
        <v>10439</v>
      </c>
      <c r="AI19" s="116" t="s">
        <v>10440</v>
      </c>
      <c r="AJ19" s="116">
        <v>11.2</v>
      </c>
      <c r="AK19" s="116">
        <v>20.059999999999999</v>
      </c>
      <c r="AL19" s="116">
        <v>0.66</v>
      </c>
      <c r="AM19" s="116">
        <v>108.11</v>
      </c>
      <c r="AN19" s="116">
        <v>8159.35</v>
      </c>
      <c r="AO19" s="116">
        <v>0.93</v>
      </c>
      <c r="AP19" s="116" t="s">
        <v>10415</v>
      </c>
      <c r="AQ19" s="116" t="s">
        <v>10416</v>
      </c>
      <c r="AS19" s="116" t="s">
        <v>10441</v>
      </c>
      <c r="AT19" s="116" t="s">
        <v>10526</v>
      </c>
      <c r="AU19" s="116" t="s">
        <v>10575</v>
      </c>
      <c r="AV19" s="116" t="s">
        <v>10576</v>
      </c>
      <c r="AW19" s="116" t="s">
        <v>10577</v>
      </c>
      <c r="AX19" s="116" t="s">
        <v>10569</v>
      </c>
      <c r="AY19" s="116" t="s">
        <v>10570</v>
      </c>
      <c r="BA19" s="116" t="s">
        <v>10571</v>
      </c>
      <c r="BB19" s="116" t="s">
        <v>10595</v>
      </c>
      <c r="BC19" s="116" t="s">
        <v>10596</v>
      </c>
      <c r="BD19" s="116" t="s">
        <v>10596</v>
      </c>
      <c r="BE19" s="116" t="s">
        <v>10567</v>
      </c>
      <c r="BF19" s="116" t="s">
        <v>10597</v>
      </c>
      <c r="BG19" s="116" t="s">
        <v>10598</v>
      </c>
    </row>
    <row r="20" spans="1:59" x14ac:dyDescent="0.2">
      <c r="A20" s="116" t="s">
        <v>10592</v>
      </c>
      <c r="B20" s="116" t="s">
        <v>10453</v>
      </c>
      <c r="C20" s="116" t="s">
        <v>3874</v>
      </c>
      <c r="D20" s="116" t="s">
        <v>7820</v>
      </c>
      <c r="E20" s="116" t="s">
        <v>10562</v>
      </c>
      <c r="F20" s="116">
        <v>2022</v>
      </c>
      <c r="G20" s="116">
        <v>480000</v>
      </c>
      <c r="L20" s="116">
        <v>21429000</v>
      </c>
      <c r="M20" s="116">
        <v>16169000</v>
      </c>
      <c r="N20" s="116" t="s">
        <v>10423</v>
      </c>
      <c r="O20" s="116" t="s">
        <v>10418</v>
      </c>
      <c r="P20" s="116" t="s">
        <v>10418</v>
      </c>
      <c r="Q20" s="116" t="s">
        <v>10419</v>
      </c>
      <c r="R20" s="116" t="s">
        <v>10419</v>
      </c>
      <c r="AE20" s="116" t="s">
        <v>10503</v>
      </c>
      <c r="AH20" s="116" t="s">
        <v>10439</v>
      </c>
      <c r="AI20" s="116" t="s">
        <v>10440</v>
      </c>
      <c r="AJ20" s="116">
        <v>11.2</v>
      </c>
      <c r="AK20" s="116">
        <v>20.059999999999999</v>
      </c>
      <c r="AL20" s="116">
        <v>0.66</v>
      </c>
      <c r="AM20" s="116">
        <v>108.11</v>
      </c>
      <c r="AN20" s="116">
        <v>8159.35</v>
      </c>
      <c r="AO20" s="116">
        <v>0.93</v>
      </c>
      <c r="AP20" s="116" t="s">
        <v>10415</v>
      </c>
      <c r="AQ20" s="116" t="s">
        <v>10416</v>
      </c>
      <c r="AS20" s="116" t="s">
        <v>10441</v>
      </c>
      <c r="AT20" s="116" t="s">
        <v>10526</v>
      </c>
      <c r="AU20" s="116" t="s">
        <v>10575</v>
      </c>
      <c r="AV20" s="116" t="s">
        <v>10576</v>
      </c>
      <c r="AW20" s="116" t="s">
        <v>10577</v>
      </c>
      <c r="AX20" s="116" t="s">
        <v>10569</v>
      </c>
      <c r="AY20" s="116" t="s">
        <v>10570</v>
      </c>
      <c r="BA20" s="116" t="s">
        <v>10571</v>
      </c>
      <c r="BB20" s="116" t="s">
        <v>10595</v>
      </c>
      <c r="BC20" s="116" t="s">
        <v>10596</v>
      </c>
      <c r="BD20" s="116" t="s">
        <v>10596</v>
      </c>
      <c r="BE20" s="116" t="s">
        <v>10567</v>
      </c>
      <c r="BF20" s="116" t="s">
        <v>10597</v>
      </c>
      <c r="BG20" s="116" t="s">
        <v>10598</v>
      </c>
    </row>
    <row r="21" spans="1:59" x14ac:dyDescent="0.2">
      <c r="A21" s="116" t="s">
        <v>10592</v>
      </c>
      <c r="B21" s="116" t="s">
        <v>10453</v>
      </c>
      <c r="C21" s="116" t="s">
        <v>3874</v>
      </c>
      <c r="D21" s="116" t="s">
        <v>7820</v>
      </c>
      <c r="E21" s="116" t="s">
        <v>10562</v>
      </c>
      <c r="F21" s="116">
        <v>2023</v>
      </c>
      <c r="G21" s="116">
        <v>9200000</v>
      </c>
      <c r="I21" s="116">
        <v>2023</v>
      </c>
      <c r="J21" s="116">
        <v>44986</v>
      </c>
      <c r="K21" s="116">
        <v>9200000</v>
      </c>
      <c r="L21" s="116">
        <v>21429000</v>
      </c>
      <c r="M21" s="116">
        <v>16169000</v>
      </c>
      <c r="N21" s="116" t="s">
        <v>10422</v>
      </c>
      <c r="O21" s="116" t="s">
        <v>10412</v>
      </c>
      <c r="P21" s="116" t="s">
        <v>10573</v>
      </c>
      <c r="Q21" s="116" t="s">
        <v>10413</v>
      </c>
      <c r="R21" s="116" t="s">
        <v>10445</v>
      </c>
      <c r="U21" s="116" t="s">
        <v>10599</v>
      </c>
      <c r="V21" s="116" t="s">
        <v>10593</v>
      </c>
      <c r="W21" s="116" t="s">
        <v>7817</v>
      </c>
      <c r="X21" s="116" t="s">
        <v>3359</v>
      </c>
      <c r="AB21" s="116">
        <v>9200000</v>
      </c>
      <c r="AC21" s="116">
        <v>44791</v>
      </c>
      <c r="AE21" s="116" t="s">
        <v>10503</v>
      </c>
      <c r="AH21" s="116" t="s">
        <v>10439</v>
      </c>
      <c r="AI21" s="116" t="s">
        <v>10440</v>
      </c>
      <c r="AJ21" s="116">
        <v>11.2</v>
      </c>
      <c r="AK21" s="116">
        <v>20.059999999999999</v>
      </c>
      <c r="AL21" s="116">
        <v>0.66</v>
      </c>
      <c r="AM21" s="116">
        <v>108.11</v>
      </c>
      <c r="AN21" s="116">
        <v>8159.35</v>
      </c>
      <c r="AO21" s="116">
        <v>0.93</v>
      </c>
      <c r="AP21" s="116" t="s">
        <v>10415</v>
      </c>
      <c r="AQ21" s="116" t="s">
        <v>10416</v>
      </c>
      <c r="AS21" s="116" t="s">
        <v>10441</v>
      </c>
      <c r="AT21" s="116" t="s">
        <v>10526</v>
      </c>
      <c r="AU21" s="116" t="s">
        <v>10575</v>
      </c>
      <c r="AV21" s="116" t="s">
        <v>10576</v>
      </c>
      <c r="AW21" s="116" t="s">
        <v>10577</v>
      </c>
      <c r="AX21" s="116" t="s">
        <v>10569</v>
      </c>
      <c r="AY21" s="116" t="s">
        <v>10570</v>
      </c>
      <c r="BA21" s="116" t="s">
        <v>10571</v>
      </c>
      <c r="BB21" s="116" t="s">
        <v>10595</v>
      </c>
      <c r="BC21" s="116" t="s">
        <v>10596</v>
      </c>
      <c r="BD21" s="116" t="s">
        <v>10596</v>
      </c>
      <c r="BE21" s="116" t="s">
        <v>10567</v>
      </c>
      <c r="BF21" s="116" t="s">
        <v>10597</v>
      </c>
      <c r="BG21" s="116" t="s">
        <v>10598</v>
      </c>
    </row>
    <row r="22" spans="1:59" x14ac:dyDescent="0.2">
      <c r="A22" s="116" t="s">
        <v>10592</v>
      </c>
      <c r="B22" s="116" t="s">
        <v>10453</v>
      </c>
      <c r="C22" s="116" t="s">
        <v>3874</v>
      </c>
      <c r="D22" s="116" t="s">
        <v>7820</v>
      </c>
      <c r="E22" s="116" t="s">
        <v>10562</v>
      </c>
      <c r="F22" s="116">
        <v>2022</v>
      </c>
      <c r="G22" s="116">
        <v>420000</v>
      </c>
      <c r="L22" s="116">
        <v>21429000</v>
      </c>
      <c r="M22" s="116">
        <v>16169000</v>
      </c>
      <c r="N22" s="116" t="s">
        <v>10423</v>
      </c>
      <c r="O22" s="116" t="s">
        <v>10450</v>
      </c>
      <c r="P22" s="116" t="s">
        <v>10566</v>
      </c>
      <c r="Q22" s="116" t="s">
        <v>10419</v>
      </c>
      <c r="R22" s="116" t="s">
        <v>10419</v>
      </c>
      <c r="AE22" s="116" t="s">
        <v>10503</v>
      </c>
      <c r="AH22" s="116" t="s">
        <v>10439</v>
      </c>
      <c r="AI22" s="116" t="s">
        <v>10440</v>
      </c>
      <c r="AJ22" s="116">
        <v>11.2</v>
      </c>
      <c r="AK22" s="116">
        <v>20.059999999999999</v>
      </c>
      <c r="AL22" s="116">
        <v>0.66</v>
      </c>
      <c r="AM22" s="116">
        <v>108.11</v>
      </c>
      <c r="AN22" s="116">
        <v>8159.35</v>
      </c>
      <c r="AO22" s="116">
        <v>0.93</v>
      </c>
      <c r="AP22" s="116" t="s">
        <v>10415</v>
      </c>
      <c r="AQ22" s="116" t="s">
        <v>10416</v>
      </c>
      <c r="AS22" s="116" t="s">
        <v>10441</v>
      </c>
      <c r="AT22" s="116" t="s">
        <v>10526</v>
      </c>
      <c r="AU22" s="116" t="s">
        <v>10575</v>
      </c>
      <c r="AV22" s="116" t="s">
        <v>10576</v>
      </c>
      <c r="AW22" s="116" t="s">
        <v>10577</v>
      </c>
      <c r="AX22" s="116" t="s">
        <v>10569</v>
      </c>
      <c r="AY22" s="116" t="s">
        <v>10570</v>
      </c>
      <c r="BA22" s="116" t="s">
        <v>10571</v>
      </c>
      <c r="BB22" s="116" t="s">
        <v>10595</v>
      </c>
      <c r="BC22" s="116" t="s">
        <v>10596</v>
      </c>
      <c r="BD22" s="116" t="s">
        <v>10596</v>
      </c>
      <c r="BE22" s="116" t="s">
        <v>10567</v>
      </c>
      <c r="BF22" s="116" t="s">
        <v>10597</v>
      </c>
      <c r="BG22" s="116" t="s">
        <v>10598</v>
      </c>
    </row>
    <row r="23" spans="1:59" x14ac:dyDescent="0.2">
      <c r="A23" s="116" t="s">
        <v>10592</v>
      </c>
      <c r="B23" s="116" t="s">
        <v>10453</v>
      </c>
      <c r="C23" s="116" t="s">
        <v>3874</v>
      </c>
      <c r="D23" s="116" t="s">
        <v>7820</v>
      </c>
      <c r="E23" s="116" t="s">
        <v>10562</v>
      </c>
      <c r="F23" s="116">
        <v>2018</v>
      </c>
      <c r="G23" s="116">
        <v>860000</v>
      </c>
      <c r="L23" s="116">
        <v>21429000</v>
      </c>
      <c r="M23" s="116">
        <v>16169000</v>
      </c>
      <c r="N23" s="116" t="s">
        <v>10436</v>
      </c>
      <c r="O23" s="116" t="s">
        <v>10450</v>
      </c>
      <c r="P23" s="116" t="s">
        <v>10566</v>
      </c>
      <c r="Q23" s="116" t="s">
        <v>10419</v>
      </c>
      <c r="R23" s="116" t="s">
        <v>10419</v>
      </c>
      <c r="AE23" s="116" t="s">
        <v>10503</v>
      </c>
      <c r="AH23" s="116" t="s">
        <v>10439</v>
      </c>
      <c r="AI23" s="116" t="s">
        <v>10440</v>
      </c>
      <c r="AJ23" s="116">
        <v>11.2</v>
      </c>
      <c r="AK23" s="116">
        <v>20.059999999999999</v>
      </c>
      <c r="AL23" s="116">
        <v>0.66</v>
      </c>
      <c r="AM23" s="116">
        <v>108.11</v>
      </c>
      <c r="AN23" s="116">
        <v>8159.35</v>
      </c>
      <c r="AO23" s="116">
        <v>0.93</v>
      </c>
      <c r="AP23" s="116" t="s">
        <v>10415</v>
      </c>
      <c r="AQ23" s="116" t="s">
        <v>10416</v>
      </c>
      <c r="AS23" s="116" t="s">
        <v>10441</v>
      </c>
      <c r="AT23" s="116" t="s">
        <v>10526</v>
      </c>
      <c r="AU23" s="116" t="s">
        <v>10575</v>
      </c>
      <c r="AV23" s="116" t="s">
        <v>10576</v>
      </c>
      <c r="AW23" s="116" t="s">
        <v>10577</v>
      </c>
      <c r="AX23" s="116" t="s">
        <v>10569</v>
      </c>
      <c r="AY23" s="116" t="s">
        <v>10570</v>
      </c>
      <c r="BA23" s="116" t="s">
        <v>10571</v>
      </c>
      <c r="BB23" s="116" t="s">
        <v>10595</v>
      </c>
      <c r="BC23" s="116" t="s">
        <v>10596</v>
      </c>
      <c r="BD23" s="116" t="s">
        <v>10596</v>
      </c>
      <c r="BE23" s="116" t="s">
        <v>10567</v>
      </c>
      <c r="BF23" s="116" t="s">
        <v>10597</v>
      </c>
      <c r="BG23" s="116" t="s">
        <v>10598</v>
      </c>
    </row>
    <row r="24" spans="1:59" x14ac:dyDescent="0.2">
      <c r="A24" s="116" t="s">
        <v>10592</v>
      </c>
      <c r="B24" s="116" t="s">
        <v>10453</v>
      </c>
      <c r="C24" s="116" t="s">
        <v>3874</v>
      </c>
      <c r="D24" s="116" t="s">
        <v>7820</v>
      </c>
      <c r="E24" s="116" t="s">
        <v>10562</v>
      </c>
      <c r="F24" s="116">
        <v>2022</v>
      </c>
      <c r="G24" s="116">
        <v>1851000</v>
      </c>
      <c r="L24" s="116">
        <v>21429000</v>
      </c>
      <c r="M24" s="116">
        <v>16169000</v>
      </c>
      <c r="N24" s="116" t="s">
        <v>10436</v>
      </c>
      <c r="O24" s="116" t="s">
        <v>10450</v>
      </c>
      <c r="P24" s="116" t="s">
        <v>10566</v>
      </c>
      <c r="Q24" s="116" t="s">
        <v>10419</v>
      </c>
      <c r="R24" s="116" t="s">
        <v>10419</v>
      </c>
      <c r="AE24" s="116" t="s">
        <v>10503</v>
      </c>
      <c r="AH24" s="116" t="s">
        <v>10439</v>
      </c>
      <c r="AI24" s="116" t="s">
        <v>10440</v>
      </c>
      <c r="AJ24" s="116">
        <v>11.2</v>
      </c>
      <c r="AK24" s="116">
        <v>20.059999999999999</v>
      </c>
      <c r="AL24" s="116">
        <v>0.66</v>
      </c>
      <c r="AM24" s="116">
        <v>108.11</v>
      </c>
      <c r="AN24" s="116">
        <v>8159.35</v>
      </c>
      <c r="AO24" s="116">
        <v>0.93</v>
      </c>
      <c r="AP24" s="116" t="s">
        <v>10415</v>
      </c>
      <c r="AQ24" s="116" t="s">
        <v>10416</v>
      </c>
      <c r="AS24" s="116" t="s">
        <v>10441</v>
      </c>
      <c r="AT24" s="116" t="s">
        <v>10526</v>
      </c>
      <c r="AU24" s="116" t="s">
        <v>10575</v>
      </c>
      <c r="AV24" s="116" t="s">
        <v>10576</v>
      </c>
      <c r="AW24" s="116" t="s">
        <v>10577</v>
      </c>
      <c r="AX24" s="116" t="s">
        <v>10569</v>
      </c>
      <c r="AY24" s="116" t="s">
        <v>10570</v>
      </c>
      <c r="BA24" s="116" t="s">
        <v>10571</v>
      </c>
      <c r="BB24" s="116" t="s">
        <v>10595</v>
      </c>
      <c r="BC24" s="116" t="s">
        <v>10596</v>
      </c>
      <c r="BD24" s="116" t="s">
        <v>10596</v>
      </c>
      <c r="BE24" s="116" t="s">
        <v>10567</v>
      </c>
      <c r="BF24" s="116" t="s">
        <v>10597</v>
      </c>
      <c r="BG24" s="116" t="s">
        <v>10598</v>
      </c>
    </row>
    <row r="25" spans="1:59" x14ac:dyDescent="0.2">
      <c r="A25" s="116" t="s">
        <v>10592</v>
      </c>
      <c r="B25" s="116" t="s">
        <v>10453</v>
      </c>
      <c r="C25" s="116" t="s">
        <v>3874</v>
      </c>
      <c r="D25" s="116" t="s">
        <v>7820</v>
      </c>
      <c r="E25" s="116" t="s">
        <v>10562</v>
      </c>
      <c r="F25" s="116">
        <v>2023</v>
      </c>
      <c r="G25" s="116">
        <v>390000</v>
      </c>
      <c r="L25" s="116">
        <v>21429000</v>
      </c>
      <c r="M25" s="116">
        <v>16169000</v>
      </c>
      <c r="N25" s="116" t="s">
        <v>10422</v>
      </c>
      <c r="O25" s="116" t="s">
        <v>10455</v>
      </c>
      <c r="P25" s="116" t="s">
        <v>10474</v>
      </c>
      <c r="Q25" s="116" t="s">
        <v>10428</v>
      </c>
      <c r="R25" s="116" t="s">
        <v>10428</v>
      </c>
      <c r="AE25" s="116" t="s">
        <v>10503</v>
      </c>
      <c r="AH25" s="116" t="s">
        <v>10439</v>
      </c>
      <c r="AI25" s="116" t="s">
        <v>10440</v>
      </c>
      <c r="AJ25" s="116">
        <v>11.2</v>
      </c>
      <c r="AK25" s="116">
        <v>20.059999999999999</v>
      </c>
      <c r="AL25" s="116">
        <v>0.66</v>
      </c>
      <c r="AM25" s="116">
        <v>108.11</v>
      </c>
      <c r="AN25" s="116">
        <v>8159.35</v>
      </c>
      <c r="AO25" s="116">
        <v>0.93</v>
      </c>
      <c r="AP25" s="116" t="s">
        <v>10415</v>
      </c>
      <c r="AQ25" s="116" t="s">
        <v>10416</v>
      </c>
      <c r="AS25" s="116" t="s">
        <v>10441</v>
      </c>
      <c r="AT25" s="116" t="s">
        <v>10526</v>
      </c>
      <c r="AU25" s="116" t="s">
        <v>10575</v>
      </c>
      <c r="AV25" s="116" t="s">
        <v>10576</v>
      </c>
      <c r="AW25" s="116" t="s">
        <v>10577</v>
      </c>
      <c r="AX25" s="116" t="s">
        <v>10569</v>
      </c>
      <c r="AY25" s="116" t="s">
        <v>10570</v>
      </c>
      <c r="BA25" s="116" t="s">
        <v>10571</v>
      </c>
      <c r="BB25" s="116" t="s">
        <v>10595</v>
      </c>
      <c r="BC25" s="116" t="s">
        <v>10596</v>
      </c>
      <c r="BD25" s="116" t="s">
        <v>10596</v>
      </c>
      <c r="BE25" s="116" t="s">
        <v>10567</v>
      </c>
      <c r="BF25" s="116" t="s">
        <v>10597</v>
      </c>
      <c r="BG25" s="116" t="s">
        <v>10598</v>
      </c>
    </row>
    <row r="26" spans="1:59" x14ac:dyDescent="0.2">
      <c r="A26" s="116" t="s">
        <v>10539</v>
      </c>
      <c r="B26" s="116" t="s">
        <v>10453</v>
      </c>
      <c r="C26" s="116" t="s">
        <v>4837</v>
      </c>
      <c r="D26" s="116" t="s">
        <v>7865</v>
      </c>
      <c r="E26" s="116" t="s">
        <v>10562</v>
      </c>
      <c r="F26" s="116">
        <v>2019</v>
      </c>
      <c r="G26" s="116">
        <v>483000</v>
      </c>
      <c r="I26" s="116">
        <v>2019</v>
      </c>
      <c r="J26" s="116">
        <v>43487</v>
      </c>
      <c r="K26" s="116">
        <v>483000</v>
      </c>
      <c r="L26" s="116">
        <v>5578000</v>
      </c>
      <c r="M26" s="116">
        <v>5095000</v>
      </c>
      <c r="N26" s="116" t="s">
        <v>10436</v>
      </c>
      <c r="O26" s="116" t="s">
        <v>7561</v>
      </c>
      <c r="P26" s="116" t="s">
        <v>10470</v>
      </c>
      <c r="Q26" s="116" t="s">
        <v>10413</v>
      </c>
      <c r="R26" s="116" t="s">
        <v>10462</v>
      </c>
      <c r="V26" s="116" t="s">
        <v>10600</v>
      </c>
      <c r="W26" s="116" t="s">
        <v>7867</v>
      </c>
      <c r="X26" s="116" t="s">
        <v>4834</v>
      </c>
      <c r="AE26" s="116" t="s">
        <v>10503</v>
      </c>
      <c r="AH26" s="116" t="s">
        <v>10439</v>
      </c>
      <c r="AI26" s="116" t="s">
        <v>10440</v>
      </c>
      <c r="AJ26" s="116">
        <v>8.9600000000000009</v>
      </c>
      <c r="AK26" s="116">
        <v>16.04</v>
      </c>
      <c r="AL26" s="116">
        <v>0.52</v>
      </c>
      <c r="AM26" s="116">
        <v>86.44</v>
      </c>
      <c r="AN26" s="116">
        <v>6524.11</v>
      </c>
      <c r="AO26" s="116">
        <v>0.74</v>
      </c>
      <c r="AP26" s="116" t="s">
        <v>10415</v>
      </c>
      <c r="AQ26" s="116" t="s">
        <v>10416</v>
      </c>
      <c r="AS26" s="116" t="s">
        <v>10441</v>
      </c>
      <c r="AT26" s="116" t="s">
        <v>10561</v>
      </c>
      <c r="AU26" s="116" t="s">
        <v>10601</v>
      </c>
      <c r="AV26" s="116" t="s">
        <v>10602</v>
      </c>
      <c r="AW26" s="116" t="s">
        <v>10603</v>
      </c>
      <c r="AX26" s="116" t="s">
        <v>10582</v>
      </c>
      <c r="AY26" s="116" t="s">
        <v>10604</v>
      </c>
      <c r="AZ26" s="116" t="s">
        <v>10605</v>
      </c>
      <c r="BA26" s="116" t="s">
        <v>10606</v>
      </c>
      <c r="BB26" s="116" t="s">
        <v>10607</v>
      </c>
      <c r="BC26" s="116" t="s">
        <v>10608</v>
      </c>
      <c r="BD26" s="116" t="s">
        <v>10608</v>
      </c>
      <c r="BE26" s="116" t="s">
        <v>7864</v>
      </c>
      <c r="BF26" s="116" t="s">
        <v>10609</v>
      </c>
      <c r="BG26" s="116" t="s">
        <v>10610</v>
      </c>
    </row>
    <row r="27" spans="1:59" x14ac:dyDescent="0.2">
      <c r="A27" s="116" t="s">
        <v>10539</v>
      </c>
      <c r="B27" s="116" t="s">
        <v>10453</v>
      </c>
      <c r="C27" s="116" t="s">
        <v>4837</v>
      </c>
      <c r="D27" s="116" t="s">
        <v>7865</v>
      </c>
      <c r="E27" s="116" t="s">
        <v>10562</v>
      </c>
      <c r="F27" s="116">
        <v>2023</v>
      </c>
      <c r="G27" s="116">
        <v>0</v>
      </c>
      <c r="L27" s="116">
        <v>5578000</v>
      </c>
      <c r="M27" s="116">
        <v>5095000</v>
      </c>
      <c r="N27" s="116" t="s">
        <v>10422</v>
      </c>
      <c r="O27" s="116" t="s">
        <v>7561</v>
      </c>
      <c r="P27" s="116" t="s">
        <v>10470</v>
      </c>
      <c r="Q27" s="116" t="s">
        <v>10413</v>
      </c>
      <c r="R27" s="116" t="s">
        <v>10462</v>
      </c>
      <c r="W27" s="116" t="s">
        <v>7867</v>
      </c>
      <c r="X27" s="116" t="s">
        <v>4834</v>
      </c>
      <c r="AE27" s="116" t="s">
        <v>10503</v>
      </c>
      <c r="AH27" s="116" t="s">
        <v>10439</v>
      </c>
      <c r="AI27" s="116" t="s">
        <v>10440</v>
      </c>
      <c r="AJ27" s="116">
        <v>8.9600000000000009</v>
      </c>
      <c r="AK27" s="116">
        <v>16.04</v>
      </c>
      <c r="AL27" s="116">
        <v>0.52</v>
      </c>
      <c r="AM27" s="116">
        <v>86.44</v>
      </c>
      <c r="AN27" s="116">
        <v>6524.11</v>
      </c>
      <c r="AO27" s="116">
        <v>0.74</v>
      </c>
      <c r="AP27" s="116" t="s">
        <v>10415</v>
      </c>
      <c r="AQ27" s="116" t="s">
        <v>10416</v>
      </c>
      <c r="AS27" s="116" t="s">
        <v>10441</v>
      </c>
      <c r="AT27" s="116" t="s">
        <v>10561</v>
      </c>
      <c r="AU27" s="116" t="s">
        <v>10601</v>
      </c>
      <c r="AV27" s="116" t="s">
        <v>10602</v>
      </c>
      <c r="AW27" s="116" t="s">
        <v>10603</v>
      </c>
      <c r="AX27" s="116" t="s">
        <v>10582</v>
      </c>
      <c r="AY27" s="116" t="s">
        <v>10604</v>
      </c>
      <c r="AZ27" s="116" t="s">
        <v>10605</v>
      </c>
      <c r="BA27" s="116" t="s">
        <v>10606</v>
      </c>
      <c r="BB27" s="116" t="s">
        <v>10607</v>
      </c>
      <c r="BC27" s="116" t="s">
        <v>10608</v>
      </c>
      <c r="BD27" s="116" t="s">
        <v>10608</v>
      </c>
      <c r="BE27" s="116" t="s">
        <v>7864</v>
      </c>
      <c r="BF27" s="116" t="s">
        <v>10609</v>
      </c>
      <c r="BG27" s="116" t="s">
        <v>10610</v>
      </c>
    </row>
    <row r="28" spans="1:59" x14ac:dyDescent="0.2">
      <c r="A28" s="116" t="s">
        <v>10539</v>
      </c>
      <c r="B28" s="116" t="s">
        <v>10453</v>
      </c>
      <c r="C28" s="116" t="s">
        <v>4837</v>
      </c>
      <c r="D28" s="116" t="s">
        <v>7865</v>
      </c>
      <c r="E28" s="116" t="s">
        <v>10562</v>
      </c>
      <c r="F28" s="116">
        <v>2023</v>
      </c>
      <c r="G28" s="116">
        <v>3387000</v>
      </c>
      <c r="I28" s="116">
        <v>2023</v>
      </c>
      <c r="J28" s="116">
        <v>45177</v>
      </c>
      <c r="K28" s="116">
        <v>3387000</v>
      </c>
      <c r="L28" s="116">
        <v>5578000</v>
      </c>
      <c r="M28" s="116">
        <v>5095000</v>
      </c>
      <c r="N28" s="116" t="s">
        <v>10422</v>
      </c>
      <c r="O28" s="116" t="s">
        <v>7561</v>
      </c>
      <c r="P28" s="116" t="s">
        <v>10470</v>
      </c>
      <c r="Q28" s="116" t="s">
        <v>10413</v>
      </c>
      <c r="R28" s="116" t="s">
        <v>10462</v>
      </c>
      <c r="V28" s="116" t="s">
        <v>10600</v>
      </c>
      <c r="W28" s="116" t="s">
        <v>7867</v>
      </c>
      <c r="X28" s="116" t="s">
        <v>4834</v>
      </c>
      <c r="AE28" s="116" t="s">
        <v>10503</v>
      </c>
      <c r="AH28" s="116" t="s">
        <v>10439</v>
      </c>
      <c r="AI28" s="116" t="s">
        <v>10440</v>
      </c>
      <c r="AJ28" s="116">
        <v>8.9600000000000009</v>
      </c>
      <c r="AK28" s="116">
        <v>16.04</v>
      </c>
      <c r="AL28" s="116">
        <v>0.52</v>
      </c>
      <c r="AM28" s="116">
        <v>86.44</v>
      </c>
      <c r="AN28" s="116">
        <v>6524.11</v>
      </c>
      <c r="AO28" s="116">
        <v>0.74</v>
      </c>
      <c r="AP28" s="116" t="s">
        <v>10415</v>
      </c>
      <c r="AQ28" s="116" t="s">
        <v>10416</v>
      </c>
      <c r="AS28" s="116" t="s">
        <v>10441</v>
      </c>
      <c r="AT28" s="116" t="s">
        <v>10561</v>
      </c>
      <c r="AU28" s="116" t="s">
        <v>10601</v>
      </c>
      <c r="AV28" s="116" t="s">
        <v>10602</v>
      </c>
      <c r="AW28" s="116" t="s">
        <v>10603</v>
      </c>
      <c r="AX28" s="116" t="s">
        <v>10582</v>
      </c>
      <c r="AY28" s="116" t="s">
        <v>10604</v>
      </c>
      <c r="AZ28" s="116" t="s">
        <v>10605</v>
      </c>
      <c r="BA28" s="116" t="s">
        <v>10606</v>
      </c>
      <c r="BB28" s="116" t="s">
        <v>10607</v>
      </c>
      <c r="BC28" s="116" t="s">
        <v>10608</v>
      </c>
      <c r="BD28" s="116" t="s">
        <v>10608</v>
      </c>
      <c r="BE28" s="116" t="s">
        <v>7864</v>
      </c>
      <c r="BF28" s="116" t="s">
        <v>10609</v>
      </c>
      <c r="BG28" s="116" t="s">
        <v>10610</v>
      </c>
    </row>
    <row r="29" spans="1:59" x14ac:dyDescent="0.2">
      <c r="A29" s="116" t="s">
        <v>10539</v>
      </c>
      <c r="B29" s="116" t="s">
        <v>10453</v>
      </c>
      <c r="C29" s="116" t="s">
        <v>4837</v>
      </c>
      <c r="D29" s="116" t="s">
        <v>7865</v>
      </c>
      <c r="E29" s="116" t="s">
        <v>10562</v>
      </c>
      <c r="F29" s="116">
        <v>2019</v>
      </c>
      <c r="G29" s="116">
        <v>0</v>
      </c>
      <c r="L29" s="116">
        <v>5578000</v>
      </c>
      <c r="M29" s="116">
        <v>5095000</v>
      </c>
      <c r="N29" s="116" t="s">
        <v>10436</v>
      </c>
      <c r="O29" s="116" t="s">
        <v>10418</v>
      </c>
      <c r="P29" s="116" t="s">
        <v>10418</v>
      </c>
      <c r="Q29" s="116" t="s">
        <v>10419</v>
      </c>
      <c r="R29" s="116" t="s">
        <v>10419</v>
      </c>
      <c r="AE29" s="116" t="s">
        <v>10503</v>
      </c>
      <c r="AH29" s="116" t="s">
        <v>10439</v>
      </c>
      <c r="AI29" s="116" t="s">
        <v>10440</v>
      </c>
      <c r="AJ29" s="116">
        <v>8.9600000000000009</v>
      </c>
      <c r="AK29" s="116">
        <v>16.04</v>
      </c>
      <c r="AL29" s="116">
        <v>0.52</v>
      </c>
      <c r="AM29" s="116">
        <v>86.44</v>
      </c>
      <c r="AN29" s="116">
        <v>6524.11</v>
      </c>
      <c r="AO29" s="116">
        <v>0.74</v>
      </c>
      <c r="AP29" s="116" t="s">
        <v>10415</v>
      </c>
      <c r="AQ29" s="116" t="s">
        <v>10416</v>
      </c>
      <c r="AS29" s="116" t="s">
        <v>10441</v>
      </c>
      <c r="AT29" s="116" t="s">
        <v>10561</v>
      </c>
      <c r="AU29" s="116" t="s">
        <v>10601</v>
      </c>
      <c r="AV29" s="116" t="s">
        <v>10602</v>
      </c>
      <c r="AW29" s="116" t="s">
        <v>10603</v>
      </c>
      <c r="AX29" s="116" t="s">
        <v>10582</v>
      </c>
      <c r="AY29" s="116" t="s">
        <v>10604</v>
      </c>
      <c r="AZ29" s="116" t="s">
        <v>10605</v>
      </c>
      <c r="BA29" s="116" t="s">
        <v>10606</v>
      </c>
      <c r="BB29" s="116" t="s">
        <v>10607</v>
      </c>
      <c r="BC29" s="116" t="s">
        <v>10608</v>
      </c>
      <c r="BD29" s="116" t="s">
        <v>10608</v>
      </c>
      <c r="BE29" s="116" t="s">
        <v>7864</v>
      </c>
      <c r="BF29" s="116" t="s">
        <v>10609</v>
      </c>
      <c r="BG29" s="116" t="s">
        <v>10610</v>
      </c>
    </row>
    <row r="30" spans="1:59" x14ac:dyDescent="0.2">
      <c r="A30" s="116" t="s">
        <v>10539</v>
      </c>
      <c r="B30" s="116" t="s">
        <v>10453</v>
      </c>
      <c r="C30" s="116" t="s">
        <v>4837</v>
      </c>
      <c r="D30" s="116" t="s">
        <v>7865</v>
      </c>
      <c r="E30" s="116" t="s">
        <v>10562</v>
      </c>
      <c r="F30" s="116">
        <v>2023</v>
      </c>
      <c r="G30" s="116">
        <v>300000</v>
      </c>
      <c r="L30" s="116">
        <v>5578000</v>
      </c>
      <c r="M30" s="116">
        <v>5095000</v>
      </c>
      <c r="N30" s="116" t="s">
        <v>10422</v>
      </c>
      <c r="O30" s="116" t="s">
        <v>10418</v>
      </c>
      <c r="P30" s="116" t="s">
        <v>10418</v>
      </c>
      <c r="Q30" s="116" t="s">
        <v>10419</v>
      </c>
      <c r="R30" s="116" t="s">
        <v>10419</v>
      </c>
      <c r="AE30" s="116" t="s">
        <v>10503</v>
      </c>
      <c r="AH30" s="116" t="s">
        <v>10439</v>
      </c>
      <c r="AI30" s="116" t="s">
        <v>10440</v>
      </c>
      <c r="AJ30" s="116">
        <v>8.9600000000000009</v>
      </c>
      <c r="AK30" s="116">
        <v>16.04</v>
      </c>
      <c r="AL30" s="116">
        <v>0.52</v>
      </c>
      <c r="AM30" s="116">
        <v>86.44</v>
      </c>
      <c r="AN30" s="116">
        <v>6524.11</v>
      </c>
      <c r="AO30" s="116">
        <v>0.74</v>
      </c>
      <c r="AP30" s="116" t="s">
        <v>10415</v>
      </c>
      <c r="AQ30" s="116" t="s">
        <v>10416</v>
      </c>
      <c r="AS30" s="116" t="s">
        <v>10441</v>
      </c>
      <c r="AT30" s="116" t="s">
        <v>10561</v>
      </c>
      <c r="AU30" s="116" t="s">
        <v>10601</v>
      </c>
      <c r="AV30" s="116" t="s">
        <v>10602</v>
      </c>
      <c r="AW30" s="116" t="s">
        <v>10603</v>
      </c>
      <c r="AX30" s="116" t="s">
        <v>10582</v>
      </c>
      <c r="AY30" s="116" t="s">
        <v>10604</v>
      </c>
      <c r="AZ30" s="116" t="s">
        <v>10605</v>
      </c>
      <c r="BA30" s="116" t="s">
        <v>10606</v>
      </c>
      <c r="BB30" s="116" t="s">
        <v>10607</v>
      </c>
      <c r="BC30" s="116" t="s">
        <v>10608</v>
      </c>
      <c r="BD30" s="116" t="s">
        <v>10608</v>
      </c>
      <c r="BE30" s="116" t="s">
        <v>7864</v>
      </c>
      <c r="BF30" s="116" t="s">
        <v>10609</v>
      </c>
      <c r="BG30" s="116" t="s">
        <v>10610</v>
      </c>
    </row>
    <row r="31" spans="1:59" x14ac:dyDescent="0.2">
      <c r="A31" s="116" t="s">
        <v>10539</v>
      </c>
      <c r="B31" s="116" t="s">
        <v>10453</v>
      </c>
      <c r="C31" s="116" t="s">
        <v>4837</v>
      </c>
      <c r="D31" s="116" t="s">
        <v>7865</v>
      </c>
      <c r="E31" s="116" t="s">
        <v>10562</v>
      </c>
      <c r="F31" s="116">
        <v>2023</v>
      </c>
      <c r="G31" s="116">
        <v>237000</v>
      </c>
      <c r="L31" s="116">
        <v>5578000</v>
      </c>
      <c r="M31" s="116">
        <v>5095000</v>
      </c>
      <c r="N31" s="116" t="s">
        <v>10436</v>
      </c>
      <c r="O31" s="116" t="s">
        <v>10418</v>
      </c>
      <c r="P31" s="116" t="s">
        <v>10418</v>
      </c>
      <c r="Q31" s="116" t="s">
        <v>10419</v>
      </c>
      <c r="R31" s="116" t="s">
        <v>10419</v>
      </c>
      <c r="AE31" s="116" t="s">
        <v>10503</v>
      </c>
      <c r="AH31" s="116" t="s">
        <v>10439</v>
      </c>
      <c r="AI31" s="116" t="s">
        <v>10440</v>
      </c>
      <c r="AJ31" s="116">
        <v>8.9600000000000009</v>
      </c>
      <c r="AK31" s="116">
        <v>16.04</v>
      </c>
      <c r="AL31" s="116">
        <v>0.52</v>
      </c>
      <c r="AM31" s="116">
        <v>86.44</v>
      </c>
      <c r="AN31" s="116">
        <v>6524.11</v>
      </c>
      <c r="AO31" s="116">
        <v>0.74</v>
      </c>
      <c r="AP31" s="116" t="s">
        <v>10415</v>
      </c>
      <c r="AQ31" s="116" t="s">
        <v>10416</v>
      </c>
      <c r="AS31" s="116" t="s">
        <v>10441</v>
      </c>
      <c r="AT31" s="116" t="s">
        <v>10561</v>
      </c>
      <c r="AU31" s="116" t="s">
        <v>10601</v>
      </c>
      <c r="AV31" s="116" t="s">
        <v>10602</v>
      </c>
      <c r="AW31" s="116" t="s">
        <v>10603</v>
      </c>
      <c r="AX31" s="116" t="s">
        <v>10582</v>
      </c>
      <c r="AY31" s="116" t="s">
        <v>10604</v>
      </c>
      <c r="AZ31" s="116" t="s">
        <v>10605</v>
      </c>
      <c r="BA31" s="116" t="s">
        <v>10606</v>
      </c>
      <c r="BB31" s="116" t="s">
        <v>10607</v>
      </c>
      <c r="BC31" s="116" t="s">
        <v>10608</v>
      </c>
      <c r="BD31" s="116" t="s">
        <v>10608</v>
      </c>
      <c r="BE31" s="116" t="s">
        <v>7864</v>
      </c>
      <c r="BF31" s="116" t="s">
        <v>10609</v>
      </c>
      <c r="BG31" s="116" t="s">
        <v>10610</v>
      </c>
    </row>
    <row r="32" spans="1:59" x14ac:dyDescent="0.2">
      <c r="A32" s="116" t="s">
        <v>10539</v>
      </c>
      <c r="B32" s="116" t="s">
        <v>10453</v>
      </c>
      <c r="C32" s="116" t="s">
        <v>4837</v>
      </c>
      <c r="D32" s="116" t="s">
        <v>7865</v>
      </c>
      <c r="E32" s="116" t="s">
        <v>10562</v>
      </c>
      <c r="F32" s="116">
        <v>2023</v>
      </c>
      <c r="G32" s="116">
        <v>700000</v>
      </c>
      <c r="L32" s="116">
        <v>5578000</v>
      </c>
      <c r="M32" s="116">
        <v>5095000</v>
      </c>
      <c r="N32" s="116" t="s">
        <v>10422</v>
      </c>
      <c r="O32" s="116" t="s">
        <v>10418</v>
      </c>
      <c r="P32" s="116" t="s">
        <v>10418</v>
      </c>
      <c r="Q32" s="116" t="s">
        <v>10419</v>
      </c>
      <c r="R32" s="116" t="s">
        <v>10419</v>
      </c>
      <c r="AE32" s="116" t="s">
        <v>10503</v>
      </c>
      <c r="AH32" s="116" t="s">
        <v>10439</v>
      </c>
      <c r="AI32" s="116" t="s">
        <v>10440</v>
      </c>
      <c r="AJ32" s="116">
        <v>8.9600000000000009</v>
      </c>
      <c r="AK32" s="116">
        <v>16.04</v>
      </c>
      <c r="AL32" s="116">
        <v>0.52</v>
      </c>
      <c r="AM32" s="116">
        <v>86.44</v>
      </c>
      <c r="AN32" s="116">
        <v>6524.11</v>
      </c>
      <c r="AO32" s="116">
        <v>0.74</v>
      </c>
      <c r="AP32" s="116" t="s">
        <v>10415</v>
      </c>
      <c r="AQ32" s="116" t="s">
        <v>10416</v>
      </c>
      <c r="AS32" s="116" t="s">
        <v>10441</v>
      </c>
      <c r="AT32" s="116" t="s">
        <v>10561</v>
      </c>
      <c r="AU32" s="116" t="s">
        <v>10601</v>
      </c>
      <c r="AV32" s="116" t="s">
        <v>10602</v>
      </c>
      <c r="AW32" s="116" t="s">
        <v>10603</v>
      </c>
      <c r="AX32" s="116" t="s">
        <v>10582</v>
      </c>
      <c r="AY32" s="116" t="s">
        <v>10604</v>
      </c>
      <c r="AZ32" s="116" t="s">
        <v>10605</v>
      </c>
      <c r="BA32" s="116" t="s">
        <v>10606</v>
      </c>
      <c r="BB32" s="116" t="s">
        <v>10607</v>
      </c>
      <c r="BC32" s="116" t="s">
        <v>10608</v>
      </c>
      <c r="BD32" s="116" t="s">
        <v>10608</v>
      </c>
      <c r="BE32" s="116" t="s">
        <v>7864</v>
      </c>
      <c r="BF32" s="116" t="s">
        <v>10609</v>
      </c>
      <c r="BG32" s="116" t="s">
        <v>10610</v>
      </c>
    </row>
    <row r="33" spans="1:59" x14ac:dyDescent="0.2">
      <c r="A33" s="116" t="s">
        <v>10539</v>
      </c>
      <c r="B33" s="116" t="s">
        <v>10453</v>
      </c>
      <c r="C33" s="116" t="s">
        <v>4837</v>
      </c>
      <c r="D33" s="116" t="s">
        <v>7865</v>
      </c>
      <c r="E33" s="116" t="s">
        <v>10562</v>
      </c>
      <c r="F33" s="116">
        <v>2023</v>
      </c>
      <c r="G33" s="116">
        <v>363000</v>
      </c>
      <c r="L33" s="116">
        <v>5578000</v>
      </c>
      <c r="M33" s="116">
        <v>5095000</v>
      </c>
      <c r="N33" s="116" t="s">
        <v>10422</v>
      </c>
      <c r="O33" s="116" t="s">
        <v>10450</v>
      </c>
      <c r="P33" s="116" t="s">
        <v>10566</v>
      </c>
      <c r="Q33" s="116" t="s">
        <v>10419</v>
      </c>
      <c r="R33" s="116" t="s">
        <v>10419</v>
      </c>
      <c r="AE33" s="116" t="s">
        <v>10503</v>
      </c>
      <c r="AH33" s="116" t="s">
        <v>10439</v>
      </c>
      <c r="AI33" s="116" t="s">
        <v>10440</v>
      </c>
      <c r="AJ33" s="116">
        <v>8.9600000000000009</v>
      </c>
      <c r="AK33" s="116">
        <v>16.04</v>
      </c>
      <c r="AL33" s="116">
        <v>0.52</v>
      </c>
      <c r="AM33" s="116">
        <v>86.44</v>
      </c>
      <c r="AN33" s="116">
        <v>6524.11</v>
      </c>
      <c r="AO33" s="116">
        <v>0.74</v>
      </c>
      <c r="AP33" s="116" t="s">
        <v>10415</v>
      </c>
      <c r="AQ33" s="116" t="s">
        <v>10416</v>
      </c>
      <c r="AS33" s="116" t="s">
        <v>10441</v>
      </c>
      <c r="AT33" s="116" t="s">
        <v>10561</v>
      </c>
      <c r="AU33" s="116" t="s">
        <v>10601</v>
      </c>
      <c r="AV33" s="116" t="s">
        <v>10602</v>
      </c>
      <c r="AW33" s="116" t="s">
        <v>10603</v>
      </c>
      <c r="AX33" s="116" t="s">
        <v>10582</v>
      </c>
      <c r="AY33" s="116" t="s">
        <v>10604</v>
      </c>
      <c r="AZ33" s="116" t="s">
        <v>10605</v>
      </c>
      <c r="BA33" s="116" t="s">
        <v>10606</v>
      </c>
      <c r="BB33" s="116" t="s">
        <v>10607</v>
      </c>
      <c r="BC33" s="116" t="s">
        <v>10608</v>
      </c>
      <c r="BD33" s="116" t="s">
        <v>10608</v>
      </c>
      <c r="BE33" s="116" t="s">
        <v>7864</v>
      </c>
      <c r="BF33" s="116" t="s">
        <v>10609</v>
      </c>
      <c r="BG33" s="116" t="s">
        <v>10610</v>
      </c>
    </row>
    <row r="34" spans="1:59" x14ac:dyDescent="0.2">
      <c r="A34" s="116" t="s">
        <v>10539</v>
      </c>
      <c r="B34" s="116" t="s">
        <v>10453</v>
      </c>
      <c r="C34" s="116" t="s">
        <v>4837</v>
      </c>
      <c r="D34" s="116" t="s">
        <v>7865</v>
      </c>
      <c r="E34" s="116" t="s">
        <v>10562</v>
      </c>
      <c r="F34" s="116">
        <v>2023</v>
      </c>
      <c r="G34" s="116">
        <v>50000</v>
      </c>
      <c r="L34" s="116">
        <v>5578000</v>
      </c>
      <c r="M34" s="116">
        <v>5095000</v>
      </c>
      <c r="N34" s="116" t="s">
        <v>10436</v>
      </c>
      <c r="O34" s="116" t="s">
        <v>10450</v>
      </c>
      <c r="P34" s="116" t="s">
        <v>10566</v>
      </c>
      <c r="Q34" s="116" t="s">
        <v>10419</v>
      </c>
      <c r="R34" s="116" t="s">
        <v>10419</v>
      </c>
      <c r="AE34" s="116" t="s">
        <v>10503</v>
      </c>
      <c r="AH34" s="116" t="s">
        <v>10439</v>
      </c>
      <c r="AI34" s="116" t="s">
        <v>10440</v>
      </c>
      <c r="AJ34" s="116">
        <v>8.9600000000000009</v>
      </c>
      <c r="AK34" s="116">
        <v>16.04</v>
      </c>
      <c r="AL34" s="116">
        <v>0.52</v>
      </c>
      <c r="AM34" s="116">
        <v>86.44</v>
      </c>
      <c r="AN34" s="116">
        <v>6524.11</v>
      </c>
      <c r="AO34" s="116">
        <v>0.74</v>
      </c>
      <c r="AP34" s="116" t="s">
        <v>10415</v>
      </c>
      <c r="AQ34" s="116" t="s">
        <v>10416</v>
      </c>
      <c r="AS34" s="116" t="s">
        <v>10441</v>
      </c>
      <c r="AT34" s="116" t="s">
        <v>10561</v>
      </c>
      <c r="AU34" s="116" t="s">
        <v>10601</v>
      </c>
      <c r="AV34" s="116" t="s">
        <v>10602</v>
      </c>
      <c r="AW34" s="116" t="s">
        <v>10603</v>
      </c>
      <c r="AX34" s="116" t="s">
        <v>10582</v>
      </c>
      <c r="AY34" s="116" t="s">
        <v>10604</v>
      </c>
      <c r="AZ34" s="116" t="s">
        <v>10605</v>
      </c>
      <c r="BA34" s="116" t="s">
        <v>10606</v>
      </c>
      <c r="BB34" s="116" t="s">
        <v>10607</v>
      </c>
      <c r="BC34" s="116" t="s">
        <v>10608</v>
      </c>
      <c r="BD34" s="116" t="s">
        <v>10608</v>
      </c>
      <c r="BE34" s="116" t="s">
        <v>7864</v>
      </c>
      <c r="BF34" s="116" t="s">
        <v>10609</v>
      </c>
      <c r="BG34" s="116" t="s">
        <v>10610</v>
      </c>
    </row>
    <row r="35" spans="1:59" x14ac:dyDescent="0.2">
      <c r="A35" s="116" t="s">
        <v>10539</v>
      </c>
      <c r="B35" s="116" t="s">
        <v>10453</v>
      </c>
      <c r="C35" s="116" t="s">
        <v>4837</v>
      </c>
      <c r="D35" s="116" t="s">
        <v>7865</v>
      </c>
      <c r="E35" s="116" t="s">
        <v>10562</v>
      </c>
      <c r="F35" s="116">
        <v>2023</v>
      </c>
      <c r="G35" s="116">
        <v>58000</v>
      </c>
      <c r="L35" s="116">
        <v>5578000</v>
      </c>
      <c r="M35" s="116">
        <v>5095000</v>
      </c>
      <c r="N35" s="116" t="s">
        <v>10436</v>
      </c>
      <c r="O35" s="116" t="s">
        <v>10458</v>
      </c>
      <c r="P35" s="116" t="s">
        <v>10521</v>
      </c>
      <c r="Q35" s="116" t="s">
        <v>10419</v>
      </c>
      <c r="R35" s="116" t="s">
        <v>10419</v>
      </c>
      <c r="AE35" s="116" t="s">
        <v>10503</v>
      </c>
      <c r="AH35" s="116" t="s">
        <v>10439</v>
      </c>
      <c r="AI35" s="116" t="s">
        <v>10440</v>
      </c>
      <c r="AJ35" s="116">
        <v>8.9600000000000009</v>
      </c>
      <c r="AK35" s="116">
        <v>16.04</v>
      </c>
      <c r="AL35" s="116">
        <v>0.52</v>
      </c>
      <c r="AM35" s="116">
        <v>86.44</v>
      </c>
      <c r="AN35" s="116">
        <v>6524.11</v>
      </c>
      <c r="AO35" s="116">
        <v>0.74</v>
      </c>
      <c r="AP35" s="116" t="s">
        <v>10415</v>
      </c>
      <c r="AQ35" s="116" t="s">
        <v>10416</v>
      </c>
      <c r="AS35" s="116" t="s">
        <v>10441</v>
      </c>
      <c r="AT35" s="116" t="s">
        <v>10561</v>
      </c>
      <c r="AU35" s="116" t="s">
        <v>10601</v>
      </c>
      <c r="AV35" s="116" t="s">
        <v>10602</v>
      </c>
      <c r="AW35" s="116" t="s">
        <v>10603</v>
      </c>
      <c r="AX35" s="116" t="s">
        <v>10582</v>
      </c>
      <c r="AY35" s="116" t="s">
        <v>10604</v>
      </c>
      <c r="AZ35" s="116" t="s">
        <v>10605</v>
      </c>
      <c r="BA35" s="116" t="s">
        <v>10606</v>
      </c>
      <c r="BB35" s="116" t="s">
        <v>10607</v>
      </c>
      <c r="BC35" s="116" t="s">
        <v>10608</v>
      </c>
      <c r="BD35" s="116" t="s">
        <v>10608</v>
      </c>
      <c r="BE35" s="116" t="s">
        <v>7864</v>
      </c>
      <c r="BF35" s="116" t="s">
        <v>10609</v>
      </c>
      <c r="BG35" s="116" t="s">
        <v>10610</v>
      </c>
    </row>
    <row r="36" spans="1:59" x14ac:dyDescent="0.2">
      <c r="A36" s="116" t="s">
        <v>10442</v>
      </c>
      <c r="B36" s="116" t="s">
        <v>10443</v>
      </c>
      <c r="C36" s="116" t="s">
        <v>6130</v>
      </c>
      <c r="D36" s="116" t="s">
        <v>7855</v>
      </c>
      <c r="E36" s="116" t="s">
        <v>10562</v>
      </c>
      <c r="F36" s="116">
        <v>2019</v>
      </c>
      <c r="G36" s="116">
        <v>607000</v>
      </c>
      <c r="I36" s="116">
        <v>2019</v>
      </c>
      <c r="J36" s="116">
        <v>43535</v>
      </c>
      <c r="K36" s="116">
        <v>607000</v>
      </c>
      <c r="L36" s="116">
        <v>2719000</v>
      </c>
      <c r="N36" s="116" t="s">
        <v>10422</v>
      </c>
      <c r="O36" s="116" t="s">
        <v>7561</v>
      </c>
      <c r="P36" s="116" t="s">
        <v>10500</v>
      </c>
      <c r="Q36" s="116" t="s">
        <v>10413</v>
      </c>
      <c r="R36" s="116" t="s">
        <v>10445</v>
      </c>
      <c r="V36" s="116" t="s">
        <v>10611</v>
      </c>
      <c r="W36" s="116" t="s">
        <v>7562</v>
      </c>
      <c r="X36" s="116" t="s">
        <v>6127</v>
      </c>
      <c r="AE36" s="116" t="s">
        <v>10505</v>
      </c>
      <c r="AF36" s="116">
        <v>20698</v>
      </c>
      <c r="AG36" s="116" t="s">
        <v>10506</v>
      </c>
      <c r="AH36" s="116" t="s">
        <v>10509</v>
      </c>
      <c r="AI36" s="116" t="s">
        <v>10510</v>
      </c>
      <c r="AJ36" s="116">
        <v>1.4</v>
      </c>
      <c r="AK36" s="116">
        <v>2.52</v>
      </c>
      <c r="AL36" s="116">
        <v>0.08</v>
      </c>
      <c r="AM36" s="116">
        <v>13.56</v>
      </c>
      <c r="AN36" s="116">
        <v>1023.29</v>
      </c>
      <c r="AO36" s="116">
        <v>0.12</v>
      </c>
      <c r="AP36" s="116" t="s">
        <v>10415</v>
      </c>
      <c r="AQ36" s="116" t="s">
        <v>10416</v>
      </c>
      <c r="AS36" s="116" t="s">
        <v>10420</v>
      </c>
      <c r="AT36" s="116" t="s">
        <v>10578</v>
      </c>
      <c r="AU36" s="116" t="s">
        <v>10558</v>
      </c>
      <c r="AV36" s="116" t="s">
        <v>10579</v>
      </c>
      <c r="AW36" s="116" t="s">
        <v>10580</v>
      </c>
      <c r="AX36" s="116" t="s">
        <v>10578</v>
      </c>
      <c r="AY36" s="116" t="s">
        <v>10558</v>
      </c>
      <c r="AZ36" s="116" t="s">
        <v>10579</v>
      </c>
      <c r="BA36" s="116" t="s">
        <v>10580</v>
      </c>
      <c r="BB36" s="116" t="s">
        <v>10612</v>
      </c>
      <c r="BC36" s="116" t="s">
        <v>10421</v>
      </c>
      <c r="BD36" s="116" t="s">
        <v>10421</v>
      </c>
    </row>
    <row r="37" spans="1:59" x14ac:dyDescent="0.2">
      <c r="A37" s="116" t="s">
        <v>10442</v>
      </c>
      <c r="B37" s="116" t="s">
        <v>10443</v>
      </c>
      <c r="C37" s="116" t="s">
        <v>6130</v>
      </c>
      <c r="D37" s="116" t="s">
        <v>7855</v>
      </c>
      <c r="E37" s="116" t="s">
        <v>10562</v>
      </c>
      <c r="F37" s="116">
        <v>2020</v>
      </c>
      <c r="G37" s="116">
        <v>91000</v>
      </c>
      <c r="I37" s="116">
        <v>2020</v>
      </c>
      <c r="J37" s="116">
        <v>43811</v>
      </c>
      <c r="K37" s="116">
        <v>91000</v>
      </c>
      <c r="L37" s="116">
        <v>2719000</v>
      </c>
      <c r="N37" s="116" t="s">
        <v>10422</v>
      </c>
      <c r="O37" s="116" t="s">
        <v>7561</v>
      </c>
      <c r="P37" s="116" t="s">
        <v>10501</v>
      </c>
      <c r="Q37" s="116" t="s">
        <v>10413</v>
      </c>
      <c r="R37" s="116" t="s">
        <v>10462</v>
      </c>
      <c r="V37" s="116" t="s">
        <v>10611</v>
      </c>
      <c r="W37" s="116" t="s">
        <v>7562</v>
      </c>
      <c r="X37" s="116" t="s">
        <v>6127</v>
      </c>
      <c r="AE37" s="116" t="s">
        <v>10505</v>
      </c>
      <c r="AF37" s="116">
        <v>20698</v>
      </c>
      <c r="AG37" s="116" t="s">
        <v>10506</v>
      </c>
      <c r="AH37" s="116" t="s">
        <v>10509</v>
      </c>
      <c r="AI37" s="116" t="s">
        <v>10510</v>
      </c>
      <c r="AJ37" s="116">
        <v>1.4</v>
      </c>
      <c r="AK37" s="116">
        <v>2.52</v>
      </c>
      <c r="AL37" s="116">
        <v>0.08</v>
      </c>
      <c r="AM37" s="116">
        <v>13.56</v>
      </c>
      <c r="AN37" s="116">
        <v>1023.29</v>
      </c>
      <c r="AO37" s="116">
        <v>0.12</v>
      </c>
      <c r="AP37" s="116" t="s">
        <v>10415</v>
      </c>
      <c r="AQ37" s="116" t="s">
        <v>10416</v>
      </c>
      <c r="AS37" s="116" t="s">
        <v>10420</v>
      </c>
      <c r="AT37" s="116" t="s">
        <v>10578</v>
      </c>
      <c r="AU37" s="116" t="s">
        <v>10558</v>
      </c>
      <c r="AV37" s="116" t="s">
        <v>10579</v>
      </c>
      <c r="AW37" s="116" t="s">
        <v>10580</v>
      </c>
      <c r="AX37" s="116" t="s">
        <v>10578</v>
      </c>
      <c r="AY37" s="116" t="s">
        <v>10558</v>
      </c>
      <c r="AZ37" s="116" t="s">
        <v>10579</v>
      </c>
      <c r="BA37" s="116" t="s">
        <v>10580</v>
      </c>
      <c r="BB37" s="116" t="s">
        <v>10612</v>
      </c>
      <c r="BC37" s="116" t="s">
        <v>10421</v>
      </c>
      <c r="BD37" s="116" t="s">
        <v>10421</v>
      </c>
    </row>
    <row r="38" spans="1:59" x14ac:dyDescent="0.2">
      <c r="A38" s="116" t="s">
        <v>10442</v>
      </c>
      <c r="B38" s="116" t="s">
        <v>10443</v>
      </c>
      <c r="C38" s="116" t="s">
        <v>6130</v>
      </c>
      <c r="D38" s="116" t="s">
        <v>7855</v>
      </c>
      <c r="E38" s="116" t="s">
        <v>10562</v>
      </c>
      <c r="F38" s="116">
        <v>2019</v>
      </c>
      <c r="G38" s="116">
        <v>822000</v>
      </c>
      <c r="L38" s="116">
        <v>2719000</v>
      </c>
      <c r="N38" s="116" t="s">
        <v>10422</v>
      </c>
      <c r="O38" s="116" t="s">
        <v>10418</v>
      </c>
      <c r="P38" s="116" t="s">
        <v>10418</v>
      </c>
      <c r="Q38" s="116" t="s">
        <v>10419</v>
      </c>
      <c r="R38" s="116" t="s">
        <v>10419</v>
      </c>
      <c r="AE38" s="116" t="s">
        <v>10505</v>
      </c>
      <c r="AF38" s="116">
        <v>20698</v>
      </c>
      <c r="AG38" s="116" t="s">
        <v>10506</v>
      </c>
      <c r="AH38" s="116" t="s">
        <v>10509</v>
      </c>
      <c r="AI38" s="116" t="s">
        <v>10510</v>
      </c>
      <c r="AJ38" s="116">
        <v>1.4</v>
      </c>
      <c r="AK38" s="116">
        <v>2.52</v>
      </c>
      <c r="AL38" s="116">
        <v>0.08</v>
      </c>
      <c r="AM38" s="116">
        <v>13.56</v>
      </c>
      <c r="AN38" s="116">
        <v>1023.29</v>
      </c>
      <c r="AO38" s="116">
        <v>0.12</v>
      </c>
      <c r="AP38" s="116" t="s">
        <v>10415</v>
      </c>
      <c r="AQ38" s="116" t="s">
        <v>10416</v>
      </c>
      <c r="AS38" s="116" t="s">
        <v>10420</v>
      </c>
      <c r="AT38" s="116" t="s">
        <v>10578</v>
      </c>
      <c r="AU38" s="116" t="s">
        <v>10558</v>
      </c>
      <c r="AV38" s="116" t="s">
        <v>10579</v>
      </c>
      <c r="AW38" s="116" t="s">
        <v>10580</v>
      </c>
      <c r="AX38" s="116" t="s">
        <v>10578</v>
      </c>
      <c r="AY38" s="116" t="s">
        <v>10558</v>
      </c>
      <c r="AZ38" s="116" t="s">
        <v>10579</v>
      </c>
      <c r="BA38" s="116" t="s">
        <v>10580</v>
      </c>
      <c r="BB38" s="116" t="s">
        <v>10612</v>
      </c>
      <c r="BC38" s="116" t="s">
        <v>10421</v>
      </c>
      <c r="BD38" s="116" t="s">
        <v>10421</v>
      </c>
    </row>
    <row r="39" spans="1:59" x14ac:dyDescent="0.2">
      <c r="A39" s="116" t="s">
        <v>10442</v>
      </c>
      <c r="B39" s="116" t="s">
        <v>10443</v>
      </c>
      <c r="C39" s="116" t="s">
        <v>6130</v>
      </c>
      <c r="D39" s="116" t="s">
        <v>7855</v>
      </c>
      <c r="E39" s="116" t="s">
        <v>10562</v>
      </c>
      <c r="F39" s="116">
        <v>2019</v>
      </c>
      <c r="G39" s="116">
        <v>350000</v>
      </c>
      <c r="L39" s="116">
        <v>2719000</v>
      </c>
      <c r="N39" s="116" t="s">
        <v>10422</v>
      </c>
      <c r="O39" s="116" t="s">
        <v>10450</v>
      </c>
      <c r="P39" s="116" t="s">
        <v>10566</v>
      </c>
      <c r="Q39" s="116" t="s">
        <v>10419</v>
      </c>
      <c r="R39" s="116" t="s">
        <v>10419</v>
      </c>
      <c r="AE39" s="116" t="s">
        <v>10505</v>
      </c>
      <c r="AF39" s="116">
        <v>20698</v>
      </c>
      <c r="AG39" s="116" t="s">
        <v>10506</v>
      </c>
      <c r="AH39" s="116" t="s">
        <v>10509</v>
      </c>
      <c r="AI39" s="116" t="s">
        <v>10510</v>
      </c>
      <c r="AJ39" s="116">
        <v>1.4</v>
      </c>
      <c r="AK39" s="116">
        <v>2.52</v>
      </c>
      <c r="AL39" s="116">
        <v>0.08</v>
      </c>
      <c r="AM39" s="116">
        <v>13.56</v>
      </c>
      <c r="AN39" s="116">
        <v>1023.29</v>
      </c>
      <c r="AO39" s="116">
        <v>0.12</v>
      </c>
      <c r="AP39" s="116" t="s">
        <v>10415</v>
      </c>
      <c r="AQ39" s="116" t="s">
        <v>10416</v>
      </c>
      <c r="AS39" s="116" t="s">
        <v>10420</v>
      </c>
      <c r="AT39" s="116" t="s">
        <v>10578</v>
      </c>
      <c r="AU39" s="116" t="s">
        <v>10558</v>
      </c>
      <c r="AV39" s="116" t="s">
        <v>10579</v>
      </c>
      <c r="AW39" s="116" t="s">
        <v>10580</v>
      </c>
      <c r="AX39" s="116" t="s">
        <v>10578</v>
      </c>
      <c r="AY39" s="116" t="s">
        <v>10558</v>
      </c>
      <c r="AZ39" s="116" t="s">
        <v>10579</v>
      </c>
      <c r="BA39" s="116" t="s">
        <v>10580</v>
      </c>
      <c r="BB39" s="116" t="s">
        <v>10612</v>
      </c>
      <c r="BC39" s="116" t="s">
        <v>10421</v>
      </c>
      <c r="BD39" s="116" t="s">
        <v>10421</v>
      </c>
    </row>
    <row r="40" spans="1:59" x14ac:dyDescent="0.2">
      <c r="A40" s="116" t="s">
        <v>10442</v>
      </c>
      <c r="B40" s="116" t="s">
        <v>10443</v>
      </c>
      <c r="C40" s="116" t="s">
        <v>6130</v>
      </c>
      <c r="D40" s="116" t="s">
        <v>7855</v>
      </c>
      <c r="E40" s="116" t="s">
        <v>10562</v>
      </c>
      <c r="F40" s="116">
        <v>2018</v>
      </c>
      <c r="G40" s="116">
        <v>253000</v>
      </c>
      <c r="L40" s="116">
        <v>2719000</v>
      </c>
      <c r="N40" s="116" t="s">
        <v>10436</v>
      </c>
      <c r="O40" s="116" t="s">
        <v>10450</v>
      </c>
      <c r="P40" s="116" t="s">
        <v>10566</v>
      </c>
      <c r="Q40" s="116" t="s">
        <v>10419</v>
      </c>
      <c r="R40" s="116" t="s">
        <v>10419</v>
      </c>
      <c r="AE40" s="116" t="s">
        <v>10505</v>
      </c>
      <c r="AF40" s="116">
        <v>20698</v>
      </c>
      <c r="AG40" s="116" t="s">
        <v>10506</v>
      </c>
      <c r="AH40" s="116" t="s">
        <v>10509</v>
      </c>
      <c r="AI40" s="116" t="s">
        <v>10510</v>
      </c>
      <c r="AJ40" s="116">
        <v>1.4</v>
      </c>
      <c r="AK40" s="116">
        <v>2.52</v>
      </c>
      <c r="AL40" s="116">
        <v>0.08</v>
      </c>
      <c r="AM40" s="116">
        <v>13.56</v>
      </c>
      <c r="AN40" s="116">
        <v>1023.29</v>
      </c>
      <c r="AO40" s="116">
        <v>0.12</v>
      </c>
      <c r="AP40" s="116" t="s">
        <v>10415</v>
      </c>
      <c r="AQ40" s="116" t="s">
        <v>10416</v>
      </c>
      <c r="AS40" s="116" t="s">
        <v>10420</v>
      </c>
      <c r="AT40" s="116" t="s">
        <v>10578</v>
      </c>
      <c r="AU40" s="116" t="s">
        <v>10558</v>
      </c>
      <c r="AV40" s="116" t="s">
        <v>10579</v>
      </c>
      <c r="AW40" s="116" t="s">
        <v>10580</v>
      </c>
      <c r="AX40" s="116" t="s">
        <v>10578</v>
      </c>
      <c r="AY40" s="116" t="s">
        <v>10558</v>
      </c>
      <c r="AZ40" s="116" t="s">
        <v>10579</v>
      </c>
      <c r="BA40" s="116" t="s">
        <v>10580</v>
      </c>
      <c r="BB40" s="116" t="s">
        <v>10612</v>
      </c>
      <c r="BC40" s="116" t="s">
        <v>10421</v>
      </c>
      <c r="BD40" s="116" t="s">
        <v>10421</v>
      </c>
    </row>
    <row r="41" spans="1:59" x14ac:dyDescent="0.2">
      <c r="A41" s="116" t="s">
        <v>10442</v>
      </c>
      <c r="B41" s="116" t="s">
        <v>10443</v>
      </c>
      <c r="C41" s="116" t="s">
        <v>6130</v>
      </c>
      <c r="D41" s="116" t="s">
        <v>7855</v>
      </c>
      <c r="E41" s="116" t="s">
        <v>10562</v>
      </c>
      <c r="F41" s="116">
        <v>2019</v>
      </c>
      <c r="G41" s="116">
        <v>596000</v>
      </c>
      <c r="I41" s="116">
        <v>2019</v>
      </c>
      <c r="J41" s="116">
        <v>43535</v>
      </c>
      <c r="K41" s="116">
        <v>596000</v>
      </c>
      <c r="L41" s="116">
        <v>2719000</v>
      </c>
      <c r="N41" s="116" t="s">
        <v>10422</v>
      </c>
      <c r="O41" s="116" t="s">
        <v>7554</v>
      </c>
      <c r="P41" s="116" t="s">
        <v>10471</v>
      </c>
      <c r="Q41" s="116" t="s">
        <v>10413</v>
      </c>
      <c r="R41" s="116" t="s">
        <v>10462</v>
      </c>
      <c r="V41" s="116" t="s">
        <v>10611</v>
      </c>
      <c r="W41" s="116" t="s">
        <v>7562</v>
      </c>
      <c r="X41" s="116" t="s">
        <v>6127</v>
      </c>
      <c r="AE41" s="116" t="s">
        <v>10505</v>
      </c>
      <c r="AF41" s="116">
        <v>20698</v>
      </c>
      <c r="AG41" s="116" t="s">
        <v>10506</v>
      </c>
      <c r="AH41" s="116" t="s">
        <v>10509</v>
      </c>
      <c r="AI41" s="116" t="s">
        <v>10510</v>
      </c>
      <c r="AJ41" s="116">
        <v>1.4</v>
      </c>
      <c r="AK41" s="116">
        <v>2.52</v>
      </c>
      <c r="AL41" s="116">
        <v>0.08</v>
      </c>
      <c r="AM41" s="116">
        <v>13.56</v>
      </c>
      <c r="AN41" s="116">
        <v>1023.29</v>
      </c>
      <c r="AO41" s="116">
        <v>0.12</v>
      </c>
      <c r="AP41" s="116" t="s">
        <v>10415</v>
      </c>
      <c r="AQ41" s="116" t="s">
        <v>10416</v>
      </c>
      <c r="AS41" s="116" t="s">
        <v>10420</v>
      </c>
      <c r="AT41" s="116" t="s">
        <v>10578</v>
      </c>
      <c r="AU41" s="116" t="s">
        <v>10558</v>
      </c>
      <c r="AV41" s="116" t="s">
        <v>10579</v>
      </c>
      <c r="AW41" s="116" t="s">
        <v>10580</v>
      </c>
      <c r="AX41" s="116" t="s">
        <v>10578</v>
      </c>
      <c r="AY41" s="116" t="s">
        <v>10558</v>
      </c>
      <c r="AZ41" s="116" t="s">
        <v>10579</v>
      </c>
      <c r="BA41" s="116" t="s">
        <v>10580</v>
      </c>
      <c r="BB41" s="116" t="s">
        <v>10612</v>
      </c>
      <c r="BC41" s="116" t="s">
        <v>10421</v>
      </c>
      <c r="BD41" s="116" t="s">
        <v>10421</v>
      </c>
    </row>
    <row r="42" spans="1:59" x14ac:dyDescent="0.2">
      <c r="A42" s="116" t="s">
        <v>10452</v>
      </c>
      <c r="B42" s="116" t="s">
        <v>10453</v>
      </c>
      <c r="C42" s="116" t="s">
        <v>7876</v>
      </c>
      <c r="D42" s="116" t="s">
        <v>7877</v>
      </c>
      <c r="E42" s="116" t="s">
        <v>10562</v>
      </c>
      <c r="F42" s="116">
        <v>2023</v>
      </c>
      <c r="G42" s="116">
        <v>497000</v>
      </c>
      <c r="I42" s="116">
        <v>2023</v>
      </c>
      <c r="J42" s="116">
        <v>45061</v>
      </c>
      <c r="K42" s="116">
        <v>497000</v>
      </c>
      <c r="L42" s="116">
        <v>610000</v>
      </c>
      <c r="M42" s="116">
        <v>562000</v>
      </c>
      <c r="N42" s="116" t="s">
        <v>10422</v>
      </c>
      <c r="O42" s="116" t="s">
        <v>7561</v>
      </c>
      <c r="P42" s="116" t="s">
        <v>10501</v>
      </c>
      <c r="Q42" s="116" t="s">
        <v>10413</v>
      </c>
      <c r="R42" s="116" t="s">
        <v>10462</v>
      </c>
      <c r="V42" s="116" t="s">
        <v>10613</v>
      </c>
      <c r="W42" s="116" t="s">
        <v>7867</v>
      </c>
      <c r="X42" s="116" t="s">
        <v>3390</v>
      </c>
      <c r="AE42" s="116" t="s">
        <v>10503</v>
      </c>
      <c r="AH42" s="116" t="s">
        <v>10509</v>
      </c>
      <c r="AI42" s="116" t="s">
        <v>10510</v>
      </c>
      <c r="AJ42" s="116">
        <v>0.9</v>
      </c>
      <c r="AK42" s="116">
        <v>0.65</v>
      </c>
      <c r="AL42" s="116">
        <v>0.01</v>
      </c>
      <c r="AM42" s="116">
        <v>12.4</v>
      </c>
      <c r="AN42" s="116">
        <v>891.21</v>
      </c>
      <c r="AO42" s="116">
        <v>0.02</v>
      </c>
      <c r="AP42" s="116" t="s">
        <v>10415</v>
      </c>
      <c r="AQ42" s="116" t="s">
        <v>10416</v>
      </c>
      <c r="AS42" s="116" t="s">
        <v>10441</v>
      </c>
      <c r="AT42" s="116" t="s">
        <v>10584</v>
      </c>
      <c r="AU42" s="116" t="s">
        <v>10585</v>
      </c>
      <c r="AW42" s="116" t="s">
        <v>10586</v>
      </c>
      <c r="AX42" s="116" t="s">
        <v>10584</v>
      </c>
      <c r="AY42" s="116" t="s">
        <v>10585</v>
      </c>
      <c r="BA42" s="116" t="s">
        <v>10586</v>
      </c>
      <c r="BB42" s="116" t="s">
        <v>10614</v>
      </c>
      <c r="BC42" s="116" t="s">
        <v>10454</v>
      </c>
      <c r="BD42" s="116" t="s">
        <v>10454</v>
      </c>
      <c r="BE42" s="116" t="s">
        <v>7872</v>
      </c>
      <c r="BF42" s="116" t="s">
        <v>10615</v>
      </c>
      <c r="BG42" s="116" t="s">
        <v>10616</v>
      </c>
    </row>
    <row r="43" spans="1:59" x14ac:dyDescent="0.2">
      <c r="A43" s="116" t="s">
        <v>10452</v>
      </c>
      <c r="B43" s="116" t="s">
        <v>10453</v>
      </c>
      <c r="C43" s="116" t="s">
        <v>7876</v>
      </c>
      <c r="D43" s="116" t="s">
        <v>7877</v>
      </c>
      <c r="E43" s="116" t="s">
        <v>10562</v>
      </c>
      <c r="F43" s="116">
        <v>2020</v>
      </c>
      <c r="G43" s="116">
        <v>48000</v>
      </c>
      <c r="L43" s="116">
        <v>610000</v>
      </c>
      <c r="M43" s="116">
        <v>562000</v>
      </c>
      <c r="N43" s="116" t="s">
        <v>10436</v>
      </c>
      <c r="O43" s="116" t="s">
        <v>10418</v>
      </c>
      <c r="P43" s="116" t="s">
        <v>10418</v>
      </c>
      <c r="Q43" s="116" t="s">
        <v>10419</v>
      </c>
      <c r="R43" s="116" t="s">
        <v>10419</v>
      </c>
      <c r="AE43" s="116" t="s">
        <v>10503</v>
      </c>
      <c r="AH43" s="116" t="s">
        <v>10509</v>
      </c>
      <c r="AI43" s="116" t="s">
        <v>10510</v>
      </c>
      <c r="AJ43" s="116">
        <v>0.9</v>
      </c>
      <c r="AK43" s="116">
        <v>0.65</v>
      </c>
      <c r="AL43" s="116">
        <v>0.01</v>
      </c>
      <c r="AM43" s="116">
        <v>12.4</v>
      </c>
      <c r="AN43" s="116">
        <v>891.21</v>
      </c>
      <c r="AO43" s="116">
        <v>0.02</v>
      </c>
      <c r="AP43" s="116" t="s">
        <v>10415</v>
      </c>
      <c r="AQ43" s="116" t="s">
        <v>10416</v>
      </c>
      <c r="AS43" s="116" t="s">
        <v>10441</v>
      </c>
      <c r="AT43" s="116" t="s">
        <v>10584</v>
      </c>
      <c r="AU43" s="116" t="s">
        <v>10585</v>
      </c>
      <c r="AW43" s="116" t="s">
        <v>10586</v>
      </c>
      <c r="AX43" s="116" t="s">
        <v>10584</v>
      </c>
      <c r="AY43" s="116" t="s">
        <v>10585</v>
      </c>
      <c r="BA43" s="116" t="s">
        <v>10586</v>
      </c>
      <c r="BB43" s="116" t="s">
        <v>10614</v>
      </c>
      <c r="BC43" s="116" t="s">
        <v>10454</v>
      </c>
      <c r="BD43" s="116" t="s">
        <v>10454</v>
      </c>
      <c r="BE43" s="116" t="s">
        <v>7872</v>
      </c>
      <c r="BF43" s="116" t="s">
        <v>10615</v>
      </c>
      <c r="BG43" s="116" t="s">
        <v>10616</v>
      </c>
    </row>
    <row r="44" spans="1:59" x14ac:dyDescent="0.2">
      <c r="A44" s="116" t="s">
        <v>10452</v>
      </c>
      <c r="B44" s="116" t="s">
        <v>10453</v>
      </c>
      <c r="C44" s="116" t="s">
        <v>7876</v>
      </c>
      <c r="D44" s="116" t="s">
        <v>7877</v>
      </c>
      <c r="E44" s="116" t="s">
        <v>10562</v>
      </c>
      <c r="F44" s="116">
        <v>2023</v>
      </c>
      <c r="G44" s="116">
        <v>2000</v>
      </c>
      <c r="L44" s="116">
        <v>610000</v>
      </c>
      <c r="M44" s="116">
        <v>562000</v>
      </c>
      <c r="N44" s="116" t="s">
        <v>10422</v>
      </c>
      <c r="O44" s="116" t="s">
        <v>10418</v>
      </c>
      <c r="P44" s="116" t="s">
        <v>10418</v>
      </c>
      <c r="Q44" s="116" t="s">
        <v>10419</v>
      </c>
      <c r="R44" s="116" t="s">
        <v>10419</v>
      </c>
      <c r="AE44" s="116" t="s">
        <v>10503</v>
      </c>
      <c r="AH44" s="116" t="s">
        <v>10509</v>
      </c>
      <c r="AI44" s="116" t="s">
        <v>10510</v>
      </c>
      <c r="AJ44" s="116">
        <v>0.9</v>
      </c>
      <c r="AK44" s="116">
        <v>0.65</v>
      </c>
      <c r="AL44" s="116">
        <v>0.01</v>
      </c>
      <c r="AM44" s="116">
        <v>12.4</v>
      </c>
      <c r="AN44" s="116">
        <v>891.21</v>
      </c>
      <c r="AO44" s="116">
        <v>0.02</v>
      </c>
      <c r="AP44" s="116" t="s">
        <v>10415</v>
      </c>
      <c r="AQ44" s="116" t="s">
        <v>10416</v>
      </c>
      <c r="AS44" s="116" t="s">
        <v>10441</v>
      </c>
      <c r="AT44" s="116" t="s">
        <v>10584</v>
      </c>
      <c r="AU44" s="116" t="s">
        <v>10585</v>
      </c>
      <c r="AW44" s="116" t="s">
        <v>10586</v>
      </c>
      <c r="AX44" s="116" t="s">
        <v>10584</v>
      </c>
      <c r="AY44" s="116" t="s">
        <v>10585</v>
      </c>
      <c r="BA44" s="116" t="s">
        <v>10586</v>
      </c>
      <c r="BB44" s="116" t="s">
        <v>10614</v>
      </c>
      <c r="BC44" s="116" t="s">
        <v>10454</v>
      </c>
      <c r="BD44" s="116" t="s">
        <v>10454</v>
      </c>
      <c r="BE44" s="116" t="s">
        <v>7872</v>
      </c>
      <c r="BF44" s="116" t="s">
        <v>10615</v>
      </c>
      <c r="BG44" s="116" t="s">
        <v>10616</v>
      </c>
    </row>
    <row r="45" spans="1:59" x14ac:dyDescent="0.2">
      <c r="A45" s="116" t="s">
        <v>10452</v>
      </c>
      <c r="B45" s="116" t="s">
        <v>10453</v>
      </c>
      <c r="C45" s="116" t="s">
        <v>7876</v>
      </c>
      <c r="D45" s="116" t="s">
        <v>7877</v>
      </c>
      <c r="E45" s="116" t="s">
        <v>10562</v>
      </c>
      <c r="F45" s="116">
        <v>2023</v>
      </c>
      <c r="G45" s="116">
        <v>63000</v>
      </c>
      <c r="L45" s="116">
        <v>610000</v>
      </c>
      <c r="M45" s="116">
        <v>562000</v>
      </c>
      <c r="N45" s="116" t="s">
        <v>10422</v>
      </c>
      <c r="O45" s="116" t="s">
        <v>10450</v>
      </c>
      <c r="P45" s="116" t="s">
        <v>10566</v>
      </c>
      <c r="Q45" s="116" t="s">
        <v>10419</v>
      </c>
      <c r="R45" s="116" t="s">
        <v>10419</v>
      </c>
      <c r="AE45" s="116" t="s">
        <v>10503</v>
      </c>
      <c r="AH45" s="116" t="s">
        <v>10509</v>
      </c>
      <c r="AI45" s="116" t="s">
        <v>10510</v>
      </c>
      <c r="AJ45" s="116">
        <v>0.9</v>
      </c>
      <c r="AK45" s="116">
        <v>0.65</v>
      </c>
      <c r="AL45" s="116">
        <v>0.01</v>
      </c>
      <c r="AM45" s="116">
        <v>12.4</v>
      </c>
      <c r="AN45" s="116">
        <v>891.21</v>
      </c>
      <c r="AO45" s="116">
        <v>0.02</v>
      </c>
      <c r="AP45" s="116" t="s">
        <v>10415</v>
      </c>
      <c r="AQ45" s="116" t="s">
        <v>10416</v>
      </c>
      <c r="AS45" s="116" t="s">
        <v>10441</v>
      </c>
      <c r="AT45" s="116" t="s">
        <v>10584</v>
      </c>
      <c r="AU45" s="116" t="s">
        <v>10585</v>
      </c>
      <c r="AW45" s="116" t="s">
        <v>10586</v>
      </c>
      <c r="AX45" s="116" t="s">
        <v>10584</v>
      </c>
      <c r="AY45" s="116" t="s">
        <v>10585</v>
      </c>
      <c r="BA45" s="116" t="s">
        <v>10586</v>
      </c>
      <c r="BB45" s="116" t="s">
        <v>10614</v>
      </c>
      <c r="BC45" s="116" t="s">
        <v>10454</v>
      </c>
      <c r="BD45" s="116" t="s">
        <v>10454</v>
      </c>
      <c r="BE45" s="116" t="s">
        <v>7872</v>
      </c>
      <c r="BF45" s="116" t="s">
        <v>10615</v>
      </c>
      <c r="BG45" s="116" t="s">
        <v>10616</v>
      </c>
    </row>
    <row r="46" spans="1:59" x14ac:dyDescent="0.2">
      <c r="A46" s="116" t="s">
        <v>10452</v>
      </c>
      <c r="B46" s="116" t="s">
        <v>10453</v>
      </c>
      <c r="C46" s="116" t="s">
        <v>3430</v>
      </c>
      <c r="D46" s="116" t="s">
        <v>7938</v>
      </c>
      <c r="E46" s="116" t="s">
        <v>10620</v>
      </c>
      <c r="F46" s="116">
        <v>2023</v>
      </c>
      <c r="G46" s="116">
        <v>1120000</v>
      </c>
      <c r="I46" s="116">
        <v>2023</v>
      </c>
      <c r="J46" s="116">
        <v>45135</v>
      </c>
      <c r="K46" s="116">
        <v>1120000</v>
      </c>
      <c r="L46" s="116">
        <v>1400000</v>
      </c>
      <c r="M46" s="116">
        <v>1270000</v>
      </c>
      <c r="N46" s="116" t="s">
        <v>10422</v>
      </c>
      <c r="O46" s="116" t="s">
        <v>7561</v>
      </c>
      <c r="P46" s="116" t="s">
        <v>10625</v>
      </c>
      <c r="Q46" s="116" t="s">
        <v>10413</v>
      </c>
      <c r="R46" s="116" t="s">
        <v>10462</v>
      </c>
      <c r="V46" s="116" t="s">
        <v>10629</v>
      </c>
      <c r="W46" s="116" t="s">
        <v>7867</v>
      </c>
      <c r="X46" s="116" t="s">
        <v>3427</v>
      </c>
      <c r="AE46" s="116" t="s">
        <v>10503</v>
      </c>
      <c r="AH46" s="116" t="s">
        <v>10439</v>
      </c>
      <c r="AI46" s="116" t="s">
        <v>10440</v>
      </c>
      <c r="AJ46" s="116">
        <v>2.52</v>
      </c>
      <c r="AK46" s="116">
        <v>4.5199999999999996</v>
      </c>
      <c r="AL46" s="116">
        <v>0.15</v>
      </c>
      <c r="AM46" s="116">
        <v>24.34</v>
      </c>
      <c r="AN46" s="116">
        <v>1837.09</v>
      </c>
      <c r="AO46" s="116">
        <v>0.21</v>
      </c>
      <c r="AP46" s="116" t="s">
        <v>10415</v>
      </c>
      <c r="AQ46" s="116" t="s">
        <v>10416</v>
      </c>
      <c r="AS46" s="116" t="s">
        <v>10441</v>
      </c>
      <c r="AT46" s="116" t="s">
        <v>10626</v>
      </c>
      <c r="AU46" s="116" t="s">
        <v>10619</v>
      </c>
      <c r="AV46" s="116" t="s">
        <v>10630</v>
      </c>
      <c r="AW46" s="116" t="s">
        <v>10627</v>
      </c>
      <c r="AX46" s="116" t="s">
        <v>10621</v>
      </c>
      <c r="AY46" s="116" t="s">
        <v>10622</v>
      </c>
      <c r="BA46" s="116" t="s">
        <v>10623</v>
      </c>
      <c r="BB46" s="116" t="s">
        <v>10631</v>
      </c>
      <c r="BC46" s="116" t="s">
        <v>10454</v>
      </c>
      <c r="BD46" s="116" t="s">
        <v>10454</v>
      </c>
      <c r="BE46" s="116" t="s">
        <v>7937</v>
      </c>
      <c r="BF46" s="116" t="s">
        <v>10632</v>
      </c>
      <c r="BG46" s="116" t="s">
        <v>10633</v>
      </c>
    </row>
    <row r="47" spans="1:59" x14ac:dyDescent="0.2">
      <c r="A47" s="116" t="s">
        <v>10452</v>
      </c>
      <c r="B47" s="116" t="s">
        <v>10453</v>
      </c>
      <c r="C47" s="116" t="s">
        <v>3430</v>
      </c>
      <c r="D47" s="116" t="s">
        <v>7938</v>
      </c>
      <c r="E47" s="116" t="s">
        <v>10620</v>
      </c>
      <c r="F47" s="116">
        <v>2023</v>
      </c>
      <c r="G47" s="116">
        <v>150000</v>
      </c>
      <c r="L47" s="116">
        <v>1400000</v>
      </c>
      <c r="M47" s="116">
        <v>1270000</v>
      </c>
      <c r="N47" s="116" t="s">
        <v>10422</v>
      </c>
      <c r="O47" s="116" t="s">
        <v>10418</v>
      </c>
      <c r="P47" s="116" t="s">
        <v>10418</v>
      </c>
      <c r="Q47" s="116" t="s">
        <v>10419</v>
      </c>
      <c r="R47" s="116" t="s">
        <v>10419</v>
      </c>
      <c r="AE47" s="116" t="s">
        <v>10503</v>
      </c>
      <c r="AH47" s="116" t="s">
        <v>10439</v>
      </c>
      <c r="AI47" s="116" t="s">
        <v>10440</v>
      </c>
      <c r="AJ47" s="116">
        <v>2.52</v>
      </c>
      <c r="AK47" s="116">
        <v>4.5199999999999996</v>
      </c>
      <c r="AL47" s="116">
        <v>0.15</v>
      </c>
      <c r="AM47" s="116">
        <v>24.34</v>
      </c>
      <c r="AN47" s="116">
        <v>1837.09</v>
      </c>
      <c r="AO47" s="116">
        <v>0.21</v>
      </c>
      <c r="AP47" s="116" t="s">
        <v>10415</v>
      </c>
      <c r="AQ47" s="116" t="s">
        <v>10416</v>
      </c>
      <c r="AS47" s="116" t="s">
        <v>10441</v>
      </c>
      <c r="AT47" s="116" t="s">
        <v>10626</v>
      </c>
      <c r="AU47" s="116" t="s">
        <v>10619</v>
      </c>
      <c r="AV47" s="116" t="s">
        <v>10630</v>
      </c>
      <c r="AW47" s="116" t="s">
        <v>10627</v>
      </c>
      <c r="AX47" s="116" t="s">
        <v>10621</v>
      </c>
      <c r="AY47" s="116" t="s">
        <v>10622</v>
      </c>
      <c r="BA47" s="116" t="s">
        <v>10623</v>
      </c>
      <c r="BB47" s="116" t="s">
        <v>10631</v>
      </c>
      <c r="BC47" s="116" t="s">
        <v>10454</v>
      </c>
      <c r="BD47" s="116" t="s">
        <v>10454</v>
      </c>
      <c r="BE47" s="116" t="s">
        <v>7937</v>
      </c>
      <c r="BF47" s="116" t="s">
        <v>10632</v>
      </c>
      <c r="BG47" s="116" t="s">
        <v>10633</v>
      </c>
    </row>
    <row r="48" spans="1:59" x14ac:dyDescent="0.2">
      <c r="A48" s="116" t="s">
        <v>10452</v>
      </c>
      <c r="B48" s="116" t="s">
        <v>10453</v>
      </c>
      <c r="C48" s="116" t="s">
        <v>3430</v>
      </c>
      <c r="D48" s="116" t="s">
        <v>7938</v>
      </c>
      <c r="E48" s="116" t="s">
        <v>10620</v>
      </c>
      <c r="F48" s="116">
        <v>2019</v>
      </c>
      <c r="G48" s="116">
        <v>130000</v>
      </c>
      <c r="L48" s="116">
        <v>1400000</v>
      </c>
      <c r="M48" s="116">
        <v>1270000</v>
      </c>
      <c r="N48" s="116" t="s">
        <v>10436</v>
      </c>
      <c r="O48" s="116" t="s">
        <v>10418</v>
      </c>
      <c r="P48" s="116" t="s">
        <v>10418</v>
      </c>
      <c r="Q48" s="116" t="s">
        <v>10419</v>
      </c>
      <c r="R48" s="116" t="s">
        <v>10419</v>
      </c>
      <c r="AE48" s="116" t="s">
        <v>10503</v>
      </c>
      <c r="AH48" s="116" t="s">
        <v>10439</v>
      </c>
      <c r="AI48" s="116" t="s">
        <v>10440</v>
      </c>
      <c r="AJ48" s="116">
        <v>2.52</v>
      </c>
      <c r="AK48" s="116">
        <v>4.5199999999999996</v>
      </c>
      <c r="AL48" s="116">
        <v>0.15</v>
      </c>
      <c r="AM48" s="116">
        <v>24.34</v>
      </c>
      <c r="AN48" s="116">
        <v>1837.09</v>
      </c>
      <c r="AO48" s="116">
        <v>0.21</v>
      </c>
      <c r="AP48" s="116" t="s">
        <v>10415</v>
      </c>
      <c r="AQ48" s="116" t="s">
        <v>10416</v>
      </c>
      <c r="AS48" s="116" t="s">
        <v>10441</v>
      </c>
      <c r="AT48" s="116" t="s">
        <v>10626</v>
      </c>
      <c r="AU48" s="116" t="s">
        <v>10619</v>
      </c>
      <c r="AV48" s="116" t="s">
        <v>10630</v>
      </c>
      <c r="AW48" s="116" t="s">
        <v>10627</v>
      </c>
      <c r="AX48" s="116" t="s">
        <v>10621</v>
      </c>
      <c r="AY48" s="116" t="s">
        <v>10622</v>
      </c>
      <c r="BA48" s="116" t="s">
        <v>10623</v>
      </c>
      <c r="BB48" s="116" t="s">
        <v>10631</v>
      </c>
      <c r="BC48" s="116" t="s">
        <v>10454</v>
      </c>
      <c r="BD48" s="116" t="s">
        <v>10454</v>
      </c>
      <c r="BE48" s="116" t="s">
        <v>7937</v>
      </c>
      <c r="BF48" s="116" t="s">
        <v>10632</v>
      </c>
      <c r="BG48" s="116" t="s">
        <v>10633</v>
      </c>
    </row>
    <row r="49" spans="1:59" x14ac:dyDescent="0.2">
      <c r="A49" s="116" t="s">
        <v>10496</v>
      </c>
      <c r="B49" s="116" t="s">
        <v>10453</v>
      </c>
      <c r="C49" s="116" t="s">
        <v>2323</v>
      </c>
      <c r="D49" s="116" t="s">
        <v>8096</v>
      </c>
      <c r="E49" s="116" t="s">
        <v>10554</v>
      </c>
      <c r="F49" s="116">
        <v>2005</v>
      </c>
      <c r="G49" s="116">
        <v>25000</v>
      </c>
      <c r="L49" s="116">
        <v>18385000</v>
      </c>
      <c r="M49" s="116">
        <v>11600000</v>
      </c>
      <c r="N49" s="116" t="s">
        <v>10411</v>
      </c>
      <c r="O49" s="116" t="s">
        <v>10426</v>
      </c>
      <c r="P49" s="116" t="s">
        <v>10432</v>
      </c>
      <c r="Q49" s="116" t="s">
        <v>10428</v>
      </c>
      <c r="R49" s="116" t="s">
        <v>10429</v>
      </c>
      <c r="AE49" s="116" t="s">
        <v>10497</v>
      </c>
      <c r="AH49" s="116" t="s">
        <v>10466</v>
      </c>
      <c r="AI49" s="116" t="s">
        <v>10467</v>
      </c>
      <c r="AJ49" s="116">
        <v>12.24</v>
      </c>
      <c r="AK49" s="116">
        <v>12.82</v>
      </c>
      <c r="AL49" s="116">
        <v>1.41</v>
      </c>
      <c r="AM49" s="116">
        <v>117.9</v>
      </c>
      <c r="AN49" s="116">
        <v>26201.97</v>
      </c>
      <c r="AO49" s="116">
        <v>3.34</v>
      </c>
      <c r="AP49" s="116" t="s">
        <v>10415</v>
      </c>
      <c r="AQ49" s="116" t="s">
        <v>10416</v>
      </c>
      <c r="AS49" s="116" t="s">
        <v>10441</v>
      </c>
      <c r="AT49" s="116" t="s">
        <v>10563</v>
      </c>
      <c r="AU49" s="116" t="s">
        <v>10634</v>
      </c>
      <c r="AW49" s="116" t="s">
        <v>10635</v>
      </c>
      <c r="AX49" s="116" t="s">
        <v>10534</v>
      </c>
      <c r="AY49" s="116" t="s">
        <v>10535</v>
      </c>
      <c r="BA49" s="116" t="s">
        <v>10536</v>
      </c>
      <c r="BB49" s="116" t="s">
        <v>10636</v>
      </c>
      <c r="BC49" s="116" t="s">
        <v>10637</v>
      </c>
      <c r="BD49" s="116" t="s">
        <v>10637</v>
      </c>
      <c r="BE49" s="116" t="s">
        <v>10638</v>
      </c>
      <c r="BF49" s="116" t="s">
        <v>10639</v>
      </c>
      <c r="BG49" s="116" t="s">
        <v>10640</v>
      </c>
    </row>
    <row r="50" spans="1:59" x14ac:dyDescent="0.2">
      <c r="A50" s="116" t="s">
        <v>10496</v>
      </c>
      <c r="B50" s="116" t="s">
        <v>10453</v>
      </c>
      <c r="C50" s="116" t="s">
        <v>2323</v>
      </c>
      <c r="D50" s="116" t="s">
        <v>8096</v>
      </c>
      <c r="E50" s="116" t="s">
        <v>10554</v>
      </c>
      <c r="F50" s="116">
        <v>2005</v>
      </c>
      <c r="G50" s="116">
        <v>50000</v>
      </c>
      <c r="L50" s="116">
        <v>18385000</v>
      </c>
      <c r="M50" s="116">
        <v>11600000</v>
      </c>
      <c r="N50" s="116" t="s">
        <v>10422</v>
      </c>
      <c r="O50" s="116" t="s">
        <v>10426</v>
      </c>
      <c r="P50" s="116" t="s">
        <v>10432</v>
      </c>
      <c r="Q50" s="116" t="s">
        <v>10428</v>
      </c>
      <c r="R50" s="116" t="s">
        <v>10429</v>
      </c>
      <c r="AE50" s="116" t="s">
        <v>10497</v>
      </c>
      <c r="AH50" s="116" t="s">
        <v>10466</v>
      </c>
      <c r="AI50" s="116" t="s">
        <v>10467</v>
      </c>
      <c r="AJ50" s="116">
        <v>12.24</v>
      </c>
      <c r="AK50" s="116">
        <v>12.82</v>
      </c>
      <c r="AL50" s="116">
        <v>1.41</v>
      </c>
      <c r="AM50" s="116">
        <v>117.9</v>
      </c>
      <c r="AN50" s="116">
        <v>26201.97</v>
      </c>
      <c r="AO50" s="116">
        <v>3.34</v>
      </c>
      <c r="AP50" s="116" t="s">
        <v>10415</v>
      </c>
      <c r="AQ50" s="116" t="s">
        <v>10416</v>
      </c>
      <c r="AS50" s="116" t="s">
        <v>10441</v>
      </c>
      <c r="AT50" s="116" t="s">
        <v>10563</v>
      </c>
      <c r="AU50" s="116" t="s">
        <v>10634</v>
      </c>
      <c r="AW50" s="116" t="s">
        <v>10635</v>
      </c>
      <c r="AX50" s="116" t="s">
        <v>10534</v>
      </c>
      <c r="AY50" s="116" t="s">
        <v>10535</v>
      </c>
      <c r="BA50" s="116" t="s">
        <v>10536</v>
      </c>
      <c r="BB50" s="116" t="s">
        <v>10636</v>
      </c>
      <c r="BC50" s="116" t="s">
        <v>10637</v>
      </c>
      <c r="BD50" s="116" t="s">
        <v>10637</v>
      </c>
      <c r="BE50" s="116" t="s">
        <v>10638</v>
      </c>
      <c r="BF50" s="116" t="s">
        <v>10639</v>
      </c>
      <c r="BG50" s="116" t="s">
        <v>10640</v>
      </c>
    </row>
    <row r="51" spans="1:59" x14ac:dyDescent="0.2">
      <c r="A51" s="116" t="s">
        <v>10496</v>
      </c>
      <c r="B51" s="116" t="s">
        <v>10453</v>
      </c>
      <c r="C51" s="116" t="s">
        <v>2323</v>
      </c>
      <c r="D51" s="116" t="s">
        <v>8096</v>
      </c>
      <c r="E51" s="116" t="s">
        <v>10554</v>
      </c>
      <c r="F51" s="116">
        <v>2010</v>
      </c>
      <c r="G51" s="116">
        <v>2410000</v>
      </c>
      <c r="L51" s="116">
        <v>18385000</v>
      </c>
      <c r="M51" s="116">
        <v>11600000</v>
      </c>
      <c r="N51" s="116" t="s">
        <v>10422</v>
      </c>
      <c r="O51" s="116" t="s">
        <v>10426</v>
      </c>
      <c r="P51" s="116" t="s">
        <v>10432</v>
      </c>
      <c r="Q51" s="116" t="s">
        <v>10428</v>
      </c>
      <c r="R51" s="116" t="s">
        <v>10429</v>
      </c>
      <c r="AE51" s="116" t="s">
        <v>10497</v>
      </c>
      <c r="AH51" s="116" t="s">
        <v>10466</v>
      </c>
      <c r="AI51" s="116" t="s">
        <v>10467</v>
      </c>
      <c r="AJ51" s="116">
        <v>12.24</v>
      </c>
      <c r="AK51" s="116">
        <v>12.82</v>
      </c>
      <c r="AL51" s="116">
        <v>1.41</v>
      </c>
      <c r="AM51" s="116">
        <v>117.9</v>
      </c>
      <c r="AN51" s="116">
        <v>26201.97</v>
      </c>
      <c r="AO51" s="116">
        <v>3.34</v>
      </c>
      <c r="AP51" s="116" t="s">
        <v>10415</v>
      </c>
      <c r="AQ51" s="116" t="s">
        <v>10416</v>
      </c>
      <c r="AS51" s="116" t="s">
        <v>10441</v>
      </c>
      <c r="AT51" s="116" t="s">
        <v>10563</v>
      </c>
      <c r="AU51" s="116" t="s">
        <v>10634</v>
      </c>
      <c r="AW51" s="116" t="s">
        <v>10635</v>
      </c>
      <c r="AX51" s="116" t="s">
        <v>10534</v>
      </c>
      <c r="AY51" s="116" t="s">
        <v>10535</v>
      </c>
      <c r="BA51" s="116" t="s">
        <v>10536</v>
      </c>
      <c r="BB51" s="116" t="s">
        <v>10636</v>
      </c>
      <c r="BC51" s="116" t="s">
        <v>10637</v>
      </c>
      <c r="BD51" s="116" t="s">
        <v>10637</v>
      </c>
      <c r="BE51" s="116" t="s">
        <v>10638</v>
      </c>
      <c r="BF51" s="116" t="s">
        <v>10639</v>
      </c>
      <c r="BG51" s="116" t="s">
        <v>10640</v>
      </c>
    </row>
    <row r="52" spans="1:59" x14ac:dyDescent="0.2">
      <c r="A52" s="116" t="s">
        <v>10496</v>
      </c>
      <c r="B52" s="116" t="s">
        <v>10453</v>
      </c>
      <c r="C52" s="116" t="s">
        <v>2323</v>
      </c>
      <c r="D52" s="116" t="s">
        <v>8096</v>
      </c>
      <c r="E52" s="116" t="s">
        <v>10554</v>
      </c>
      <c r="F52" s="116">
        <v>2006</v>
      </c>
      <c r="G52" s="116">
        <v>25000</v>
      </c>
      <c r="L52" s="116">
        <v>18385000</v>
      </c>
      <c r="M52" s="116">
        <v>11600000</v>
      </c>
      <c r="N52" s="116" t="s">
        <v>10411</v>
      </c>
      <c r="O52" s="116" t="s">
        <v>10426</v>
      </c>
      <c r="P52" s="116" t="s">
        <v>10432</v>
      </c>
      <c r="Q52" s="116" t="s">
        <v>10428</v>
      </c>
      <c r="R52" s="116" t="s">
        <v>10429</v>
      </c>
      <c r="AE52" s="116" t="s">
        <v>10497</v>
      </c>
      <c r="AH52" s="116" t="s">
        <v>10466</v>
      </c>
      <c r="AI52" s="116" t="s">
        <v>10467</v>
      </c>
      <c r="AJ52" s="116">
        <v>12.24</v>
      </c>
      <c r="AK52" s="116">
        <v>12.82</v>
      </c>
      <c r="AL52" s="116">
        <v>1.41</v>
      </c>
      <c r="AM52" s="116">
        <v>117.9</v>
      </c>
      <c r="AN52" s="116">
        <v>26201.97</v>
      </c>
      <c r="AO52" s="116">
        <v>3.34</v>
      </c>
      <c r="AP52" s="116" t="s">
        <v>10415</v>
      </c>
      <c r="AQ52" s="116" t="s">
        <v>10416</v>
      </c>
      <c r="AS52" s="116" t="s">
        <v>10441</v>
      </c>
      <c r="AT52" s="116" t="s">
        <v>10563</v>
      </c>
      <c r="AU52" s="116" t="s">
        <v>10634</v>
      </c>
      <c r="AW52" s="116" t="s">
        <v>10635</v>
      </c>
      <c r="AX52" s="116" t="s">
        <v>10534</v>
      </c>
      <c r="AY52" s="116" t="s">
        <v>10535</v>
      </c>
      <c r="BA52" s="116" t="s">
        <v>10536</v>
      </c>
      <c r="BB52" s="116" t="s">
        <v>10636</v>
      </c>
      <c r="BC52" s="116" t="s">
        <v>10637</v>
      </c>
      <c r="BD52" s="116" t="s">
        <v>10637</v>
      </c>
      <c r="BE52" s="116" t="s">
        <v>10638</v>
      </c>
      <c r="BF52" s="116" t="s">
        <v>10639</v>
      </c>
      <c r="BG52" s="116" t="s">
        <v>10640</v>
      </c>
    </row>
    <row r="53" spans="1:59" x14ac:dyDescent="0.2">
      <c r="A53" s="116" t="s">
        <v>10496</v>
      </c>
      <c r="B53" s="116" t="s">
        <v>10453</v>
      </c>
      <c r="C53" s="116" t="s">
        <v>2323</v>
      </c>
      <c r="D53" s="116" t="s">
        <v>8096</v>
      </c>
      <c r="E53" s="116" t="s">
        <v>10554</v>
      </c>
      <c r="F53" s="116">
        <v>2014</v>
      </c>
      <c r="G53" s="116">
        <v>780000</v>
      </c>
      <c r="L53" s="116">
        <v>18385000</v>
      </c>
      <c r="M53" s="116">
        <v>11600000</v>
      </c>
      <c r="N53" s="116" t="s">
        <v>10422</v>
      </c>
      <c r="O53" s="116" t="s">
        <v>10426</v>
      </c>
      <c r="P53" s="116" t="s">
        <v>10427</v>
      </c>
      <c r="Q53" s="116" t="s">
        <v>10428</v>
      </c>
      <c r="R53" s="116" t="s">
        <v>10429</v>
      </c>
      <c r="AE53" s="116" t="s">
        <v>10497</v>
      </c>
      <c r="AH53" s="116" t="s">
        <v>10466</v>
      </c>
      <c r="AI53" s="116" t="s">
        <v>10467</v>
      </c>
      <c r="AJ53" s="116">
        <v>12.24</v>
      </c>
      <c r="AK53" s="116">
        <v>12.82</v>
      </c>
      <c r="AL53" s="116">
        <v>1.41</v>
      </c>
      <c r="AM53" s="116">
        <v>117.9</v>
      </c>
      <c r="AN53" s="116">
        <v>26201.97</v>
      </c>
      <c r="AO53" s="116">
        <v>3.34</v>
      </c>
      <c r="AP53" s="116" t="s">
        <v>10415</v>
      </c>
      <c r="AQ53" s="116" t="s">
        <v>10416</v>
      </c>
      <c r="AS53" s="116" t="s">
        <v>10441</v>
      </c>
      <c r="AT53" s="116" t="s">
        <v>10563</v>
      </c>
      <c r="AU53" s="116" t="s">
        <v>10634</v>
      </c>
      <c r="AW53" s="116" t="s">
        <v>10635</v>
      </c>
      <c r="AX53" s="116" t="s">
        <v>10534</v>
      </c>
      <c r="AY53" s="116" t="s">
        <v>10535</v>
      </c>
      <c r="BA53" s="116" t="s">
        <v>10536</v>
      </c>
      <c r="BB53" s="116" t="s">
        <v>10636</v>
      </c>
      <c r="BC53" s="116" t="s">
        <v>10637</v>
      </c>
      <c r="BD53" s="116" t="s">
        <v>10637</v>
      </c>
      <c r="BE53" s="116" t="s">
        <v>10638</v>
      </c>
      <c r="BF53" s="116" t="s">
        <v>10639</v>
      </c>
      <c r="BG53" s="116" t="s">
        <v>10640</v>
      </c>
    </row>
    <row r="54" spans="1:59" x14ac:dyDescent="0.2">
      <c r="A54" s="116" t="s">
        <v>10496</v>
      </c>
      <c r="B54" s="116" t="s">
        <v>10453</v>
      </c>
      <c r="C54" s="116" t="s">
        <v>2323</v>
      </c>
      <c r="D54" s="116" t="s">
        <v>8096</v>
      </c>
      <c r="E54" s="116" t="s">
        <v>10554</v>
      </c>
      <c r="F54" s="116">
        <v>2009</v>
      </c>
      <c r="G54" s="116">
        <v>410000</v>
      </c>
      <c r="L54" s="116">
        <v>18385000</v>
      </c>
      <c r="M54" s="116">
        <v>11600000</v>
      </c>
      <c r="N54" s="116" t="s">
        <v>10422</v>
      </c>
      <c r="O54" s="116" t="s">
        <v>10426</v>
      </c>
      <c r="P54" s="116" t="s">
        <v>10432</v>
      </c>
      <c r="Q54" s="116" t="s">
        <v>10428</v>
      </c>
      <c r="R54" s="116" t="s">
        <v>10429</v>
      </c>
      <c r="AE54" s="116" t="s">
        <v>10497</v>
      </c>
      <c r="AH54" s="116" t="s">
        <v>10466</v>
      </c>
      <c r="AI54" s="116" t="s">
        <v>10467</v>
      </c>
      <c r="AJ54" s="116">
        <v>12.24</v>
      </c>
      <c r="AK54" s="116">
        <v>12.82</v>
      </c>
      <c r="AL54" s="116">
        <v>1.41</v>
      </c>
      <c r="AM54" s="116">
        <v>117.9</v>
      </c>
      <c r="AN54" s="116">
        <v>26201.97</v>
      </c>
      <c r="AO54" s="116">
        <v>3.34</v>
      </c>
      <c r="AP54" s="116" t="s">
        <v>10415</v>
      </c>
      <c r="AQ54" s="116" t="s">
        <v>10416</v>
      </c>
      <c r="AS54" s="116" t="s">
        <v>10441</v>
      </c>
      <c r="AT54" s="116" t="s">
        <v>10563</v>
      </c>
      <c r="AU54" s="116" t="s">
        <v>10634</v>
      </c>
      <c r="AW54" s="116" t="s">
        <v>10635</v>
      </c>
      <c r="AX54" s="116" t="s">
        <v>10534</v>
      </c>
      <c r="AY54" s="116" t="s">
        <v>10535</v>
      </c>
      <c r="BA54" s="116" t="s">
        <v>10536</v>
      </c>
      <c r="BB54" s="116" t="s">
        <v>10636</v>
      </c>
      <c r="BC54" s="116" t="s">
        <v>10637</v>
      </c>
      <c r="BD54" s="116" t="s">
        <v>10637</v>
      </c>
      <c r="BE54" s="116" t="s">
        <v>10638</v>
      </c>
      <c r="BF54" s="116" t="s">
        <v>10639</v>
      </c>
      <c r="BG54" s="116" t="s">
        <v>10640</v>
      </c>
    </row>
    <row r="55" spans="1:59" x14ac:dyDescent="0.2">
      <c r="A55" s="116" t="s">
        <v>10496</v>
      </c>
      <c r="B55" s="116" t="s">
        <v>10453</v>
      </c>
      <c r="C55" s="116" t="s">
        <v>2323</v>
      </c>
      <c r="D55" s="116" t="s">
        <v>8096</v>
      </c>
      <c r="E55" s="116" t="s">
        <v>10554</v>
      </c>
      <c r="F55" s="116">
        <v>2012</v>
      </c>
      <c r="G55" s="116">
        <v>1000000</v>
      </c>
      <c r="L55" s="116">
        <v>18385000</v>
      </c>
      <c r="M55" s="116">
        <v>11600000</v>
      </c>
      <c r="N55" s="116" t="s">
        <v>10422</v>
      </c>
      <c r="O55" s="116" t="s">
        <v>10426</v>
      </c>
      <c r="P55" s="116" t="s">
        <v>10432</v>
      </c>
      <c r="Q55" s="116" t="s">
        <v>10428</v>
      </c>
      <c r="R55" s="116" t="s">
        <v>10429</v>
      </c>
      <c r="AE55" s="116" t="s">
        <v>10497</v>
      </c>
      <c r="AH55" s="116" t="s">
        <v>10466</v>
      </c>
      <c r="AI55" s="116" t="s">
        <v>10467</v>
      </c>
      <c r="AJ55" s="116">
        <v>12.24</v>
      </c>
      <c r="AK55" s="116">
        <v>12.82</v>
      </c>
      <c r="AL55" s="116">
        <v>1.41</v>
      </c>
      <c r="AM55" s="116">
        <v>117.9</v>
      </c>
      <c r="AN55" s="116">
        <v>26201.97</v>
      </c>
      <c r="AO55" s="116">
        <v>3.34</v>
      </c>
      <c r="AP55" s="116" t="s">
        <v>10415</v>
      </c>
      <c r="AQ55" s="116" t="s">
        <v>10416</v>
      </c>
      <c r="AS55" s="116" t="s">
        <v>10441</v>
      </c>
      <c r="AT55" s="116" t="s">
        <v>10563</v>
      </c>
      <c r="AU55" s="116" t="s">
        <v>10634</v>
      </c>
      <c r="AW55" s="116" t="s">
        <v>10635</v>
      </c>
      <c r="AX55" s="116" t="s">
        <v>10534</v>
      </c>
      <c r="AY55" s="116" t="s">
        <v>10535</v>
      </c>
      <c r="BA55" s="116" t="s">
        <v>10536</v>
      </c>
      <c r="BB55" s="116" t="s">
        <v>10636</v>
      </c>
      <c r="BC55" s="116" t="s">
        <v>10637</v>
      </c>
      <c r="BD55" s="116" t="s">
        <v>10637</v>
      </c>
      <c r="BE55" s="116" t="s">
        <v>10638</v>
      </c>
      <c r="BF55" s="116" t="s">
        <v>10639</v>
      </c>
      <c r="BG55" s="116" t="s">
        <v>10640</v>
      </c>
    </row>
    <row r="56" spans="1:59" x14ac:dyDescent="0.2">
      <c r="A56" s="116" t="s">
        <v>10496</v>
      </c>
      <c r="B56" s="116" t="s">
        <v>10453</v>
      </c>
      <c r="C56" s="116" t="s">
        <v>2323</v>
      </c>
      <c r="D56" s="116" t="s">
        <v>8096</v>
      </c>
      <c r="E56" s="116" t="s">
        <v>10554</v>
      </c>
      <c r="F56" s="116">
        <v>2008</v>
      </c>
      <c r="G56" s="116">
        <v>300000</v>
      </c>
      <c r="L56" s="116">
        <v>18385000</v>
      </c>
      <c r="M56" s="116">
        <v>11600000</v>
      </c>
      <c r="N56" s="116" t="s">
        <v>10422</v>
      </c>
      <c r="O56" s="116" t="s">
        <v>10426</v>
      </c>
      <c r="P56" s="116" t="s">
        <v>10432</v>
      </c>
      <c r="Q56" s="116" t="s">
        <v>10428</v>
      </c>
      <c r="R56" s="116" t="s">
        <v>10429</v>
      </c>
      <c r="AE56" s="116" t="s">
        <v>10497</v>
      </c>
      <c r="AH56" s="116" t="s">
        <v>10466</v>
      </c>
      <c r="AI56" s="116" t="s">
        <v>10467</v>
      </c>
      <c r="AJ56" s="116">
        <v>12.24</v>
      </c>
      <c r="AK56" s="116">
        <v>12.82</v>
      </c>
      <c r="AL56" s="116">
        <v>1.41</v>
      </c>
      <c r="AM56" s="116">
        <v>117.9</v>
      </c>
      <c r="AN56" s="116">
        <v>26201.97</v>
      </c>
      <c r="AO56" s="116">
        <v>3.34</v>
      </c>
      <c r="AP56" s="116" t="s">
        <v>10415</v>
      </c>
      <c r="AQ56" s="116" t="s">
        <v>10416</v>
      </c>
      <c r="AS56" s="116" t="s">
        <v>10441</v>
      </c>
      <c r="AT56" s="116" t="s">
        <v>10563</v>
      </c>
      <c r="AU56" s="116" t="s">
        <v>10634</v>
      </c>
      <c r="AW56" s="116" t="s">
        <v>10635</v>
      </c>
      <c r="AX56" s="116" t="s">
        <v>10534</v>
      </c>
      <c r="AY56" s="116" t="s">
        <v>10535</v>
      </c>
      <c r="BA56" s="116" t="s">
        <v>10536</v>
      </c>
      <c r="BB56" s="116" t="s">
        <v>10636</v>
      </c>
      <c r="BC56" s="116" t="s">
        <v>10637</v>
      </c>
      <c r="BD56" s="116" t="s">
        <v>10637</v>
      </c>
      <c r="BE56" s="116" t="s">
        <v>10638</v>
      </c>
      <c r="BF56" s="116" t="s">
        <v>10639</v>
      </c>
      <c r="BG56" s="116" t="s">
        <v>10640</v>
      </c>
    </row>
    <row r="57" spans="1:59" x14ac:dyDescent="0.2">
      <c r="A57" s="116" t="s">
        <v>10496</v>
      </c>
      <c r="B57" s="116" t="s">
        <v>10453</v>
      </c>
      <c r="C57" s="116" t="s">
        <v>2323</v>
      </c>
      <c r="D57" s="116" t="s">
        <v>8096</v>
      </c>
      <c r="E57" s="116" t="s">
        <v>10554</v>
      </c>
      <c r="F57" s="116">
        <v>2017</v>
      </c>
      <c r="G57" s="116">
        <v>705000</v>
      </c>
      <c r="I57" s="116">
        <v>2017</v>
      </c>
      <c r="J57" s="116">
        <v>42885</v>
      </c>
      <c r="K57" s="116">
        <v>705000</v>
      </c>
      <c r="L57" s="116">
        <v>18385000</v>
      </c>
      <c r="M57" s="116">
        <v>11600000</v>
      </c>
      <c r="N57" s="116" t="s">
        <v>10422</v>
      </c>
      <c r="O57" s="116" t="s">
        <v>7561</v>
      </c>
      <c r="P57" s="116" t="s">
        <v>10525</v>
      </c>
      <c r="Q57" s="116" t="s">
        <v>10413</v>
      </c>
      <c r="R57" s="116" t="s">
        <v>10462</v>
      </c>
      <c r="V57" s="116" t="s">
        <v>10641</v>
      </c>
      <c r="W57" s="116" t="s">
        <v>7867</v>
      </c>
      <c r="X57" s="116" t="s">
        <v>10642</v>
      </c>
      <c r="AE57" s="116" t="s">
        <v>10497</v>
      </c>
      <c r="AH57" s="116" t="s">
        <v>10466</v>
      </c>
      <c r="AI57" s="116" t="s">
        <v>10467</v>
      </c>
      <c r="AJ57" s="116">
        <v>12.24</v>
      </c>
      <c r="AK57" s="116">
        <v>12.82</v>
      </c>
      <c r="AL57" s="116">
        <v>1.41</v>
      </c>
      <c r="AM57" s="116">
        <v>117.9</v>
      </c>
      <c r="AN57" s="116">
        <v>26201.97</v>
      </c>
      <c r="AO57" s="116">
        <v>3.34</v>
      </c>
      <c r="AP57" s="116" t="s">
        <v>10415</v>
      </c>
      <c r="AQ57" s="116" t="s">
        <v>10416</v>
      </c>
      <c r="AS57" s="116" t="s">
        <v>10441</v>
      </c>
      <c r="AT57" s="116" t="s">
        <v>10563</v>
      </c>
      <c r="AU57" s="116" t="s">
        <v>10634</v>
      </c>
      <c r="AW57" s="116" t="s">
        <v>10635</v>
      </c>
      <c r="AX57" s="116" t="s">
        <v>10534</v>
      </c>
      <c r="AY57" s="116" t="s">
        <v>10535</v>
      </c>
      <c r="BA57" s="116" t="s">
        <v>10536</v>
      </c>
      <c r="BB57" s="116" t="s">
        <v>10636</v>
      </c>
      <c r="BC57" s="116" t="s">
        <v>10637</v>
      </c>
      <c r="BD57" s="116" t="s">
        <v>10637</v>
      </c>
      <c r="BE57" s="116" t="s">
        <v>10638</v>
      </c>
      <c r="BF57" s="116" t="s">
        <v>10639</v>
      </c>
      <c r="BG57" s="116" t="s">
        <v>10640</v>
      </c>
    </row>
    <row r="58" spans="1:59" x14ac:dyDescent="0.2">
      <c r="A58" s="116" t="s">
        <v>10496</v>
      </c>
      <c r="B58" s="116" t="s">
        <v>10453</v>
      </c>
      <c r="C58" s="116" t="s">
        <v>2323</v>
      </c>
      <c r="D58" s="116" t="s">
        <v>8096</v>
      </c>
      <c r="E58" s="116" t="s">
        <v>10554</v>
      </c>
      <c r="F58" s="116">
        <v>2023</v>
      </c>
      <c r="G58" s="116">
        <v>1600000</v>
      </c>
      <c r="L58" s="116">
        <v>18385000</v>
      </c>
      <c r="M58" s="116">
        <v>11600000</v>
      </c>
      <c r="N58" s="116" t="s">
        <v>10422</v>
      </c>
      <c r="O58" s="116" t="s">
        <v>7561</v>
      </c>
      <c r="P58" s="116" t="s">
        <v>10643</v>
      </c>
      <c r="Q58" s="116" t="s">
        <v>10413</v>
      </c>
      <c r="R58" s="116" t="s">
        <v>10477</v>
      </c>
      <c r="W58" s="116" t="s">
        <v>7622</v>
      </c>
      <c r="AE58" s="116" t="s">
        <v>10497</v>
      </c>
      <c r="AH58" s="116" t="s">
        <v>10466</v>
      </c>
      <c r="AI58" s="116" t="s">
        <v>10467</v>
      </c>
      <c r="AJ58" s="116">
        <v>12.24</v>
      </c>
      <c r="AK58" s="116">
        <v>12.82</v>
      </c>
      <c r="AL58" s="116">
        <v>1.41</v>
      </c>
      <c r="AM58" s="116">
        <v>117.9</v>
      </c>
      <c r="AN58" s="116">
        <v>26201.97</v>
      </c>
      <c r="AO58" s="116">
        <v>3.34</v>
      </c>
      <c r="AP58" s="116" t="s">
        <v>10415</v>
      </c>
      <c r="AQ58" s="116" t="s">
        <v>10416</v>
      </c>
      <c r="AS58" s="116" t="s">
        <v>10441</v>
      </c>
      <c r="AT58" s="116" t="s">
        <v>10563</v>
      </c>
      <c r="AU58" s="116" t="s">
        <v>10634</v>
      </c>
      <c r="AW58" s="116" t="s">
        <v>10635</v>
      </c>
      <c r="AX58" s="116" t="s">
        <v>10534</v>
      </c>
      <c r="AY58" s="116" t="s">
        <v>10535</v>
      </c>
      <c r="BA58" s="116" t="s">
        <v>10536</v>
      </c>
      <c r="BB58" s="116" t="s">
        <v>10636</v>
      </c>
      <c r="BC58" s="116" t="s">
        <v>10637</v>
      </c>
      <c r="BD58" s="116" t="s">
        <v>10637</v>
      </c>
      <c r="BE58" s="116" t="s">
        <v>10638</v>
      </c>
      <c r="BF58" s="116" t="s">
        <v>10639</v>
      </c>
      <c r="BG58" s="116" t="s">
        <v>10640</v>
      </c>
    </row>
    <row r="59" spans="1:59" x14ac:dyDescent="0.2">
      <c r="A59" s="116" t="s">
        <v>10496</v>
      </c>
      <c r="B59" s="116" t="s">
        <v>10453</v>
      </c>
      <c r="C59" s="116" t="s">
        <v>2323</v>
      </c>
      <c r="D59" s="116" t="s">
        <v>8096</v>
      </c>
      <c r="E59" s="116" t="s">
        <v>10554</v>
      </c>
      <c r="F59" s="116">
        <v>2023</v>
      </c>
      <c r="G59" s="116">
        <v>6800000</v>
      </c>
      <c r="I59" s="116">
        <v>2023</v>
      </c>
      <c r="J59" s="116">
        <v>44951</v>
      </c>
      <c r="K59" s="116">
        <v>6800000</v>
      </c>
      <c r="L59" s="116">
        <v>18385000</v>
      </c>
      <c r="M59" s="116">
        <v>11600000</v>
      </c>
      <c r="N59" s="116" t="s">
        <v>10422</v>
      </c>
      <c r="O59" s="116" t="s">
        <v>7561</v>
      </c>
      <c r="P59" s="116" t="s">
        <v>10643</v>
      </c>
      <c r="Q59" s="116" t="s">
        <v>10413</v>
      </c>
      <c r="R59" s="116" t="s">
        <v>10477</v>
      </c>
      <c r="W59" s="116" t="s">
        <v>7622</v>
      </c>
      <c r="X59" s="116" t="s">
        <v>2320</v>
      </c>
      <c r="AE59" s="116" t="s">
        <v>10497</v>
      </c>
      <c r="AH59" s="116" t="s">
        <v>10466</v>
      </c>
      <c r="AI59" s="116" t="s">
        <v>10467</v>
      </c>
      <c r="AJ59" s="116">
        <v>12.24</v>
      </c>
      <c r="AK59" s="116">
        <v>12.82</v>
      </c>
      <c r="AL59" s="116">
        <v>1.41</v>
      </c>
      <c r="AM59" s="116">
        <v>117.9</v>
      </c>
      <c r="AN59" s="116">
        <v>26201.97</v>
      </c>
      <c r="AO59" s="116">
        <v>3.34</v>
      </c>
      <c r="AP59" s="116" t="s">
        <v>10415</v>
      </c>
      <c r="AQ59" s="116" t="s">
        <v>10416</v>
      </c>
      <c r="AS59" s="116" t="s">
        <v>10441</v>
      </c>
      <c r="AT59" s="116" t="s">
        <v>10563</v>
      </c>
      <c r="AU59" s="116" t="s">
        <v>10634</v>
      </c>
      <c r="AW59" s="116" t="s">
        <v>10635</v>
      </c>
      <c r="AX59" s="116" t="s">
        <v>10534</v>
      </c>
      <c r="AY59" s="116" t="s">
        <v>10535</v>
      </c>
      <c r="BA59" s="116" t="s">
        <v>10536</v>
      </c>
      <c r="BB59" s="116" t="s">
        <v>10636</v>
      </c>
      <c r="BC59" s="116" t="s">
        <v>10637</v>
      </c>
      <c r="BD59" s="116" t="s">
        <v>10637</v>
      </c>
      <c r="BE59" s="116" t="s">
        <v>10638</v>
      </c>
      <c r="BF59" s="116" t="s">
        <v>10639</v>
      </c>
      <c r="BG59" s="116" t="s">
        <v>10640</v>
      </c>
    </row>
    <row r="60" spans="1:59" x14ac:dyDescent="0.2">
      <c r="A60" s="116" t="s">
        <v>10496</v>
      </c>
      <c r="B60" s="116" t="s">
        <v>10453</v>
      </c>
      <c r="C60" s="116" t="s">
        <v>2323</v>
      </c>
      <c r="D60" s="116" t="s">
        <v>8096</v>
      </c>
      <c r="E60" s="116" t="s">
        <v>10554</v>
      </c>
      <c r="F60" s="116">
        <v>2018</v>
      </c>
      <c r="G60" s="116">
        <v>674000</v>
      </c>
      <c r="I60" s="116">
        <v>2018</v>
      </c>
      <c r="J60" s="116">
        <v>43153</v>
      </c>
      <c r="K60" s="116">
        <v>674000</v>
      </c>
      <c r="L60" s="116">
        <v>18385000</v>
      </c>
      <c r="M60" s="116">
        <v>11600000</v>
      </c>
      <c r="N60" s="116" t="s">
        <v>10422</v>
      </c>
      <c r="O60" s="116" t="s">
        <v>7561</v>
      </c>
      <c r="P60" s="116" t="s">
        <v>10525</v>
      </c>
      <c r="Q60" s="116" t="s">
        <v>10413</v>
      </c>
      <c r="R60" s="116" t="s">
        <v>10462</v>
      </c>
      <c r="V60" s="116" t="s">
        <v>10641</v>
      </c>
      <c r="W60" s="116" t="s">
        <v>7867</v>
      </c>
      <c r="X60" s="116" t="s">
        <v>10642</v>
      </c>
      <c r="AE60" s="116" t="s">
        <v>10497</v>
      </c>
      <c r="AH60" s="116" t="s">
        <v>10466</v>
      </c>
      <c r="AI60" s="116" t="s">
        <v>10467</v>
      </c>
      <c r="AJ60" s="116">
        <v>12.24</v>
      </c>
      <c r="AK60" s="116">
        <v>12.82</v>
      </c>
      <c r="AL60" s="116">
        <v>1.41</v>
      </c>
      <c r="AM60" s="116">
        <v>117.9</v>
      </c>
      <c r="AN60" s="116">
        <v>26201.97</v>
      </c>
      <c r="AO60" s="116">
        <v>3.34</v>
      </c>
      <c r="AP60" s="116" t="s">
        <v>10415</v>
      </c>
      <c r="AQ60" s="116" t="s">
        <v>10416</v>
      </c>
      <c r="AS60" s="116" t="s">
        <v>10441</v>
      </c>
      <c r="AT60" s="116" t="s">
        <v>10563</v>
      </c>
      <c r="AU60" s="116" t="s">
        <v>10634</v>
      </c>
      <c r="AW60" s="116" t="s">
        <v>10635</v>
      </c>
      <c r="AX60" s="116" t="s">
        <v>10534</v>
      </c>
      <c r="AY60" s="116" t="s">
        <v>10535</v>
      </c>
      <c r="BA60" s="116" t="s">
        <v>10536</v>
      </c>
      <c r="BB60" s="116" t="s">
        <v>10636</v>
      </c>
      <c r="BC60" s="116" t="s">
        <v>10637</v>
      </c>
      <c r="BD60" s="116" t="s">
        <v>10637</v>
      </c>
      <c r="BE60" s="116" t="s">
        <v>10638</v>
      </c>
      <c r="BF60" s="116" t="s">
        <v>10639</v>
      </c>
      <c r="BG60" s="116" t="s">
        <v>10640</v>
      </c>
    </row>
    <row r="61" spans="1:59" x14ac:dyDescent="0.2">
      <c r="A61" s="116" t="s">
        <v>10496</v>
      </c>
      <c r="B61" s="116" t="s">
        <v>10453</v>
      </c>
      <c r="C61" s="116" t="s">
        <v>2323</v>
      </c>
      <c r="D61" s="116" t="s">
        <v>8096</v>
      </c>
      <c r="E61" s="116" t="s">
        <v>10554</v>
      </c>
      <c r="F61" s="116">
        <v>2021</v>
      </c>
      <c r="G61" s="116">
        <v>406000</v>
      </c>
      <c r="I61" s="116">
        <v>2021</v>
      </c>
      <c r="J61" s="116">
        <v>44221</v>
      </c>
      <c r="K61" s="116">
        <v>406000</v>
      </c>
      <c r="L61" s="116">
        <v>18385000</v>
      </c>
      <c r="M61" s="116">
        <v>11600000</v>
      </c>
      <c r="N61" s="116" t="s">
        <v>10422</v>
      </c>
      <c r="O61" s="116" t="s">
        <v>7561</v>
      </c>
      <c r="P61" s="116" t="s">
        <v>10525</v>
      </c>
      <c r="Q61" s="116" t="s">
        <v>10413</v>
      </c>
      <c r="R61" s="116" t="s">
        <v>10462</v>
      </c>
      <c r="V61" s="116" t="s">
        <v>10641</v>
      </c>
      <c r="W61" s="116" t="s">
        <v>7867</v>
      </c>
      <c r="X61" s="116" t="s">
        <v>10642</v>
      </c>
      <c r="AE61" s="116" t="s">
        <v>10497</v>
      </c>
      <c r="AH61" s="116" t="s">
        <v>10466</v>
      </c>
      <c r="AI61" s="116" t="s">
        <v>10467</v>
      </c>
      <c r="AJ61" s="116">
        <v>12.24</v>
      </c>
      <c r="AK61" s="116">
        <v>12.82</v>
      </c>
      <c r="AL61" s="116">
        <v>1.41</v>
      </c>
      <c r="AM61" s="116">
        <v>117.9</v>
      </c>
      <c r="AN61" s="116">
        <v>26201.97</v>
      </c>
      <c r="AO61" s="116">
        <v>3.34</v>
      </c>
      <c r="AP61" s="116" t="s">
        <v>10415</v>
      </c>
      <c r="AQ61" s="116" t="s">
        <v>10416</v>
      </c>
      <c r="AS61" s="116" t="s">
        <v>10441</v>
      </c>
      <c r="AT61" s="116" t="s">
        <v>10563</v>
      </c>
      <c r="AU61" s="116" t="s">
        <v>10634</v>
      </c>
      <c r="AW61" s="116" t="s">
        <v>10635</v>
      </c>
      <c r="AX61" s="116" t="s">
        <v>10534</v>
      </c>
      <c r="AY61" s="116" t="s">
        <v>10535</v>
      </c>
      <c r="BA61" s="116" t="s">
        <v>10536</v>
      </c>
      <c r="BB61" s="116" t="s">
        <v>10636</v>
      </c>
      <c r="BC61" s="116" t="s">
        <v>10637</v>
      </c>
      <c r="BD61" s="116" t="s">
        <v>10637</v>
      </c>
      <c r="BE61" s="116" t="s">
        <v>10638</v>
      </c>
      <c r="BF61" s="116" t="s">
        <v>10639</v>
      </c>
      <c r="BG61" s="116" t="s">
        <v>10640</v>
      </c>
    </row>
    <row r="62" spans="1:59" x14ac:dyDescent="0.2">
      <c r="A62" s="116" t="s">
        <v>10496</v>
      </c>
      <c r="B62" s="116" t="s">
        <v>10453</v>
      </c>
      <c r="C62" s="116" t="s">
        <v>2323</v>
      </c>
      <c r="D62" s="116" t="s">
        <v>8096</v>
      </c>
      <c r="E62" s="116" t="s">
        <v>10554</v>
      </c>
      <c r="F62" s="116">
        <v>2024</v>
      </c>
      <c r="G62" s="116">
        <v>3100000</v>
      </c>
      <c r="L62" s="116">
        <v>18385000</v>
      </c>
      <c r="M62" s="116">
        <v>11600000</v>
      </c>
      <c r="N62" s="116" t="s">
        <v>10422</v>
      </c>
      <c r="O62" s="116" t="s">
        <v>7561</v>
      </c>
      <c r="P62" s="116" t="s">
        <v>10643</v>
      </c>
      <c r="Q62" s="116" t="s">
        <v>10413</v>
      </c>
      <c r="R62" s="116" t="s">
        <v>10477</v>
      </c>
      <c r="AE62" s="116" t="s">
        <v>10497</v>
      </c>
      <c r="AH62" s="116" t="s">
        <v>10466</v>
      </c>
      <c r="AI62" s="116" t="s">
        <v>10467</v>
      </c>
      <c r="AJ62" s="116">
        <v>12.24</v>
      </c>
      <c r="AK62" s="116">
        <v>12.82</v>
      </c>
      <c r="AL62" s="116">
        <v>1.41</v>
      </c>
      <c r="AM62" s="116">
        <v>117.9</v>
      </c>
      <c r="AN62" s="116">
        <v>26201.97</v>
      </c>
      <c r="AO62" s="116">
        <v>3.34</v>
      </c>
      <c r="AP62" s="116" t="s">
        <v>10415</v>
      </c>
      <c r="AQ62" s="116" t="s">
        <v>10416</v>
      </c>
      <c r="AS62" s="116" t="s">
        <v>10441</v>
      </c>
      <c r="AT62" s="116" t="s">
        <v>10563</v>
      </c>
      <c r="AU62" s="116" t="s">
        <v>10634</v>
      </c>
      <c r="AW62" s="116" t="s">
        <v>10635</v>
      </c>
      <c r="AX62" s="116" t="s">
        <v>10534</v>
      </c>
      <c r="AY62" s="116" t="s">
        <v>10535</v>
      </c>
      <c r="BA62" s="116" t="s">
        <v>10536</v>
      </c>
      <c r="BB62" s="116" t="s">
        <v>10636</v>
      </c>
      <c r="BC62" s="116" t="s">
        <v>10637</v>
      </c>
      <c r="BD62" s="116" t="s">
        <v>10637</v>
      </c>
      <c r="BE62" s="116" t="s">
        <v>10638</v>
      </c>
      <c r="BF62" s="116" t="s">
        <v>10639</v>
      </c>
      <c r="BG62" s="116" t="s">
        <v>10640</v>
      </c>
    </row>
    <row r="63" spans="1:59" x14ac:dyDescent="0.2">
      <c r="A63" s="116" t="s">
        <v>10496</v>
      </c>
      <c r="B63" s="116" t="s">
        <v>10453</v>
      </c>
      <c r="C63" s="116" t="s">
        <v>2323</v>
      </c>
      <c r="D63" s="116" t="s">
        <v>8096</v>
      </c>
      <c r="E63" s="116" t="s">
        <v>10554</v>
      </c>
      <c r="F63" s="116">
        <v>2023</v>
      </c>
      <c r="G63" s="116">
        <v>100000</v>
      </c>
      <c r="I63" s="116">
        <v>2023</v>
      </c>
      <c r="J63" s="116">
        <v>45135</v>
      </c>
      <c r="K63" s="116">
        <v>100000</v>
      </c>
      <c r="L63" s="116">
        <v>18385000</v>
      </c>
      <c r="M63" s="116">
        <v>11600000</v>
      </c>
      <c r="N63" s="116" t="s">
        <v>10422</v>
      </c>
      <c r="O63" s="116" t="s">
        <v>7554</v>
      </c>
      <c r="P63" s="116" t="s">
        <v>10644</v>
      </c>
      <c r="Q63" s="116" t="s">
        <v>10413</v>
      </c>
      <c r="R63" s="116" t="s">
        <v>10477</v>
      </c>
      <c r="V63" s="116" t="s">
        <v>10645</v>
      </c>
      <c r="W63" s="116" t="s">
        <v>7622</v>
      </c>
      <c r="X63" s="116" t="s">
        <v>2320</v>
      </c>
      <c r="AE63" s="116" t="s">
        <v>10497</v>
      </c>
      <c r="AH63" s="116" t="s">
        <v>10466</v>
      </c>
      <c r="AI63" s="116" t="s">
        <v>10467</v>
      </c>
      <c r="AJ63" s="116">
        <v>12.24</v>
      </c>
      <c r="AK63" s="116">
        <v>12.82</v>
      </c>
      <c r="AL63" s="116">
        <v>1.41</v>
      </c>
      <c r="AM63" s="116">
        <v>117.9</v>
      </c>
      <c r="AN63" s="116">
        <v>26201.97</v>
      </c>
      <c r="AO63" s="116">
        <v>3.34</v>
      </c>
      <c r="AP63" s="116" t="s">
        <v>10415</v>
      </c>
      <c r="AQ63" s="116" t="s">
        <v>10416</v>
      </c>
      <c r="AS63" s="116" t="s">
        <v>10441</v>
      </c>
      <c r="AT63" s="116" t="s">
        <v>10563</v>
      </c>
      <c r="AU63" s="116" t="s">
        <v>10634</v>
      </c>
      <c r="AW63" s="116" t="s">
        <v>10635</v>
      </c>
      <c r="AX63" s="116" t="s">
        <v>10534</v>
      </c>
      <c r="AY63" s="116" t="s">
        <v>10535</v>
      </c>
      <c r="BA63" s="116" t="s">
        <v>10536</v>
      </c>
      <c r="BB63" s="116" t="s">
        <v>10636</v>
      </c>
      <c r="BC63" s="116" t="s">
        <v>10637</v>
      </c>
      <c r="BD63" s="116" t="s">
        <v>10637</v>
      </c>
      <c r="BE63" s="116" t="s">
        <v>10638</v>
      </c>
      <c r="BF63" s="116" t="s">
        <v>10639</v>
      </c>
      <c r="BG63" s="116" t="s">
        <v>10640</v>
      </c>
    </row>
    <row r="64" spans="1:59" x14ac:dyDescent="0.2">
      <c r="A64" s="116" t="s">
        <v>10442</v>
      </c>
      <c r="B64" s="116" t="s">
        <v>10443</v>
      </c>
      <c r="C64" s="116" t="s">
        <v>2078</v>
      </c>
      <c r="D64" s="116" t="s">
        <v>10646</v>
      </c>
      <c r="E64" s="116" t="s">
        <v>10554</v>
      </c>
      <c r="F64" s="116">
        <v>2015</v>
      </c>
      <c r="G64" s="116">
        <v>4919780</v>
      </c>
      <c r="L64" s="116">
        <v>128233455</v>
      </c>
      <c r="N64" s="116" t="s">
        <v>10422</v>
      </c>
      <c r="O64" s="116" t="s">
        <v>10444</v>
      </c>
      <c r="P64" s="116" t="s">
        <v>10446</v>
      </c>
      <c r="Q64" s="116" t="s">
        <v>10413</v>
      </c>
      <c r="R64" s="116" t="s">
        <v>10445</v>
      </c>
      <c r="Y64" s="116">
        <v>4919780</v>
      </c>
      <c r="AA64" s="116" t="s">
        <v>10654</v>
      </c>
      <c r="AE64" s="116" t="s">
        <v>10523</v>
      </c>
      <c r="AF64" s="116">
        <v>1735</v>
      </c>
      <c r="AG64" s="116" t="s">
        <v>10524</v>
      </c>
      <c r="AH64" s="116" t="s">
        <v>10447</v>
      </c>
      <c r="AI64" s="116" t="s">
        <v>10448</v>
      </c>
      <c r="AJ64" s="116">
        <v>21.11</v>
      </c>
      <c r="AK64" s="116">
        <v>18.09</v>
      </c>
      <c r="AL64" s="116">
        <v>0.82</v>
      </c>
      <c r="AM64" s="116">
        <v>135.56</v>
      </c>
      <c r="AN64" s="116">
        <v>10231.25</v>
      </c>
      <c r="AO64" s="116">
        <v>1.17</v>
      </c>
      <c r="AP64" s="116" t="s">
        <v>10415</v>
      </c>
      <c r="AQ64" s="116" t="s">
        <v>10416</v>
      </c>
      <c r="AS64" s="116" t="s">
        <v>10420</v>
      </c>
      <c r="AT64" s="116" t="s">
        <v>10655</v>
      </c>
      <c r="AU64" s="116" t="s">
        <v>10656</v>
      </c>
      <c r="AW64" s="116" t="s">
        <v>10657</v>
      </c>
      <c r="AX64" s="116" t="s">
        <v>10549</v>
      </c>
      <c r="AY64" s="116" t="s">
        <v>10658</v>
      </c>
      <c r="BA64" s="116" t="s">
        <v>10659</v>
      </c>
      <c r="BB64" s="116" t="s">
        <v>10660</v>
      </c>
      <c r="BC64" s="116" t="s">
        <v>10515</v>
      </c>
      <c r="BD64" s="116" t="s">
        <v>10515</v>
      </c>
    </row>
    <row r="65" spans="1:56" x14ac:dyDescent="0.2">
      <c r="A65" s="116" t="s">
        <v>10442</v>
      </c>
      <c r="B65" s="116" t="s">
        <v>10443</v>
      </c>
      <c r="C65" s="116" t="s">
        <v>2078</v>
      </c>
      <c r="D65" s="116" t="s">
        <v>10646</v>
      </c>
      <c r="E65" s="116" t="s">
        <v>10554</v>
      </c>
      <c r="F65" s="116">
        <v>2015</v>
      </c>
      <c r="G65" s="116">
        <v>6278145</v>
      </c>
      <c r="L65" s="116">
        <v>128233455</v>
      </c>
      <c r="N65" s="116" t="s">
        <v>10422</v>
      </c>
      <c r="O65" s="116" t="s">
        <v>10490</v>
      </c>
      <c r="P65" s="116" t="s">
        <v>10491</v>
      </c>
      <c r="Q65" s="116" t="s">
        <v>10413</v>
      </c>
      <c r="R65" s="116" t="s">
        <v>10445</v>
      </c>
      <c r="Y65" s="116">
        <v>6278145</v>
      </c>
      <c r="AA65" s="116" t="s">
        <v>10654</v>
      </c>
      <c r="AE65" s="116" t="s">
        <v>10523</v>
      </c>
      <c r="AF65" s="116">
        <v>1735</v>
      </c>
      <c r="AG65" s="116" t="s">
        <v>10524</v>
      </c>
      <c r="AH65" s="116" t="s">
        <v>10447</v>
      </c>
      <c r="AI65" s="116" t="s">
        <v>10448</v>
      </c>
      <c r="AJ65" s="116">
        <v>21.11</v>
      </c>
      <c r="AK65" s="116">
        <v>18.09</v>
      </c>
      <c r="AL65" s="116">
        <v>0.82</v>
      </c>
      <c r="AM65" s="116">
        <v>135.56</v>
      </c>
      <c r="AN65" s="116">
        <v>10231.25</v>
      </c>
      <c r="AO65" s="116">
        <v>1.17</v>
      </c>
      <c r="AP65" s="116" t="s">
        <v>10415</v>
      </c>
      <c r="AQ65" s="116" t="s">
        <v>10416</v>
      </c>
      <c r="AS65" s="116" t="s">
        <v>10420</v>
      </c>
      <c r="AT65" s="116" t="s">
        <v>10655</v>
      </c>
      <c r="AU65" s="116" t="s">
        <v>10656</v>
      </c>
      <c r="AW65" s="116" t="s">
        <v>10657</v>
      </c>
      <c r="AX65" s="116" t="s">
        <v>10549</v>
      </c>
      <c r="AY65" s="116" t="s">
        <v>10658</v>
      </c>
      <c r="BA65" s="116" t="s">
        <v>10659</v>
      </c>
      <c r="BB65" s="116" t="s">
        <v>10660</v>
      </c>
      <c r="BC65" s="116" t="s">
        <v>10515</v>
      </c>
      <c r="BD65" s="116" t="s">
        <v>10515</v>
      </c>
    </row>
    <row r="66" spans="1:56" x14ac:dyDescent="0.2">
      <c r="A66" s="116" t="s">
        <v>10442</v>
      </c>
      <c r="B66" s="116" t="s">
        <v>10443</v>
      </c>
      <c r="C66" s="116" t="s">
        <v>2078</v>
      </c>
      <c r="D66" s="116" t="s">
        <v>10646</v>
      </c>
      <c r="E66" s="116" t="s">
        <v>10554</v>
      </c>
      <c r="F66" s="116">
        <v>2017</v>
      </c>
      <c r="G66" s="116">
        <v>5000000</v>
      </c>
      <c r="L66" s="116">
        <v>128233455</v>
      </c>
      <c r="N66" s="116" t="s">
        <v>10422</v>
      </c>
      <c r="O66" s="116" t="s">
        <v>10490</v>
      </c>
      <c r="P66" s="116" t="s">
        <v>10492</v>
      </c>
      <c r="Q66" s="116" t="s">
        <v>10413</v>
      </c>
      <c r="R66" s="116" t="s">
        <v>10462</v>
      </c>
      <c r="Y66" s="116">
        <v>5000000</v>
      </c>
      <c r="Z66" s="116">
        <v>43234</v>
      </c>
      <c r="AA66" s="116" t="s">
        <v>10624</v>
      </c>
      <c r="AE66" s="116" t="s">
        <v>10523</v>
      </c>
      <c r="AF66" s="116">
        <v>1735</v>
      </c>
      <c r="AG66" s="116" t="s">
        <v>10524</v>
      </c>
      <c r="AH66" s="116" t="s">
        <v>10447</v>
      </c>
      <c r="AI66" s="116" t="s">
        <v>10448</v>
      </c>
      <c r="AJ66" s="116">
        <v>21.11</v>
      </c>
      <c r="AK66" s="116">
        <v>18.09</v>
      </c>
      <c r="AL66" s="116">
        <v>0.82</v>
      </c>
      <c r="AM66" s="116">
        <v>135.56</v>
      </c>
      <c r="AN66" s="116">
        <v>10231.25</v>
      </c>
      <c r="AO66" s="116">
        <v>1.17</v>
      </c>
      <c r="AP66" s="116" t="s">
        <v>10415</v>
      </c>
      <c r="AQ66" s="116" t="s">
        <v>10416</v>
      </c>
      <c r="AS66" s="116" t="s">
        <v>10420</v>
      </c>
      <c r="AT66" s="116" t="s">
        <v>10655</v>
      </c>
      <c r="AU66" s="116" t="s">
        <v>10656</v>
      </c>
      <c r="AW66" s="116" t="s">
        <v>10657</v>
      </c>
      <c r="AX66" s="116" t="s">
        <v>10549</v>
      </c>
      <c r="AY66" s="116" t="s">
        <v>10658</v>
      </c>
      <c r="BA66" s="116" t="s">
        <v>10659</v>
      </c>
      <c r="BB66" s="116" t="s">
        <v>10660</v>
      </c>
      <c r="BC66" s="116" t="s">
        <v>10515</v>
      </c>
      <c r="BD66" s="116" t="s">
        <v>10515</v>
      </c>
    </row>
    <row r="67" spans="1:56" x14ac:dyDescent="0.2">
      <c r="A67" s="116" t="s">
        <v>10442</v>
      </c>
      <c r="B67" s="116" t="s">
        <v>10443</v>
      </c>
      <c r="C67" s="116" t="s">
        <v>2078</v>
      </c>
      <c r="D67" s="116" t="s">
        <v>10646</v>
      </c>
      <c r="E67" s="116" t="s">
        <v>10554</v>
      </c>
      <c r="F67" s="116">
        <v>2011</v>
      </c>
      <c r="G67" s="116">
        <v>2549600</v>
      </c>
      <c r="L67" s="116">
        <v>128233455</v>
      </c>
      <c r="N67" s="116" t="s">
        <v>10422</v>
      </c>
      <c r="O67" s="116" t="s">
        <v>10426</v>
      </c>
      <c r="P67" s="116" t="s">
        <v>10432</v>
      </c>
      <c r="Q67" s="116" t="s">
        <v>10428</v>
      </c>
      <c r="R67" s="116" t="s">
        <v>10429</v>
      </c>
      <c r="AE67" s="116" t="s">
        <v>10523</v>
      </c>
      <c r="AF67" s="116">
        <v>1735</v>
      </c>
      <c r="AG67" s="116" t="s">
        <v>10524</v>
      </c>
      <c r="AH67" s="116" t="s">
        <v>10447</v>
      </c>
      <c r="AI67" s="116" t="s">
        <v>10448</v>
      </c>
      <c r="AJ67" s="116">
        <v>21.11</v>
      </c>
      <c r="AK67" s="116">
        <v>18.09</v>
      </c>
      <c r="AL67" s="116">
        <v>0.82</v>
      </c>
      <c r="AM67" s="116">
        <v>135.56</v>
      </c>
      <c r="AN67" s="116">
        <v>10231.25</v>
      </c>
      <c r="AO67" s="116">
        <v>1.17</v>
      </c>
      <c r="AP67" s="116" t="s">
        <v>10415</v>
      </c>
      <c r="AQ67" s="116" t="s">
        <v>10416</v>
      </c>
      <c r="AS67" s="116" t="s">
        <v>10420</v>
      </c>
      <c r="AT67" s="116" t="s">
        <v>10655</v>
      </c>
      <c r="AU67" s="116" t="s">
        <v>10656</v>
      </c>
      <c r="AW67" s="116" t="s">
        <v>10657</v>
      </c>
      <c r="AX67" s="116" t="s">
        <v>10549</v>
      </c>
      <c r="AY67" s="116" t="s">
        <v>10658</v>
      </c>
      <c r="BA67" s="116" t="s">
        <v>10659</v>
      </c>
      <c r="BB67" s="116" t="s">
        <v>10660</v>
      </c>
      <c r="BC67" s="116" t="s">
        <v>10515</v>
      </c>
      <c r="BD67" s="116" t="s">
        <v>10515</v>
      </c>
    </row>
    <row r="68" spans="1:56" x14ac:dyDescent="0.2">
      <c r="A68" s="116" t="s">
        <v>10442</v>
      </c>
      <c r="B68" s="116" t="s">
        <v>10443</v>
      </c>
      <c r="C68" s="116" t="s">
        <v>2078</v>
      </c>
      <c r="D68" s="116" t="s">
        <v>10646</v>
      </c>
      <c r="E68" s="116" t="s">
        <v>10554</v>
      </c>
      <c r="F68" s="116">
        <v>2014</v>
      </c>
      <c r="G68" s="116">
        <v>1200000</v>
      </c>
      <c r="L68" s="116">
        <v>128233455</v>
      </c>
      <c r="N68" s="116" t="s">
        <v>10422</v>
      </c>
      <c r="O68" s="116" t="s">
        <v>10426</v>
      </c>
      <c r="P68" s="116" t="s">
        <v>10463</v>
      </c>
      <c r="Q68" s="116" t="s">
        <v>10428</v>
      </c>
      <c r="R68" s="116" t="s">
        <v>10429</v>
      </c>
      <c r="AE68" s="116" t="s">
        <v>10523</v>
      </c>
      <c r="AF68" s="116">
        <v>1735</v>
      </c>
      <c r="AG68" s="116" t="s">
        <v>10524</v>
      </c>
      <c r="AH68" s="116" t="s">
        <v>10447</v>
      </c>
      <c r="AI68" s="116" t="s">
        <v>10448</v>
      </c>
      <c r="AJ68" s="116">
        <v>21.11</v>
      </c>
      <c r="AK68" s="116">
        <v>18.09</v>
      </c>
      <c r="AL68" s="116">
        <v>0.82</v>
      </c>
      <c r="AM68" s="116">
        <v>135.56</v>
      </c>
      <c r="AN68" s="116">
        <v>10231.25</v>
      </c>
      <c r="AO68" s="116">
        <v>1.17</v>
      </c>
      <c r="AP68" s="116" t="s">
        <v>10415</v>
      </c>
      <c r="AQ68" s="116" t="s">
        <v>10416</v>
      </c>
      <c r="AS68" s="116" t="s">
        <v>10420</v>
      </c>
      <c r="AT68" s="116" t="s">
        <v>10655</v>
      </c>
      <c r="AU68" s="116" t="s">
        <v>10656</v>
      </c>
      <c r="AW68" s="116" t="s">
        <v>10657</v>
      </c>
      <c r="AX68" s="116" t="s">
        <v>10549</v>
      </c>
      <c r="AY68" s="116" t="s">
        <v>10658</v>
      </c>
      <c r="BA68" s="116" t="s">
        <v>10659</v>
      </c>
      <c r="BB68" s="116" t="s">
        <v>10660</v>
      </c>
      <c r="BC68" s="116" t="s">
        <v>10515</v>
      </c>
      <c r="BD68" s="116" t="s">
        <v>10515</v>
      </c>
    </row>
    <row r="69" spans="1:56" x14ac:dyDescent="0.2">
      <c r="A69" s="116" t="s">
        <v>10442</v>
      </c>
      <c r="B69" s="116" t="s">
        <v>10443</v>
      </c>
      <c r="C69" s="116" t="s">
        <v>2078</v>
      </c>
      <c r="D69" s="116" t="s">
        <v>10646</v>
      </c>
      <c r="E69" s="116" t="s">
        <v>10554</v>
      </c>
      <c r="F69" s="116">
        <v>2015</v>
      </c>
      <c r="G69" s="116">
        <v>3245000</v>
      </c>
      <c r="L69" s="116">
        <v>128233455</v>
      </c>
      <c r="N69" s="116" t="s">
        <v>10422</v>
      </c>
      <c r="O69" s="116" t="s">
        <v>10426</v>
      </c>
      <c r="P69" s="116" t="s">
        <v>10463</v>
      </c>
      <c r="Q69" s="116" t="s">
        <v>10428</v>
      </c>
      <c r="R69" s="116" t="s">
        <v>10429</v>
      </c>
      <c r="AE69" s="116" t="s">
        <v>10523</v>
      </c>
      <c r="AF69" s="116">
        <v>1735</v>
      </c>
      <c r="AG69" s="116" t="s">
        <v>10524</v>
      </c>
      <c r="AH69" s="116" t="s">
        <v>10447</v>
      </c>
      <c r="AI69" s="116" t="s">
        <v>10448</v>
      </c>
      <c r="AJ69" s="116">
        <v>21.11</v>
      </c>
      <c r="AK69" s="116">
        <v>18.09</v>
      </c>
      <c r="AL69" s="116">
        <v>0.82</v>
      </c>
      <c r="AM69" s="116">
        <v>135.56</v>
      </c>
      <c r="AN69" s="116">
        <v>10231.25</v>
      </c>
      <c r="AO69" s="116">
        <v>1.17</v>
      </c>
      <c r="AP69" s="116" t="s">
        <v>10415</v>
      </c>
      <c r="AQ69" s="116" t="s">
        <v>10416</v>
      </c>
      <c r="AS69" s="116" t="s">
        <v>10420</v>
      </c>
      <c r="AT69" s="116" t="s">
        <v>10655</v>
      </c>
      <c r="AU69" s="116" t="s">
        <v>10656</v>
      </c>
      <c r="AW69" s="116" t="s">
        <v>10657</v>
      </c>
      <c r="AX69" s="116" t="s">
        <v>10549</v>
      </c>
      <c r="AY69" s="116" t="s">
        <v>10658</v>
      </c>
      <c r="BA69" s="116" t="s">
        <v>10659</v>
      </c>
      <c r="BB69" s="116" t="s">
        <v>10660</v>
      </c>
      <c r="BC69" s="116" t="s">
        <v>10515</v>
      </c>
      <c r="BD69" s="116" t="s">
        <v>10515</v>
      </c>
    </row>
    <row r="70" spans="1:56" x14ac:dyDescent="0.2">
      <c r="A70" s="116" t="s">
        <v>10442</v>
      </c>
      <c r="B70" s="116" t="s">
        <v>10443</v>
      </c>
      <c r="C70" s="116" t="s">
        <v>2078</v>
      </c>
      <c r="D70" s="116" t="s">
        <v>10646</v>
      </c>
      <c r="E70" s="116" t="s">
        <v>10554</v>
      </c>
      <c r="F70" s="116">
        <v>2017</v>
      </c>
      <c r="G70" s="116">
        <v>0</v>
      </c>
      <c r="L70" s="116">
        <v>128233455</v>
      </c>
      <c r="N70" s="116" t="s">
        <v>10422</v>
      </c>
      <c r="O70" s="116" t="s">
        <v>10426</v>
      </c>
      <c r="P70" s="116" t="s">
        <v>10432</v>
      </c>
      <c r="Q70" s="116" t="s">
        <v>10428</v>
      </c>
      <c r="R70" s="116" t="s">
        <v>10429</v>
      </c>
      <c r="AE70" s="116" t="s">
        <v>10523</v>
      </c>
      <c r="AF70" s="116">
        <v>1735</v>
      </c>
      <c r="AG70" s="116" t="s">
        <v>10524</v>
      </c>
      <c r="AH70" s="116" t="s">
        <v>10447</v>
      </c>
      <c r="AI70" s="116" t="s">
        <v>10448</v>
      </c>
      <c r="AJ70" s="116">
        <v>21.11</v>
      </c>
      <c r="AK70" s="116">
        <v>18.09</v>
      </c>
      <c r="AL70" s="116">
        <v>0.82</v>
      </c>
      <c r="AM70" s="116">
        <v>135.56</v>
      </c>
      <c r="AN70" s="116">
        <v>10231.25</v>
      </c>
      <c r="AO70" s="116">
        <v>1.17</v>
      </c>
      <c r="AP70" s="116" t="s">
        <v>10415</v>
      </c>
      <c r="AQ70" s="116" t="s">
        <v>10416</v>
      </c>
      <c r="AS70" s="116" t="s">
        <v>10420</v>
      </c>
      <c r="AT70" s="116" t="s">
        <v>10655</v>
      </c>
      <c r="AU70" s="116" t="s">
        <v>10656</v>
      </c>
      <c r="AW70" s="116" t="s">
        <v>10657</v>
      </c>
      <c r="AX70" s="116" t="s">
        <v>10549</v>
      </c>
      <c r="AY70" s="116" t="s">
        <v>10658</v>
      </c>
      <c r="BA70" s="116" t="s">
        <v>10659</v>
      </c>
      <c r="BB70" s="116" t="s">
        <v>10660</v>
      </c>
      <c r="BC70" s="116" t="s">
        <v>10515</v>
      </c>
      <c r="BD70" s="116" t="s">
        <v>10515</v>
      </c>
    </row>
    <row r="71" spans="1:56" x14ac:dyDescent="0.2">
      <c r="A71" s="116" t="s">
        <v>10442</v>
      </c>
      <c r="B71" s="116" t="s">
        <v>10443</v>
      </c>
      <c r="C71" s="116" t="s">
        <v>2078</v>
      </c>
      <c r="D71" s="116" t="s">
        <v>10646</v>
      </c>
      <c r="E71" s="116" t="s">
        <v>10554</v>
      </c>
      <c r="F71" s="116">
        <v>2014</v>
      </c>
      <c r="G71" s="116">
        <v>20000</v>
      </c>
      <c r="L71" s="116">
        <v>128233455</v>
      </c>
      <c r="N71" s="116" t="s">
        <v>10422</v>
      </c>
      <c r="O71" s="116" t="s">
        <v>10426</v>
      </c>
      <c r="P71" s="116" t="s">
        <v>10427</v>
      </c>
      <c r="Q71" s="116" t="s">
        <v>10428</v>
      </c>
      <c r="R71" s="116" t="s">
        <v>10429</v>
      </c>
      <c r="AE71" s="116" t="s">
        <v>10523</v>
      </c>
      <c r="AF71" s="116">
        <v>1735</v>
      </c>
      <c r="AG71" s="116" t="s">
        <v>10524</v>
      </c>
      <c r="AH71" s="116" t="s">
        <v>10447</v>
      </c>
      <c r="AI71" s="116" t="s">
        <v>10448</v>
      </c>
      <c r="AJ71" s="116">
        <v>21.11</v>
      </c>
      <c r="AK71" s="116">
        <v>18.09</v>
      </c>
      <c r="AL71" s="116">
        <v>0.82</v>
      </c>
      <c r="AM71" s="116">
        <v>135.56</v>
      </c>
      <c r="AN71" s="116">
        <v>10231.25</v>
      </c>
      <c r="AO71" s="116">
        <v>1.17</v>
      </c>
      <c r="AP71" s="116" t="s">
        <v>10415</v>
      </c>
      <c r="AQ71" s="116" t="s">
        <v>10416</v>
      </c>
      <c r="AS71" s="116" t="s">
        <v>10420</v>
      </c>
      <c r="AT71" s="116" t="s">
        <v>10655</v>
      </c>
      <c r="AU71" s="116" t="s">
        <v>10656</v>
      </c>
      <c r="AW71" s="116" t="s">
        <v>10657</v>
      </c>
      <c r="AX71" s="116" t="s">
        <v>10549</v>
      </c>
      <c r="AY71" s="116" t="s">
        <v>10658</v>
      </c>
      <c r="BA71" s="116" t="s">
        <v>10659</v>
      </c>
      <c r="BB71" s="116" t="s">
        <v>10660</v>
      </c>
      <c r="BC71" s="116" t="s">
        <v>10515</v>
      </c>
      <c r="BD71" s="116" t="s">
        <v>10515</v>
      </c>
    </row>
    <row r="72" spans="1:56" x14ac:dyDescent="0.2">
      <c r="A72" s="116" t="s">
        <v>10442</v>
      </c>
      <c r="B72" s="116" t="s">
        <v>10443</v>
      </c>
      <c r="C72" s="116" t="s">
        <v>2078</v>
      </c>
      <c r="D72" s="116" t="s">
        <v>10646</v>
      </c>
      <c r="E72" s="116" t="s">
        <v>10554</v>
      </c>
      <c r="F72" s="116">
        <v>2012</v>
      </c>
      <c r="G72" s="116">
        <v>1400000</v>
      </c>
      <c r="L72" s="116">
        <v>128233455</v>
      </c>
      <c r="N72" s="116" t="s">
        <v>10422</v>
      </c>
      <c r="O72" s="116" t="s">
        <v>10426</v>
      </c>
      <c r="P72" s="116" t="s">
        <v>10463</v>
      </c>
      <c r="Q72" s="116" t="s">
        <v>10428</v>
      </c>
      <c r="R72" s="116" t="s">
        <v>10429</v>
      </c>
      <c r="AE72" s="116" t="s">
        <v>10523</v>
      </c>
      <c r="AF72" s="116">
        <v>1735</v>
      </c>
      <c r="AG72" s="116" t="s">
        <v>10524</v>
      </c>
      <c r="AH72" s="116" t="s">
        <v>10447</v>
      </c>
      <c r="AI72" s="116" t="s">
        <v>10448</v>
      </c>
      <c r="AJ72" s="116">
        <v>21.11</v>
      </c>
      <c r="AK72" s="116">
        <v>18.09</v>
      </c>
      <c r="AL72" s="116">
        <v>0.82</v>
      </c>
      <c r="AM72" s="116">
        <v>135.56</v>
      </c>
      <c r="AN72" s="116">
        <v>10231.25</v>
      </c>
      <c r="AO72" s="116">
        <v>1.17</v>
      </c>
      <c r="AP72" s="116" t="s">
        <v>10415</v>
      </c>
      <c r="AQ72" s="116" t="s">
        <v>10416</v>
      </c>
      <c r="AS72" s="116" t="s">
        <v>10420</v>
      </c>
      <c r="AT72" s="116" t="s">
        <v>10655</v>
      </c>
      <c r="AU72" s="116" t="s">
        <v>10656</v>
      </c>
      <c r="AW72" s="116" t="s">
        <v>10657</v>
      </c>
      <c r="AX72" s="116" t="s">
        <v>10549</v>
      </c>
      <c r="AY72" s="116" t="s">
        <v>10658</v>
      </c>
      <c r="BA72" s="116" t="s">
        <v>10659</v>
      </c>
      <c r="BB72" s="116" t="s">
        <v>10660</v>
      </c>
      <c r="BC72" s="116" t="s">
        <v>10515</v>
      </c>
      <c r="BD72" s="116" t="s">
        <v>10515</v>
      </c>
    </row>
    <row r="73" spans="1:56" x14ac:dyDescent="0.2">
      <c r="A73" s="116" t="s">
        <v>10442</v>
      </c>
      <c r="B73" s="116" t="s">
        <v>10443</v>
      </c>
      <c r="C73" s="116" t="s">
        <v>2078</v>
      </c>
      <c r="D73" s="116" t="s">
        <v>10646</v>
      </c>
      <c r="E73" s="116" t="s">
        <v>10554</v>
      </c>
      <c r="F73" s="116">
        <v>2010</v>
      </c>
      <c r="G73" s="116">
        <v>8000000</v>
      </c>
      <c r="L73" s="116">
        <v>128233455</v>
      </c>
      <c r="N73" s="116" t="s">
        <v>10422</v>
      </c>
      <c r="O73" s="116" t="s">
        <v>10426</v>
      </c>
      <c r="P73" s="116" t="s">
        <v>10463</v>
      </c>
      <c r="Q73" s="116" t="s">
        <v>10428</v>
      </c>
      <c r="R73" s="116" t="s">
        <v>10429</v>
      </c>
      <c r="AE73" s="116" t="s">
        <v>10523</v>
      </c>
      <c r="AF73" s="116">
        <v>1735</v>
      </c>
      <c r="AG73" s="116" t="s">
        <v>10524</v>
      </c>
      <c r="AH73" s="116" t="s">
        <v>10447</v>
      </c>
      <c r="AI73" s="116" t="s">
        <v>10448</v>
      </c>
      <c r="AJ73" s="116">
        <v>21.11</v>
      </c>
      <c r="AK73" s="116">
        <v>18.09</v>
      </c>
      <c r="AL73" s="116">
        <v>0.82</v>
      </c>
      <c r="AM73" s="116">
        <v>135.56</v>
      </c>
      <c r="AN73" s="116">
        <v>10231.25</v>
      </c>
      <c r="AO73" s="116">
        <v>1.17</v>
      </c>
      <c r="AP73" s="116" t="s">
        <v>10415</v>
      </c>
      <c r="AQ73" s="116" t="s">
        <v>10416</v>
      </c>
      <c r="AS73" s="116" t="s">
        <v>10420</v>
      </c>
      <c r="AT73" s="116" t="s">
        <v>10655</v>
      </c>
      <c r="AU73" s="116" t="s">
        <v>10656</v>
      </c>
      <c r="AW73" s="116" t="s">
        <v>10657</v>
      </c>
      <c r="AX73" s="116" t="s">
        <v>10549</v>
      </c>
      <c r="AY73" s="116" t="s">
        <v>10658</v>
      </c>
      <c r="BA73" s="116" t="s">
        <v>10659</v>
      </c>
      <c r="BB73" s="116" t="s">
        <v>10660</v>
      </c>
      <c r="BC73" s="116" t="s">
        <v>10515</v>
      </c>
      <c r="BD73" s="116" t="s">
        <v>10515</v>
      </c>
    </row>
    <row r="74" spans="1:56" x14ac:dyDescent="0.2">
      <c r="A74" s="116" t="s">
        <v>10442</v>
      </c>
      <c r="B74" s="116" t="s">
        <v>10443</v>
      </c>
      <c r="C74" s="116" t="s">
        <v>2078</v>
      </c>
      <c r="D74" s="116" t="s">
        <v>10646</v>
      </c>
      <c r="E74" s="116" t="s">
        <v>10554</v>
      </c>
      <c r="F74" s="116">
        <v>2011</v>
      </c>
      <c r="G74" s="116">
        <v>1400000</v>
      </c>
      <c r="L74" s="116">
        <v>128233455</v>
      </c>
      <c r="N74" s="116" t="s">
        <v>10422</v>
      </c>
      <c r="O74" s="116" t="s">
        <v>10426</v>
      </c>
      <c r="P74" s="116" t="s">
        <v>10463</v>
      </c>
      <c r="Q74" s="116" t="s">
        <v>10428</v>
      </c>
      <c r="R74" s="116" t="s">
        <v>10429</v>
      </c>
      <c r="AE74" s="116" t="s">
        <v>10523</v>
      </c>
      <c r="AF74" s="116">
        <v>1735</v>
      </c>
      <c r="AG74" s="116" t="s">
        <v>10524</v>
      </c>
      <c r="AH74" s="116" t="s">
        <v>10447</v>
      </c>
      <c r="AI74" s="116" t="s">
        <v>10448</v>
      </c>
      <c r="AJ74" s="116">
        <v>21.11</v>
      </c>
      <c r="AK74" s="116">
        <v>18.09</v>
      </c>
      <c r="AL74" s="116">
        <v>0.82</v>
      </c>
      <c r="AM74" s="116">
        <v>135.56</v>
      </c>
      <c r="AN74" s="116">
        <v>10231.25</v>
      </c>
      <c r="AO74" s="116">
        <v>1.17</v>
      </c>
      <c r="AP74" s="116" t="s">
        <v>10415</v>
      </c>
      <c r="AQ74" s="116" t="s">
        <v>10416</v>
      </c>
      <c r="AS74" s="116" t="s">
        <v>10420</v>
      </c>
      <c r="AT74" s="116" t="s">
        <v>10655</v>
      </c>
      <c r="AU74" s="116" t="s">
        <v>10656</v>
      </c>
      <c r="AW74" s="116" t="s">
        <v>10657</v>
      </c>
      <c r="AX74" s="116" t="s">
        <v>10549</v>
      </c>
      <c r="AY74" s="116" t="s">
        <v>10658</v>
      </c>
      <c r="BA74" s="116" t="s">
        <v>10659</v>
      </c>
      <c r="BB74" s="116" t="s">
        <v>10660</v>
      </c>
      <c r="BC74" s="116" t="s">
        <v>10515</v>
      </c>
      <c r="BD74" s="116" t="s">
        <v>10515</v>
      </c>
    </row>
    <row r="75" spans="1:56" x14ac:dyDescent="0.2">
      <c r="A75" s="116" t="s">
        <v>10442</v>
      </c>
      <c r="B75" s="116" t="s">
        <v>10443</v>
      </c>
      <c r="C75" s="116" t="s">
        <v>2078</v>
      </c>
      <c r="D75" s="116" t="s">
        <v>10646</v>
      </c>
      <c r="E75" s="116" t="s">
        <v>10554</v>
      </c>
      <c r="F75" s="116">
        <v>2013</v>
      </c>
      <c r="G75" s="116">
        <v>1300000</v>
      </c>
      <c r="L75" s="116">
        <v>128233455</v>
      </c>
      <c r="N75" s="116" t="s">
        <v>10422</v>
      </c>
      <c r="O75" s="116" t="s">
        <v>10426</v>
      </c>
      <c r="P75" s="116" t="s">
        <v>10463</v>
      </c>
      <c r="Q75" s="116" t="s">
        <v>10428</v>
      </c>
      <c r="R75" s="116" t="s">
        <v>10429</v>
      </c>
      <c r="AE75" s="116" t="s">
        <v>10523</v>
      </c>
      <c r="AF75" s="116">
        <v>1735</v>
      </c>
      <c r="AG75" s="116" t="s">
        <v>10524</v>
      </c>
      <c r="AH75" s="116" t="s">
        <v>10447</v>
      </c>
      <c r="AI75" s="116" t="s">
        <v>10448</v>
      </c>
      <c r="AJ75" s="116">
        <v>21.11</v>
      </c>
      <c r="AK75" s="116">
        <v>18.09</v>
      </c>
      <c r="AL75" s="116">
        <v>0.82</v>
      </c>
      <c r="AM75" s="116">
        <v>135.56</v>
      </c>
      <c r="AN75" s="116">
        <v>10231.25</v>
      </c>
      <c r="AO75" s="116">
        <v>1.17</v>
      </c>
      <c r="AP75" s="116" t="s">
        <v>10415</v>
      </c>
      <c r="AQ75" s="116" t="s">
        <v>10416</v>
      </c>
      <c r="AS75" s="116" t="s">
        <v>10420</v>
      </c>
      <c r="AT75" s="116" t="s">
        <v>10655</v>
      </c>
      <c r="AU75" s="116" t="s">
        <v>10656</v>
      </c>
      <c r="AW75" s="116" t="s">
        <v>10657</v>
      </c>
      <c r="AX75" s="116" t="s">
        <v>10549</v>
      </c>
      <c r="AY75" s="116" t="s">
        <v>10658</v>
      </c>
      <c r="BA75" s="116" t="s">
        <v>10659</v>
      </c>
      <c r="BB75" s="116" t="s">
        <v>10660</v>
      </c>
      <c r="BC75" s="116" t="s">
        <v>10515</v>
      </c>
      <c r="BD75" s="116" t="s">
        <v>10515</v>
      </c>
    </row>
    <row r="76" spans="1:56" x14ac:dyDescent="0.2">
      <c r="A76" s="116" t="s">
        <v>10442</v>
      </c>
      <c r="B76" s="116" t="s">
        <v>10443</v>
      </c>
      <c r="C76" s="116" t="s">
        <v>2078</v>
      </c>
      <c r="D76" s="116" t="s">
        <v>10646</v>
      </c>
      <c r="E76" s="116" t="s">
        <v>10554</v>
      </c>
      <c r="F76" s="116">
        <v>2010</v>
      </c>
      <c r="G76" s="116">
        <v>4039000</v>
      </c>
      <c r="L76" s="116">
        <v>128233455</v>
      </c>
      <c r="N76" s="116" t="s">
        <v>10422</v>
      </c>
      <c r="O76" s="116" t="s">
        <v>10426</v>
      </c>
      <c r="P76" s="116" t="s">
        <v>10432</v>
      </c>
      <c r="Q76" s="116" t="s">
        <v>10428</v>
      </c>
      <c r="R76" s="116" t="s">
        <v>10429</v>
      </c>
      <c r="AE76" s="116" t="s">
        <v>10523</v>
      </c>
      <c r="AF76" s="116">
        <v>1735</v>
      </c>
      <c r="AG76" s="116" t="s">
        <v>10524</v>
      </c>
      <c r="AH76" s="116" t="s">
        <v>10447</v>
      </c>
      <c r="AI76" s="116" t="s">
        <v>10448</v>
      </c>
      <c r="AJ76" s="116">
        <v>21.11</v>
      </c>
      <c r="AK76" s="116">
        <v>18.09</v>
      </c>
      <c r="AL76" s="116">
        <v>0.82</v>
      </c>
      <c r="AM76" s="116">
        <v>135.56</v>
      </c>
      <c r="AN76" s="116">
        <v>10231.25</v>
      </c>
      <c r="AO76" s="116">
        <v>1.17</v>
      </c>
      <c r="AP76" s="116" t="s">
        <v>10415</v>
      </c>
      <c r="AQ76" s="116" t="s">
        <v>10416</v>
      </c>
      <c r="AS76" s="116" t="s">
        <v>10420</v>
      </c>
      <c r="AT76" s="116" t="s">
        <v>10655</v>
      </c>
      <c r="AU76" s="116" t="s">
        <v>10656</v>
      </c>
      <c r="AW76" s="116" t="s">
        <v>10657</v>
      </c>
      <c r="AX76" s="116" t="s">
        <v>10549</v>
      </c>
      <c r="AY76" s="116" t="s">
        <v>10658</v>
      </c>
      <c r="BA76" s="116" t="s">
        <v>10659</v>
      </c>
      <c r="BB76" s="116" t="s">
        <v>10660</v>
      </c>
      <c r="BC76" s="116" t="s">
        <v>10515</v>
      </c>
      <c r="BD76" s="116" t="s">
        <v>10515</v>
      </c>
    </row>
    <row r="77" spans="1:56" x14ac:dyDescent="0.2">
      <c r="A77" s="116" t="s">
        <v>10442</v>
      </c>
      <c r="B77" s="116" t="s">
        <v>10443</v>
      </c>
      <c r="C77" s="116" t="s">
        <v>2078</v>
      </c>
      <c r="D77" s="116" t="s">
        <v>10646</v>
      </c>
      <c r="E77" s="116" t="s">
        <v>10554</v>
      </c>
      <c r="F77" s="116">
        <v>2016</v>
      </c>
      <c r="G77" s="116">
        <v>500000</v>
      </c>
      <c r="I77" s="116">
        <v>2016</v>
      </c>
      <c r="J77" s="116">
        <v>42361</v>
      </c>
      <c r="K77" s="116">
        <v>500000</v>
      </c>
      <c r="L77" s="116">
        <v>128233455</v>
      </c>
      <c r="N77" s="116" t="s">
        <v>10422</v>
      </c>
      <c r="O77" s="116" t="s">
        <v>7561</v>
      </c>
      <c r="P77" s="116" t="s">
        <v>10484</v>
      </c>
      <c r="Q77" s="116" t="s">
        <v>10413</v>
      </c>
      <c r="R77" s="116" t="s">
        <v>10445</v>
      </c>
      <c r="V77" s="116" t="s">
        <v>10661</v>
      </c>
      <c r="W77" s="116" t="s">
        <v>7867</v>
      </c>
      <c r="X77" s="116" t="s">
        <v>2075</v>
      </c>
      <c r="AE77" s="116" t="s">
        <v>10523</v>
      </c>
      <c r="AF77" s="116">
        <v>1735</v>
      </c>
      <c r="AG77" s="116" t="s">
        <v>10524</v>
      </c>
      <c r="AH77" s="116" t="s">
        <v>10447</v>
      </c>
      <c r="AI77" s="116" t="s">
        <v>10448</v>
      </c>
      <c r="AJ77" s="116">
        <v>21.11</v>
      </c>
      <c r="AK77" s="116">
        <v>18.09</v>
      </c>
      <c r="AL77" s="116">
        <v>0.82</v>
      </c>
      <c r="AM77" s="116">
        <v>135.56</v>
      </c>
      <c r="AN77" s="116">
        <v>10231.25</v>
      </c>
      <c r="AO77" s="116">
        <v>1.17</v>
      </c>
      <c r="AP77" s="116" t="s">
        <v>10415</v>
      </c>
      <c r="AQ77" s="116" t="s">
        <v>10416</v>
      </c>
      <c r="AS77" s="116" t="s">
        <v>10420</v>
      </c>
      <c r="AT77" s="116" t="s">
        <v>10655</v>
      </c>
      <c r="AU77" s="116" t="s">
        <v>10656</v>
      </c>
      <c r="AW77" s="116" t="s">
        <v>10657</v>
      </c>
      <c r="AX77" s="116" t="s">
        <v>10549</v>
      </c>
      <c r="AY77" s="116" t="s">
        <v>10658</v>
      </c>
      <c r="BA77" s="116" t="s">
        <v>10659</v>
      </c>
      <c r="BB77" s="116" t="s">
        <v>10660</v>
      </c>
      <c r="BC77" s="116" t="s">
        <v>10515</v>
      </c>
      <c r="BD77" s="116" t="s">
        <v>10515</v>
      </c>
    </row>
    <row r="78" spans="1:56" x14ac:dyDescent="0.2">
      <c r="A78" s="116" t="s">
        <v>10442</v>
      </c>
      <c r="B78" s="116" t="s">
        <v>10443</v>
      </c>
      <c r="C78" s="116" t="s">
        <v>2078</v>
      </c>
      <c r="D78" s="116" t="s">
        <v>10646</v>
      </c>
      <c r="E78" s="116" t="s">
        <v>10554</v>
      </c>
      <c r="F78" s="116">
        <v>2014</v>
      </c>
      <c r="G78" s="116">
        <v>6200000</v>
      </c>
      <c r="I78" s="116">
        <v>2014</v>
      </c>
      <c r="J78" s="116">
        <v>41831</v>
      </c>
      <c r="K78" s="116">
        <v>8000000</v>
      </c>
      <c r="L78" s="116">
        <v>128233455</v>
      </c>
      <c r="N78" s="116" t="s">
        <v>10422</v>
      </c>
      <c r="O78" s="116" t="s">
        <v>7561</v>
      </c>
      <c r="P78" s="116" t="s">
        <v>10465</v>
      </c>
      <c r="Q78" s="116" t="s">
        <v>10413</v>
      </c>
      <c r="R78" s="116" t="s">
        <v>10445</v>
      </c>
      <c r="V78" s="116" t="s">
        <v>10661</v>
      </c>
      <c r="W78" s="116" t="s">
        <v>7867</v>
      </c>
      <c r="X78" s="116" t="s">
        <v>2075</v>
      </c>
      <c r="AE78" s="116" t="s">
        <v>10523</v>
      </c>
      <c r="AF78" s="116">
        <v>1735</v>
      </c>
      <c r="AG78" s="116" t="s">
        <v>10524</v>
      </c>
      <c r="AH78" s="116" t="s">
        <v>10447</v>
      </c>
      <c r="AI78" s="116" t="s">
        <v>10448</v>
      </c>
      <c r="AJ78" s="116">
        <v>21.11</v>
      </c>
      <c r="AK78" s="116">
        <v>18.09</v>
      </c>
      <c r="AL78" s="116">
        <v>0.82</v>
      </c>
      <c r="AM78" s="116">
        <v>135.56</v>
      </c>
      <c r="AN78" s="116">
        <v>10231.25</v>
      </c>
      <c r="AO78" s="116">
        <v>1.17</v>
      </c>
      <c r="AP78" s="116" t="s">
        <v>10415</v>
      </c>
      <c r="AQ78" s="116" t="s">
        <v>10416</v>
      </c>
      <c r="AS78" s="116" t="s">
        <v>10420</v>
      </c>
      <c r="AT78" s="116" t="s">
        <v>10655</v>
      </c>
      <c r="AU78" s="116" t="s">
        <v>10656</v>
      </c>
      <c r="AW78" s="116" t="s">
        <v>10657</v>
      </c>
      <c r="AX78" s="116" t="s">
        <v>10549</v>
      </c>
      <c r="AY78" s="116" t="s">
        <v>10658</v>
      </c>
      <c r="BA78" s="116" t="s">
        <v>10659</v>
      </c>
      <c r="BB78" s="116" t="s">
        <v>10660</v>
      </c>
      <c r="BC78" s="116" t="s">
        <v>10515</v>
      </c>
      <c r="BD78" s="116" t="s">
        <v>10515</v>
      </c>
    </row>
    <row r="79" spans="1:56" x14ac:dyDescent="0.2">
      <c r="A79" s="116" t="s">
        <v>10442</v>
      </c>
      <c r="B79" s="116" t="s">
        <v>10443</v>
      </c>
      <c r="C79" s="116" t="s">
        <v>2078</v>
      </c>
      <c r="D79" s="116" t="s">
        <v>10646</v>
      </c>
      <c r="E79" s="116" t="s">
        <v>10554</v>
      </c>
      <c r="F79" s="116">
        <v>2014</v>
      </c>
      <c r="G79" s="116">
        <v>1491476</v>
      </c>
      <c r="I79" s="116">
        <v>2014</v>
      </c>
      <c r="J79" s="116">
        <v>41831</v>
      </c>
      <c r="K79" s="116">
        <v>2691476</v>
      </c>
      <c r="L79" s="116">
        <v>128233455</v>
      </c>
      <c r="N79" s="116" t="s">
        <v>10422</v>
      </c>
      <c r="O79" s="116" t="s">
        <v>7561</v>
      </c>
      <c r="P79" s="116" t="s">
        <v>10583</v>
      </c>
      <c r="Q79" s="116" t="s">
        <v>10413</v>
      </c>
      <c r="R79" s="116" t="s">
        <v>10445</v>
      </c>
      <c r="V79" s="116" t="s">
        <v>10661</v>
      </c>
      <c r="W79" s="116" t="s">
        <v>7867</v>
      </c>
      <c r="X79" s="116" t="s">
        <v>2075</v>
      </c>
      <c r="AE79" s="116" t="s">
        <v>10523</v>
      </c>
      <c r="AF79" s="116">
        <v>1735</v>
      </c>
      <c r="AG79" s="116" t="s">
        <v>10524</v>
      </c>
      <c r="AH79" s="116" t="s">
        <v>10447</v>
      </c>
      <c r="AI79" s="116" t="s">
        <v>10448</v>
      </c>
      <c r="AJ79" s="116">
        <v>21.11</v>
      </c>
      <c r="AK79" s="116">
        <v>18.09</v>
      </c>
      <c r="AL79" s="116">
        <v>0.82</v>
      </c>
      <c r="AM79" s="116">
        <v>135.56</v>
      </c>
      <c r="AN79" s="116">
        <v>10231.25</v>
      </c>
      <c r="AO79" s="116">
        <v>1.17</v>
      </c>
      <c r="AP79" s="116" t="s">
        <v>10415</v>
      </c>
      <c r="AQ79" s="116" t="s">
        <v>10416</v>
      </c>
      <c r="AS79" s="116" t="s">
        <v>10420</v>
      </c>
      <c r="AT79" s="116" t="s">
        <v>10655</v>
      </c>
      <c r="AU79" s="116" t="s">
        <v>10656</v>
      </c>
      <c r="AW79" s="116" t="s">
        <v>10657</v>
      </c>
      <c r="AX79" s="116" t="s">
        <v>10549</v>
      </c>
      <c r="AY79" s="116" t="s">
        <v>10658</v>
      </c>
      <c r="BA79" s="116" t="s">
        <v>10659</v>
      </c>
      <c r="BB79" s="116" t="s">
        <v>10660</v>
      </c>
      <c r="BC79" s="116" t="s">
        <v>10515</v>
      </c>
      <c r="BD79" s="116" t="s">
        <v>10515</v>
      </c>
    </row>
    <row r="80" spans="1:56" x14ac:dyDescent="0.2">
      <c r="A80" s="116" t="s">
        <v>10442</v>
      </c>
      <c r="B80" s="116" t="s">
        <v>10443</v>
      </c>
      <c r="C80" s="116" t="s">
        <v>2078</v>
      </c>
      <c r="D80" s="116" t="s">
        <v>10646</v>
      </c>
      <c r="E80" s="116" t="s">
        <v>10554</v>
      </c>
      <c r="F80" s="116">
        <v>2012</v>
      </c>
      <c r="G80" s="116">
        <v>9100000</v>
      </c>
      <c r="I80" s="116">
        <v>2012</v>
      </c>
      <c r="J80" s="116">
        <v>41082</v>
      </c>
      <c r="K80" s="116">
        <v>9100000</v>
      </c>
      <c r="L80" s="116">
        <v>128233455</v>
      </c>
      <c r="N80" s="116" t="s">
        <v>10422</v>
      </c>
      <c r="O80" s="116" t="s">
        <v>7561</v>
      </c>
      <c r="P80" s="116" t="s">
        <v>10538</v>
      </c>
      <c r="Q80" s="116" t="s">
        <v>10413</v>
      </c>
      <c r="R80" s="116" t="s">
        <v>10445</v>
      </c>
      <c r="V80" s="116" t="s">
        <v>10662</v>
      </c>
      <c r="W80" s="116" t="s">
        <v>7562</v>
      </c>
      <c r="X80" s="116" t="s">
        <v>10663</v>
      </c>
      <c r="AE80" s="116" t="s">
        <v>10523</v>
      </c>
      <c r="AF80" s="116">
        <v>1735</v>
      </c>
      <c r="AG80" s="116" t="s">
        <v>10524</v>
      </c>
      <c r="AH80" s="116" t="s">
        <v>10447</v>
      </c>
      <c r="AI80" s="116" t="s">
        <v>10448</v>
      </c>
      <c r="AJ80" s="116">
        <v>21.11</v>
      </c>
      <c r="AK80" s="116">
        <v>18.09</v>
      </c>
      <c r="AL80" s="116">
        <v>0.82</v>
      </c>
      <c r="AM80" s="116">
        <v>135.56</v>
      </c>
      <c r="AN80" s="116">
        <v>10231.25</v>
      </c>
      <c r="AO80" s="116">
        <v>1.17</v>
      </c>
      <c r="AP80" s="116" t="s">
        <v>10415</v>
      </c>
      <c r="AQ80" s="116" t="s">
        <v>10416</v>
      </c>
      <c r="AS80" s="116" t="s">
        <v>10420</v>
      </c>
      <c r="AT80" s="116" t="s">
        <v>10655</v>
      </c>
      <c r="AU80" s="116" t="s">
        <v>10656</v>
      </c>
      <c r="AW80" s="116" t="s">
        <v>10657</v>
      </c>
      <c r="AX80" s="116" t="s">
        <v>10549</v>
      </c>
      <c r="AY80" s="116" t="s">
        <v>10658</v>
      </c>
      <c r="BA80" s="116" t="s">
        <v>10659</v>
      </c>
      <c r="BB80" s="116" t="s">
        <v>10660</v>
      </c>
      <c r="BC80" s="116" t="s">
        <v>10515</v>
      </c>
      <c r="BD80" s="116" t="s">
        <v>10515</v>
      </c>
    </row>
    <row r="81" spans="1:56" x14ac:dyDescent="0.2">
      <c r="A81" s="116" t="s">
        <v>10442</v>
      </c>
      <c r="B81" s="116" t="s">
        <v>10443</v>
      </c>
      <c r="C81" s="116" t="s">
        <v>2078</v>
      </c>
      <c r="D81" s="116" t="s">
        <v>10646</v>
      </c>
      <c r="E81" s="116" t="s">
        <v>10554</v>
      </c>
      <c r="F81" s="116">
        <v>2010</v>
      </c>
      <c r="G81" s="116">
        <v>8900000</v>
      </c>
      <c r="I81" s="116">
        <v>2010</v>
      </c>
      <c r="J81" s="116">
        <v>40311</v>
      </c>
      <c r="K81" s="116">
        <v>8900000</v>
      </c>
      <c r="L81" s="116">
        <v>128233455</v>
      </c>
      <c r="N81" s="116" t="s">
        <v>10422</v>
      </c>
      <c r="O81" s="116" t="s">
        <v>7561</v>
      </c>
      <c r="P81" s="116" t="s">
        <v>10537</v>
      </c>
      <c r="Q81" s="116" t="s">
        <v>10413</v>
      </c>
      <c r="R81" s="116" t="s">
        <v>10445</v>
      </c>
      <c r="V81" s="116" t="s">
        <v>10664</v>
      </c>
      <c r="W81" s="116" t="s">
        <v>10459</v>
      </c>
      <c r="X81" s="116" t="s">
        <v>10665</v>
      </c>
      <c r="AE81" s="116" t="s">
        <v>10523</v>
      </c>
      <c r="AF81" s="116">
        <v>1735</v>
      </c>
      <c r="AG81" s="116" t="s">
        <v>10524</v>
      </c>
      <c r="AH81" s="116" t="s">
        <v>10447</v>
      </c>
      <c r="AI81" s="116" t="s">
        <v>10448</v>
      </c>
      <c r="AJ81" s="116">
        <v>21.11</v>
      </c>
      <c r="AK81" s="116">
        <v>18.09</v>
      </c>
      <c r="AL81" s="116">
        <v>0.82</v>
      </c>
      <c r="AM81" s="116">
        <v>135.56</v>
      </c>
      <c r="AN81" s="116">
        <v>10231.25</v>
      </c>
      <c r="AO81" s="116">
        <v>1.17</v>
      </c>
      <c r="AP81" s="116" t="s">
        <v>10415</v>
      </c>
      <c r="AQ81" s="116" t="s">
        <v>10416</v>
      </c>
      <c r="AS81" s="116" t="s">
        <v>10420</v>
      </c>
      <c r="AT81" s="116" t="s">
        <v>10655</v>
      </c>
      <c r="AU81" s="116" t="s">
        <v>10656</v>
      </c>
      <c r="AW81" s="116" t="s">
        <v>10657</v>
      </c>
      <c r="AX81" s="116" t="s">
        <v>10549</v>
      </c>
      <c r="AY81" s="116" t="s">
        <v>10658</v>
      </c>
      <c r="BA81" s="116" t="s">
        <v>10659</v>
      </c>
      <c r="BB81" s="116" t="s">
        <v>10660</v>
      </c>
      <c r="BC81" s="116" t="s">
        <v>10515</v>
      </c>
      <c r="BD81" s="116" t="s">
        <v>10515</v>
      </c>
    </row>
    <row r="82" spans="1:56" x14ac:dyDescent="0.2">
      <c r="A82" s="116" t="s">
        <v>10442</v>
      </c>
      <c r="B82" s="116" t="s">
        <v>10443</v>
      </c>
      <c r="C82" s="116" t="s">
        <v>2078</v>
      </c>
      <c r="D82" s="116" t="s">
        <v>10646</v>
      </c>
      <c r="E82" s="116" t="s">
        <v>10554</v>
      </c>
      <c r="F82" s="116">
        <v>2010</v>
      </c>
      <c r="G82" s="116">
        <v>5500000</v>
      </c>
      <c r="I82" s="116">
        <v>2010</v>
      </c>
      <c r="J82" s="116">
        <v>40399</v>
      </c>
      <c r="K82" s="116">
        <v>5500000</v>
      </c>
      <c r="L82" s="116">
        <v>128233455</v>
      </c>
      <c r="N82" s="116" t="s">
        <v>10422</v>
      </c>
      <c r="O82" s="116" t="s">
        <v>7561</v>
      </c>
      <c r="P82" s="116" t="s">
        <v>10537</v>
      </c>
      <c r="Q82" s="116" t="s">
        <v>10413</v>
      </c>
      <c r="R82" s="116" t="s">
        <v>10445</v>
      </c>
      <c r="V82" s="116" t="s">
        <v>10666</v>
      </c>
      <c r="W82" s="116" t="s">
        <v>7562</v>
      </c>
      <c r="X82" s="116" t="s">
        <v>10667</v>
      </c>
      <c r="AE82" s="116" t="s">
        <v>10523</v>
      </c>
      <c r="AF82" s="116">
        <v>1735</v>
      </c>
      <c r="AG82" s="116" t="s">
        <v>10524</v>
      </c>
      <c r="AH82" s="116" t="s">
        <v>10447</v>
      </c>
      <c r="AI82" s="116" t="s">
        <v>10448</v>
      </c>
      <c r="AJ82" s="116">
        <v>21.11</v>
      </c>
      <c r="AK82" s="116">
        <v>18.09</v>
      </c>
      <c r="AL82" s="116">
        <v>0.82</v>
      </c>
      <c r="AM82" s="116">
        <v>135.56</v>
      </c>
      <c r="AN82" s="116">
        <v>10231.25</v>
      </c>
      <c r="AO82" s="116">
        <v>1.17</v>
      </c>
      <c r="AP82" s="116" t="s">
        <v>10415</v>
      </c>
      <c r="AQ82" s="116" t="s">
        <v>10416</v>
      </c>
      <c r="AS82" s="116" t="s">
        <v>10420</v>
      </c>
      <c r="AT82" s="116" t="s">
        <v>10655</v>
      </c>
      <c r="AU82" s="116" t="s">
        <v>10656</v>
      </c>
      <c r="AW82" s="116" t="s">
        <v>10657</v>
      </c>
      <c r="AX82" s="116" t="s">
        <v>10549</v>
      </c>
      <c r="AY82" s="116" t="s">
        <v>10658</v>
      </c>
      <c r="BA82" s="116" t="s">
        <v>10659</v>
      </c>
      <c r="BB82" s="116" t="s">
        <v>10660</v>
      </c>
      <c r="BC82" s="116" t="s">
        <v>10515</v>
      </c>
      <c r="BD82" s="116" t="s">
        <v>10515</v>
      </c>
    </row>
    <row r="83" spans="1:56" x14ac:dyDescent="0.2">
      <c r="A83" s="116" t="s">
        <v>10442</v>
      </c>
      <c r="B83" s="116" t="s">
        <v>10443</v>
      </c>
      <c r="C83" s="116" t="s">
        <v>2078</v>
      </c>
      <c r="D83" s="116" t="s">
        <v>10646</v>
      </c>
      <c r="E83" s="116" t="s">
        <v>10554</v>
      </c>
      <c r="F83" s="116">
        <v>2013</v>
      </c>
      <c r="G83" s="116">
        <v>299000</v>
      </c>
      <c r="L83" s="116">
        <v>128233455</v>
      </c>
      <c r="N83" s="116" t="s">
        <v>10422</v>
      </c>
      <c r="O83" s="116" t="s">
        <v>10418</v>
      </c>
      <c r="P83" s="116" t="s">
        <v>10418</v>
      </c>
      <c r="Q83" s="116" t="s">
        <v>10419</v>
      </c>
      <c r="R83" s="116" t="s">
        <v>10419</v>
      </c>
      <c r="AE83" s="116" t="s">
        <v>10523</v>
      </c>
      <c r="AF83" s="116">
        <v>1735</v>
      </c>
      <c r="AG83" s="116" t="s">
        <v>10524</v>
      </c>
      <c r="AH83" s="116" t="s">
        <v>10447</v>
      </c>
      <c r="AI83" s="116" t="s">
        <v>10448</v>
      </c>
      <c r="AJ83" s="116">
        <v>21.11</v>
      </c>
      <c r="AK83" s="116">
        <v>18.09</v>
      </c>
      <c r="AL83" s="116">
        <v>0.82</v>
      </c>
      <c r="AM83" s="116">
        <v>135.56</v>
      </c>
      <c r="AN83" s="116">
        <v>10231.25</v>
      </c>
      <c r="AO83" s="116">
        <v>1.17</v>
      </c>
      <c r="AP83" s="116" t="s">
        <v>10415</v>
      </c>
      <c r="AQ83" s="116" t="s">
        <v>10416</v>
      </c>
      <c r="AS83" s="116" t="s">
        <v>10420</v>
      </c>
      <c r="AT83" s="116" t="s">
        <v>10655</v>
      </c>
      <c r="AU83" s="116" t="s">
        <v>10656</v>
      </c>
      <c r="AW83" s="116" t="s">
        <v>10657</v>
      </c>
      <c r="AX83" s="116" t="s">
        <v>10549</v>
      </c>
      <c r="AY83" s="116" t="s">
        <v>10658</v>
      </c>
      <c r="BA83" s="116" t="s">
        <v>10659</v>
      </c>
      <c r="BB83" s="116" t="s">
        <v>10660</v>
      </c>
      <c r="BC83" s="116" t="s">
        <v>10515</v>
      </c>
      <c r="BD83" s="116" t="s">
        <v>10515</v>
      </c>
    </row>
    <row r="84" spans="1:56" x14ac:dyDescent="0.2">
      <c r="A84" s="116" t="s">
        <v>10442</v>
      </c>
      <c r="B84" s="116" t="s">
        <v>10443</v>
      </c>
      <c r="C84" s="116" t="s">
        <v>2078</v>
      </c>
      <c r="D84" s="116" t="s">
        <v>10646</v>
      </c>
      <c r="E84" s="116" t="s">
        <v>10554</v>
      </c>
      <c r="F84" s="116">
        <v>2011</v>
      </c>
      <c r="G84" s="116">
        <v>3028000</v>
      </c>
      <c r="L84" s="116">
        <v>128233455</v>
      </c>
      <c r="N84" s="116" t="s">
        <v>10422</v>
      </c>
      <c r="O84" s="116" t="s">
        <v>10418</v>
      </c>
      <c r="P84" s="116" t="s">
        <v>10418</v>
      </c>
      <c r="Q84" s="116" t="s">
        <v>10419</v>
      </c>
      <c r="R84" s="116" t="s">
        <v>10419</v>
      </c>
      <c r="AE84" s="116" t="s">
        <v>10523</v>
      </c>
      <c r="AF84" s="116">
        <v>1735</v>
      </c>
      <c r="AG84" s="116" t="s">
        <v>10524</v>
      </c>
      <c r="AH84" s="116" t="s">
        <v>10447</v>
      </c>
      <c r="AI84" s="116" t="s">
        <v>10448</v>
      </c>
      <c r="AJ84" s="116">
        <v>21.11</v>
      </c>
      <c r="AK84" s="116">
        <v>18.09</v>
      </c>
      <c r="AL84" s="116">
        <v>0.82</v>
      </c>
      <c r="AM84" s="116">
        <v>135.56</v>
      </c>
      <c r="AN84" s="116">
        <v>10231.25</v>
      </c>
      <c r="AO84" s="116">
        <v>1.17</v>
      </c>
      <c r="AP84" s="116" t="s">
        <v>10415</v>
      </c>
      <c r="AQ84" s="116" t="s">
        <v>10416</v>
      </c>
      <c r="AS84" s="116" t="s">
        <v>10420</v>
      </c>
      <c r="AT84" s="116" t="s">
        <v>10655</v>
      </c>
      <c r="AU84" s="116" t="s">
        <v>10656</v>
      </c>
      <c r="AW84" s="116" t="s">
        <v>10657</v>
      </c>
      <c r="AX84" s="116" t="s">
        <v>10549</v>
      </c>
      <c r="AY84" s="116" t="s">
        <v>10658</v>
      </c>
      <c r="BA84" s="116" t="s">
        <v>10659</v>
      </c>
      <c r="BB84" s="116" t="s">
        <v>10660</v>
      </c>
      <c r="BC84" s="116" t="s">
        <v>10515</v>
      </c>
      <c r="BD84" s="116" t="s">
        <v>10515</v>
      </c>
    </row>
    <row r="85" spans="1:56" x14ac:dyDescent="0.2">
      <c r="A85" s="116" t="s">
        <v>10442</v>
      </c>
      <c r="B85" s="116" t="s">
        <v>10443</v>
      </c>
      <c r="C85" s="116" t="s">
        <v>2078</v>
      </c>
      <c r="D85" s="116" t="s">
        <v>10646</v>
      </c>
      <c r="E85" s="116" t="s">
        <v>10554</v>
      </c>
      <c r="F85" s="116">
        <v>2011</v>
      </c>
      <c r="G85" s="116">
        <v>2592000</v>
      </c>
      <c r="L85" s="116">
        <v>128233455</v>
      </c>
      <c r="N85" s="116" t="s">
        <v>10422</v>
      </c>
      <c r="O85" s="116" t="s">
        <v>10418</v>
      </c>
      <c r="P85" s="116" t="s">
        <v>10418</v>
      </c>
      <c r="Q85" s="116" t="s">
        <v>10419</v>
      </c>
      <c r="R85" s="116" t="s">
        <v>10419</v>
      </c>
      <c r="AE85" s="116" t="s">
        <v>10523</v>
      </c>
      <c r="AF85" s="116">
        <v>1735</v>
      </c>
      <c r="AG85" s="116" t="s">
        <v>10524</v>
      </c>
      <c r="AH85" s="116" t="s">
        <v>10447</v>
      </c>
      <c r="AI85" s="116" t="s">
        <v>10448</v>
      </c>
      <c r="AJ85" s="116">
        <v>21.11</v>
      </c>
      <c r="AK85" s="116">
        <v>18.09</v>
      </c>
      <c r="AL85" s="116">
        <v>0.82</v>
      </c>
      <c r="AM85" s="116">
        <v>135.56</v>
      </c>
      <c r="AN85" s="116">
        <v>10231.25</v>
      </c>
      <c r="AO85" s="116">
        <v>1.17</v>
      </c>
      <c r="AP85" s="116" t="s">
        <v>10415</v>
      </c>
      <c r="AQ85" s="116" t="s">
        <v>10416</v>
      </c>
      <c r="AS85" s="116" t="s">
        <v>10420</v>
      </c>
      <c r="AT85" s="116" t="s">
        <v>10655</v>
      </c>
      <c r="AU85" s="116" t="s">
        <v>10656</v>
      </c>
      <c r="AW85" s="116" t="s">
        <v>10657</v>
      </c>
      <c r="AX85" s="116" t="s">
        <v>10549</v>
      </c>
      <c r="AY85" s="116" t="s">
        <v>10658</v>
      </c>
      <c r="BA85" s="116" t="s">
        <v>10659</v>
      </c>
      <c r="BB85" s="116" t="s">
        <v>10660</v>
      </c>
      <c r="BC85" s="116" t="s">
        <v>10515</v>
      </c>
      <c r="BD85" s="116" t="s">
        <v>10515</v>
      </c>
    </row>
    <row r="86" spans="1:56" x14ac:dyDescent="0.2">
      <c r="A86" s="116" t="s">
        <v>10442</v>
      </c>
      <c r="B86" s="116" t="s">
        <v>10443</v>
      </c>
      <c r="C86" s="116" t="s">
        <v>2078</v>
      </c>
      <c r="D86" s="116" t="s">
        <v>10646</v>
      </c>
      <c r="E86" s="116" t="s">
        <v>10554</v>
      </c>
      <c r="F86" s="116">
        <v>2013</v>
      </c>
      <c r="G86" s="116">
        <v>968000</v>
      </c>
      <c r="L86" s="116">
        <v>128233455</v>
      </c>
      <c r="N86" s="116" t="s">
        <v>10422</v>
      </c>
      <c r="O86" s="116" t="s">
        <v>10418</v>
      </c>
      <c r="P86" s="116" t="s">
        <v>10418</v>
      </c>
      <c r="Q86" s="116" t="s">
        <v>10419</v>
      </c>
      <c r="R86" s="116" t="s">
        <v>10419</v>
      </c>
      <c r="AE86" s="116" t="s">
        <v>10523</v>
      </c>
      <c r="AF86" s="116">
        <v>1735</v>
      </c>
      <c r="AG86" s="116" t="s">
        <v>10524</v>
      </c>
      <c r="AH86" s="116" t="s">
        <v>10447</v>
      </c>
      <c r="AI86" s="116" t="s">
        <v>10448</v>
      </c>
      <c r="AJ86" s="116">
        <v>21.11</v>
      </c>
      <c r="AK86" s="116">
        <v>18.09</v>
      </c>
      <c r="AL86" s="116">
        <v>0.82</v>
      </c>
      <c r="AM86" s="116">
        <v>135.56</v>
      </c>
      <c r="AN86" s="116">
        <v>10231.25</v>
      </c>
      <c r="AO86" s="116">
        <v>1.17</v>
      </c>
      <c r="AP86" s="116" t="s">
        <v>10415</v>
      </c>
      <c r="AQ86" s="116" t="s">
        <v>10416</v>
      </c>
      <c r="AS86" s="116" t="s">
        <v>10420</v>
      </c>
      <c r="AT86" s="116" t="s">
        <v>10655</v>
      </c>
      <c r="AU86" s="116" t="s">
        <v>10656</v>
      </c>
      <c r="AW86" s="116" t="s">
        <v>10657</v>
      </c>
      <c r="AX86" s="116" t="s">
        <v>10549</v>
      </c>
      <c r="AY86" s="116" t="s">
        <v>10658</v>
      </c>
      <c r="BA86" s="116" t="s">
        <v>10659</v>
      </c>
      <c r="BB86" s="116" t="s">
        <v>10660</v>
      </c>
      <c r="BC86" s="116" t="s">
        <v>10515</v>
      </c>
      <c r="BD86" s="116" t="s">
        <v>10515</v>
      </c>
    </row>
    <row r="87" spans="1:56" x14ac:dyDescent="0.2">
      <c r="A87" s="116" t="s">
        <v>10442</v>
      </c>
      <c r="B87" s="116" t="s">
        <v>10443</v>
      </c>
      <c r="C87" s="116" t="s">
        <v>2078</v>
      </c>
      <c r="D87" s="116" t="s">
        <v>10646</v>
      </c>
      <c r="E87" s="116" t="s">
        <v>10554</v>
      </c>
      <c r="F87" s="116">
        <v>2012</v>
      </c>
      <c r="G87" s="116">
        <v>1180000</v>
      </c>
      <c r="L87" s="116">
        <v>128233455</v>
      </c>
      <c r="N87" s="116" t="s">
        <v>10422</v>
      </c>
      <c r="O87" s="116" t="s">
        <v>10418</v>
      </c>
      <c r="P87" s="116" t="s">
        <v>10418</v>
      </c>
      <c r="Q87" s="116" t="s">
        <v>10419</v>
      </c>
      <c r="R87" s="116" t="s">
        <v>10419</v>
      </c>
      <c r="AE87" s="116" t="s">
        <v>10523</v>
      </c>
      <c r="AF87" s="116">
        <v>1735</v>
      </c>
      <c r="AG87" s="116" t="s">
        <v>10524</v>
      </c>
      <c r="AH87" s="116" t="s">
        <v>10447</v>
      </c>
      <c r="AI87" s="116" t="s">
        <v>10448</v>
      </c>
      <c r="AJ87" s="116">
        <v>21.11</v>
      </c>
      <c r="AK87" s="116">
        <v>18.09</v>
      </c>
      <c r="AL87" s="116">
        <v>0.82</v>
      </c>
      <c r="AM87" s="116">
        <v>135.56</v>
      </c>
      <c r="AN87" s="116">
        <v>10231.25</v>
      </c>
      <c r="AO87" s="116">
        <v>1.17</v>
      </c>
      <c r="AP87" s="116" t="s">
        <v>10415</v>
      </c>
      <c r="AQ87" s="116" t="s">
        <v>10416</v>
      </c>
      <c r="AS87" s="116" t="s">
        <v>10420</v>
      </c>
      <c r="AT87" s="116" t="s">
        <v>10655</v>
      </c>
      <c r="AU87" s="116" t="s">
        <v>10656</v>
      </c>
      <c r="AW87" s="116" t="s">
        <v>10657</v>
      </c>
      <c r="AX87" s="116" t="s">
        <v>10549</v>
      </c>
      <c r="AY87" s="116" t="s">
        <v>10658</v>
      </c>
      <c r="BA87" s="116" t="s">
        <v>10659</v>
      </c>
      <c r="BB87" s="116" t="s">
        <v>10660</v>
      </c>
      <c r="BC87" s="116" t="s">
        <v>10515</v>
      </c>
      <c r="BD87" s="116" t="s">
        <v>10515</v>
      </c>
    </row>
    <row r="88" spans="1:56" x14ac:dyDescent="0.2">
      <c r="A88" s="116" t="s">
        <v>10442</v>
      </c>
      <c r="B88" s="116" t="s">
        <v>10443</v>
      </c>
      <c r="C88" s="116" t="s">
        <v>2078</v>
      </c>
      <c r="D88" s="116" t="s">
        <v>10646</v>
      </c>
      <c r="E88" s="116" t="s">
        <v>10554</v>
      </c>
      <c r="F88" s="116">
        <v>2014</v>
      </c>
      <c r="G88" s="116">
        <v>1386000</v>
      </c>
      <c r="L88" s="116">
        <v>128233455</v>
      </c>
      <c r="N88" s="116" t="s">
        <v>10422</v>
      </c>
      <c r="O88" s="116" t="s">
        <v>10418</v>
      </c>
      <c r="P88" s="116" t="s">
        <v>10418</v>
      </c>
      <c r="Q88" s="116" t="s">
        <v>10419</v>
      </c>
      <c r="R88" s="116" t="s">
        <v>10419</v>
      </c>
      <c r="AE88" s="116" t="s">
        <v>10523</v>
      </c>
      <c r="AF88" s="116">
        <v>1735</v>
      </c>
      <c r="AG88" s="116" t="s">
        <v>10524</v>
      </c>
      <c r="AH88" s="116" t="s">
        <v>10447</v>
      </c>
      <c r="AI88" s="116" t="s">
        <v>10448</v>
      </c>
      <c r="AJ88" s="116">
        <v>21.11</v>
      </c>
      <c r="AK88" s="116">
        <v>18.09</v>
      </c>
      <c r="AL88" s="116">
        <v>0.82</v>
      </c>
      <c r="AM88" s="116">
        <v>135.56</v>
      </c>
      <c r="AN88" s="116">
        <v>10231.25</v>
      </c>
      <c r="AO88" s="116">
        <v>1.17</v>
      </c>
      <c r="AP88" s="116" t="s">
        <v>10415</v>
      </c>
      <c r="AQ88" s="116" t="s">
        <v>10416</v>
      </c>
      <c r="AS88" s="116" t="s">
        <v>10420</v>
      </c>
      <c r="AT88" s="116" t="s">
        <v>10655</v>
      </c>
      <c r="AU88" s="116" t="s">
        <v>10656</v>
      </c>
      <c r="AW88" s="116" t="s">
        <v>10657</v>
      </c>
      <c r="AX88" s="116" t="s">
        <v>10549</v>
      </c>
      <c r="AY88" s="116" t="s">
        <v>10658</v>
      </c>
      <c r="BA88" s="116" t="s">
        <v>10659</v>
      </c>
      <c r="BB88" s="116" t="s">
        <v>10660</v>
      </c>
      <c r="BC88" s="116" t="s">
        <v>10515</v>
      </c>
      <c r="BD88" s="116" t="s">
        <v>10515</v>
      </c>
    </row>
    <row r="89" spans="1:56" x14ac:dyDescent="0.2">
      <c r="A89" s="116" t="s">
        <v>10442</v>
      </c>
      <c r="B89" s="116" t="s">
        <v>10443</v>
      </c>
      <c r="C89" s="116" t="s">
        <v>2078</v>
      </c>
      <c r="D89" s="116" t="s">
        <v>10646</v>
      </c>
      <c r="E89" s="116" t="s">
        <v>10554</v>
      </c>
      <c r="F89" s="116">
        <v>2015</v>
      </c>
      <c r="G89" s="116">
        <v>3060427</v>
      </c>
      <c r="L89" s="116">
        <v>128233455</v>
      </c>
      <c r="N89" s="116" t="s">
        <v>10422</v>
      </c>
      <c r="O89" s="116" t="s">
        <v>10418</v>
      </c>
      <c r="P89" s="116" t="s">
        <v>10418</v>
      </c>
      <c r="Q89" s="116" t="s">
        <v>10419</v>
      </c>
      <c r="R89" s="116" t="s">
        <v>10419</v>
      </c>
      <c r="AE89" s="116" t="s">
        <v>10523</v>
      </c>
      <c r="AF89" s="116">
        <v>1735</v>
      </c>
      <c r="AG89" s="116" t="s">
        <v>10524</v>
      </c>
      <c r="AH89" s="116" t="s">
        <v>10447</v>
      </c>
      <c r="AI89" s="116" t="s">
        <v>10448</v>
      </c>
      <c r="AJ89" s="116">
        <v>21.11</v>
      </c>
      <c r="AK89" s="116">
        <v>18.09</v>
      </c>
      <c r="AL89" s="116">
        <v>0.82</v>
      </c>
      <c r="AM89" s="116">
        <v>135.56</v>
      </c>
      <c r="AN89" s="116">
        <v>10231.25</v>
      </c>
      <c r="AO89" s="116">
        <v>1.17</v>
      </c>
      <c r="AP89" s="116" t="s">
        <v>10415</v>
      </c>
      <c r="AQ89" s="116" t="s">
        <v>10416</v>
      </c>
      <c r="AS89" s="116" t="s">
        <v>10420</v>
      </c>
      <c r="AT89" s="116" t="s">
        <v>10655</v>
      </c>
      <c r="AU89" s="116" t="s">
        <v>10656</v>
      </c>
      <c r="AW89" s="116" t="s">
        <v>10657</v>
      </c>
      <c r="AX89" s="116" t="s">
        <v>10549</v>
      </c>
      <c r="AY89" s="116" t="s">
        <v>10658</v>
      </c>
      <c r="BA89" s="116" t="s">
        <v>10659</v>
      </c>
      <c r="BB89" s="116" t="s">
        <v>10660</v>
      </c>
      <c r="BC89" s="116" t="s">
        <v>10515</v>
      </c>
      <c r="BD89" s="116" t="s">
        <v>10515</v>
      </c>
    </row>
    <row r="90" spans="1:56" x14ac:dyDescent="0.2">
      <c r="A90" s="116" t="s">
        <v>10442</v>
      </c>
      <c r="B90" s="116" t="s">
        <v>10443</v>
      </c>
      <c r="C90" s="116" t="s">
        <v>2078</v>
      </c>
      <c r="D90" s="116" t="s">
        <v>10646</v>
      </c>
      <c r="E90" s="116" t="s">
        <v>10554</v>
      </c>
      <c r="F90" s="116">
        <v>2016</v>
      </c>
      <c r="G90" s="116">
        <v>64781</v>
      </c>
      <c r="L90" s="116">
        <v>128233455</v>
      </c>
      <c r="N90" s="116" t="s">
        <v>10422</v>
      </c>
      <c r="O90" s="116" t="s">
        <v>10418</v>
      </c>
      <c r="P90" s="116" t="s">
        <v>10418</v>
      </c>
      <c r="Q90" s="116" t="s">
        <v>10419</v>
      </c>
      <c r="R90" s="116" t="s">
        <v>10419</v>
      </c>
      <c r="AE90" s="116" t="s">
        <v>10523</v>
      </c>
      <c r="AF90" s="116">
        <v>1735</v>
      </c>
      <c r="AG90" s="116" t="s">
        <v>10524</v>
      </c>
      <c r="AH90" s="116" t="s">
        <v>10447</v>
      </c>
      <c r="AI90" s="116" t="s">
        <v>10448</v>
      </c>
      <c r="AJ90" s="116">
        <v>21.11</v>
      </c>
      <c r="AK90" s="116">
        <v>18.09</v>
      </c>
      <c r="AL90" s="116">
        <v>0.82</v>
      </c>
      <c r="AM90" s="116">
        <v>135.56</v>
      </c>
      <c r="AN90" s="116">
        <v>10231.25</v>
      </c>
      <c r="AO90" s="116">
        <v>1.17</v>
      </c>
      <c r="AP90" s="116" t="s">
        <v>10415</v>
      </c>
      <c r="AQ90" s="116" t="s">
        <v>10416</v>
      </c>
      <c r="AS90" s="116" t="s">
        <v>10420</v>
      </c>
      <c r="AT90" s="116" t="s">
        <v>10655</v>
      </c>
      <c r="AU90" s="116" t="s">
        <v>10656</v>
      </c>
      <c r="AW90" s="116" t="s">
        <v>10657</v>
      </c>
      <c r="AX90" s="116" t="s">
        <v>10549</v>
      </c>
      <c r="AY90" s="116" t="s">
        <v>10658</v>
      </c>
      <c r="BA90" s="116" t="s">
        <v>10659</v>
      </c>
      <c r="BB90" s="116" t="s">
        <v>10660</v>
      </c>
      <c r="BC90" s="116" t="s">
        <v>10515</v>
      </c>
      <c r="BD90" s="116" t="s">
        <v>10515</v>
      </c>
    </row>
    <row r="91" spans="1:56" x14ac:dyDescent="0.2">
      <c r="A91" s="116" t="s">
        <v>10442</v>
      </c>
      <c r="B91" s="116" t="s">
        <v>10443</v>
      </c>
      <c r="C91" s="116" t="s">
        <v>2078</v>
      </c>
      <c r="D91" s="116" t="s">
        <v>10646</v>
      </c>
      <c r="E91" s="116" t="s">
        <v>10554</v>
      </c>
      <c r="F91" s="116">
        <v>2017</v>
      </c>
      <c r="G91" s="116">
        <v>1250000</v>
      </c>
      <c r="L91" s="116">
        <v>128233455</v>
      </c>
      <c r="N91" s="116" t="s">
        <v>10422</v>
      </c>
      <c r="O91" s="116" t="s">
        <v>10418</v>
      </c>
      <c r="P91" s="116" t="s">
        <v>10418</v>
      </c>
      <c r="Q91" s="116" t="s">
        <v>10419</v>
      </c>
      <c r="R91" s="116" t="s">
        <v>10419</v>
      </c>
      <c r="AE91" s="116" t="s">
        <v>10523</v>
      </c>
      <c r="AF91" s="116">
        <v>1735</v>
      </c>
      <c r="AG91" s="116" t="s">
        <v>10524</v>
      </c>
      <c r="AH91" s="116" t="s">
        <v>10447</v>
      </c>
      <c r="AI91" s="116" t="s">
        <v>10448</v>
      </c>
      <c r="AJ91" s="116">
        <v>21.11</v>
      </c>
      <c r="AK91" s="116">
        <v>18.09</v>
      </c>
      <c r="AL91" s="116">
        <v>0.82</v>
      </c>
      <c r="AM91" s="116">
        <v>135.56</v>
      </c>
      <c r="AN91" s="116">
        <v>10231.25</v>
      </c>
      <c r="AO91" s="116">
        <v>1.17</v>
      </c>
      <c r="AP91" s="116" t="s">
        <v>10415</v>
      </c>
      <c r="AQ91" s="116" t="s">
        <v>10416</v>
      </c>
      <c r="AS91" s="116" t="s">
        <v>10420</v>
      </c>
      <c r="AT91" s="116" t="s">
        <v>10655</v>
      </c>
      <c r="AU91" s="116" t="s">
        <v>10656</v>
      </c>
      <c r="AW91" s="116" t="s">
        <v>10657</v>
      </c>
      <c r="AX91" s="116" t="s">
        <v>10549</v>
      </c>
      <c r="AY91" s="116" t="s">
        <v>10658</v>
      </c>
      <c r="BA91" s="116" t="s">
        <v>10659</v>
      </c>
      <c r="BB91" s="116" t="s">
        <v>10660</v>
      </c>
      <c r="BC91" s="116" t="s">
        <v>10515</v>
      </c>
      <c r="BD91" s="116" t="s">
        <v>10515</v>
      </c>
    </row>
    <row r="92" spans="1:56" x14ac:dyDescent="0.2">
      <c r="A92" s="116" t="s">
        <v>10442</v>
      </c>
      <c r="B92" s="116" t="s">
        <v>10443</v>
      </c>
      <c r="C92" s="116" t="s">
        <v>2078</v>
      </c>
      <c r="D92" s="116" t="s">
        <v>10646</v>
      </c>
      <c r="E92" s="116" t="s">
        <v>10554</v>
      </c>
      <c r="F92" s="116">
        <v>2016</v>
      </c>
      <c r="G92" s="116">
        <v>347841</v>
      </c>
      <c r="L92" s="116">
        <v>128233455</v>
      </c>
      <c r="N92" s="116" t="s">
        <v>10422</v>
      </c>
      <c r="O92" s="116" t="s">
        <v>10418</v>
      </c>
      <c r="P92" s="116" t="s">
        <v>10418</v>
      </c>
      <c r="Q92" s="116" t="s">
        <v>10419</v>
      </c>
      <c r="R92" s="116" t="s">
        <v>10419</v>
      </c>
      <c r="AE92" s="116" t="s">
        <v>10523</v>
      </c>
      <c r="AF92" s="116">
        <v>1735</v>
      </c>
      <c r="AG92" s="116" t="s">
        <v>10524</v>
      </c>
      <c r="AH92" s="116" t="s">
        <v>10447</v>
      </c>
      <c r="AI92" s="116" t="s">
        <v>10448</v>
      </c>
      <c r="AJ92" s="116">
        <v>21.11</v>
      </c>
      <c r="AK92" s="116">
        <v>18.09</v>
      </c>
      <c r="AL92" s="116">
        <v>0.82</v>
      </c>
      <c r="AM92" s="116">
        <v>135.56</v>
      </c>
      <c r="AN92" s="116">
        <v>10231.25</v>
      </c>
      <c r="AO92" s="116">
        <v>1.17</v>
      </c>
      <c r="AP92" s="116" t="s">
        <v>10415</v>
      </c>
      <c r="AQ92" s="116" t="s">
        <v>10416</v>
      </c>
      <c r="AS92" s="116" t="s">
        <v>10420</v>
      </c>
      <c r="AT92" s="116" t="s">
        <v>10655</v>
      </c>
      <c r="AU92" s="116" t="s">
        <v>10656</v>
      </c>
      <c r="AW92" s="116" t="s">
        <v>10657</v>
      </c>
      <c r="AX92" s="116" t="s">
        <v>10549</v>
      </c>
      <c r="AY92" s="116" t="s">
        <v>10658</v>
      </c>
      <c r="BA92" s="116" t="s">
        <v>10659</v>
      </c>
      <c r="BB92" s="116" t="s">
        <v>10660</v>
      </c>
      <c r="BC92" s="116" t="s">
        <v>10515</v>
      </c>
      <c r="BD92" s="116" t="s">
        <v>10515</v>
      </c>
    </row>
    <row r="93" spans="1:56" x14ac:dyDescent="0.2">
      <c r="A93" s="116" t="s">
        <v>10442</v>
      </c>
      <c r="B93" s="116" t="s">
        <v>10443</v>
      </c>
      <c r="C93" s="116" t="s">
        <v>2078</v>
      </c>
      <c r="D93" s="116" t="s">
        <v>10646</v>
      </c>
      <c r="E93" s="116" t="s">
        <v>10554</v>
      </c>
      <c r="F93" s="116">
        <v>2013</v>
      </c>
      <c r="G93" s="116">
        <v>1295000</v>
      </c>
      <c r="L93" s="116">
        <v>128233455</v>
      </c>
      <c r="N93" s="116" t="s">
        <v>10436</v>
      </c>
      <c r="O93" s="116" t="s">
        <v>10418</v>
      </c>
      <c r="P93" s="116" t="s">
        <v>10418</v>
      </c>
      <c r="Q93" s="116" t="s">
        <v>10419</v>
      </c>
      <c r="R93" s="116" t="s">
        <v>10419</v>
      </c>
      <c r="AE93" s="116" t="s">
        <v>10523</v>
      </c>
      <c r="AF93" s="116">
        <v>1735</v>
      </c>
      <c r="AG93" s="116" t="s">
        <v>10524</v>
      </c>
      <c r="AH93" s="116" t="s">
        <v>10447</v>
      </c>
      <c r="AI93" s="116" t="s">
        <v>10448</v>
      </c>
      <c r="AJ93" s="116">
        <v>21.11</v>
      </c>
      <c r="AK93" s="116">
        <v>18.09</v>
      </c>
      <c r="AL93" s="116">
        <v>0.82</v>
      </c>
      <c r="AM93" s="116">
        <v>135.56</v>
      </c>
      <c r="AN93" s="116">
        <v>10231.25</v>
      </c>
      <c r="AO93" s="116">
        <v>1.17</v>
      </c>
      <c r="AP93" s="116" t="s">
        <v>10415</v>
      </c>
      <c r="AQ93" s="116" t="s">
        <v>10416</v>
      </c>
      <c r="AS93" s="116" t="s">
        <v>10420</v>
      </c>
      <c r="AT93" s="116" t="s">
        <v>10655</v>
      </c>
      <c r="AU93" s="116" t="s">
        <v>10656</v>
      </c>
      <c r="AW93" s="116" t="s">
        <v>10657</v>
      </c>
      <c r="AX93" s="116" t="s">
        <v>10549</v>
      </c>
      <c r="AY93" s="116" t="s">
        <v>10658</v>
      </c>
      <c r="BA93" s="116" t="s">
        <v>10659</v>
      </c>
      <c r="BB93" s="116" t="s">
        <v>10660</v>
      </c>
      <c r="BC93" s="116" t="s">
        <v>10515</v>
      </c>
      <c r="BD93" s="116" t="s">
        <v>10515</v>
      </c>
    </row>
    <row r="94" spans="1:56" x14ac:dyDescent="0.2">
      <c r="A94" s="116" t="s">
        <v>10442</v>
      </c>
      <c r="B94" s="116" t="s">
        <v>10443</v>
      </c>
      <c r="C94" s="116" t="s">
        <v>2078</v>
      </c>
      <c r="D94" s="116" t="s">
        <v>10646</v>
      </c>
      <c r="E94" s="116" t="s">
        <v>10554</v>
      </c>
      <c r="F94" s="116">
        <v>2010</v>
      </c>
      <c r="G94" s="116">
        <v>1154000</v>
      </c>
      <c r="L94" s="116">
        <v>128233455</v>
      </c>
      <c r="N94" s="116" t="s">
        <v>10422</v>
      </c>
      <c r="O94" s="116" t="s">
        <v>10418</v>
      </c>
      <c r="P94" s="116" t="s">
        <v>10418</v>
      </c>
      <c r="Q94" s="116" t="s">
        <v>10419</v>
      </c>
      <c r="R94" s="116" t="s">
        <v>10419</v>
      </c>
      <c r="AE94" s="116" t="s">
        <v>10523</v>
      </c>
      <c r="AF94" s="116">
        <v>1735</v>
      </c>
      <c r="AG94" s="116" t="s">
        <v>10524</v>
      </c>
      <c r="AH94" s="116" t="s">
        <v>10447</v>
      </c>
      <c r="AI94" s="116" t="s">
        <v>10448</v>
      </c>
      <c r="AJ94" s="116">
        <v>21.11</v>
      </c>
      <c r="AK94" s="116">
        <v>18.09</v>
      </c>
      <c r="AL94" s="116">
        <v>0.82</v>
      </c>
      <c r="AM94" s="116">
        <v>135.56</v>
      </c>
      <c r="AN94" s="116">
        <v>10231.25</v>
      </c>
      <c r="AO94" s="116">
        <v>1.17</v>
      </c>
      <c r="AP94" s="116" t="s">
        <v>10415</v>
      </c>
      <c r="AQ94" s="116" t="s">
        <v>10416</v>
      </c>
      <c r="AS94" s="116" t="s">
        <v>10420</v>
      </c>
      <c r="AT94" s="116" t="s">
        <v>10655</v>
      </c>
      <c r="AU94" s="116" t="s">
        <v>10656</v>
      </c>
      <c r="AW94" s="116" t="s">
        <v>10657</v>
      </c>
      <c r="AX94" s="116" t="s">
        <v>10549</v>
      </c>
      <c r="AY94" s="116" t="s">
        <v>10658</v>
      </c>
      <c r="BA94" s="116" t="s">
        <v>10659</v>
      </c>
      <c r="BB94" s="116" t="s">
        <v>10660</v>
      </c>
      <c r="BC94" s="116" t="s">
        <v>10515</v>
      </c>
      <c r="BD94" s="116" t="s">
        <v>10515</v>
      </c>
    </row>
    <row r="95" spans="1:56" x14ac:dyDescent="0.2">
      <c r="A95" s="116" t="s">
        <v>10442</v>
      </c>
      <c r="B95" s="116" t="s">
        <v>10443</v>
      </c>
      <c r="C95" s="116" t="s">
        <v>2078</v>
      </c>
      <c r="D95" s="116" t="s">
        <v>10646</v>
      </c>
      <c r="E95" s="116" t="s">
        <v>10554</v>
      </c>
      <c r="F95" s="116">
        <v>2014</v>
      </c>
      <c r="G95" s="116">
        <v>3614000</v>
      </c>
      <c r="L95" s="116">
        <v>128233455</v>
      </c>
      <c r="N95" s="116" t="s">
        <v>10422</v>
      </c>
      <c r="O95" s="116" t="s">
        <v>10418</v>
      </c>
      <c r="P95" s="116" t="s">
        <v>10418</v>
      </c>
      <c r="Q95" s="116" t="s">
        <v>10419</v>
      </c>
      <c r="R95" s="116" t="s">
        <v>10419</v>
      </c>
      <c r="AE95" s="116" t="s">
        <v>10523</v>
      </c>
      <c r="AF95" s="116">
        <v>1735</v>
      </c>
      <c r="AG95" s="116" t="s">
        <v>10524</v>
      </c>
      <c r="AH95" s="116" t="s">
        <v>10447</v>
      </c>
      <c r="AI95" s="116" t="s">
        <v>10448</v>
      </c>
      <c r="AJ95" s="116">
        <v>21.11</v>
      </c>
      <c r="AK95" s="116">
        <v>18.09</v>
      </c>
      <c r="AL95" s="116">
        <v>0.82</v>
      </c>
      <c r="AM95" s="116">
        <v>135.56</v>
      </c>
      <c r="AN95" s="116">
        <v>10231.25</v>
      </c>
      <c r="AO95" s="116">
        <v>1.17</v>
      </c>
      <c r="AP95" s="116" t="s">
        <v>10415</v>
      </c>
      <c r="AQ95" s="116" t="s">
        <v>10416</v>
      </c>
      <c r="AS95" s="116" t="s">
        <v>10420</v>
      </c>
      <c r="AT95" s="116" t="s">
        <v>10655</v>
      </c>
      <c r="AU95" s="116" t="s">
        <v>10656</v>
      </c>
      <c r="AW95" s="116" t="s">
        <v>10657</v>
      </c>
      <c r="AX95" s="116" t="s">
        <v>10549</v>
      </c>
      <c r="AY95" s="116" t="s">
        <v>10658</v>
      </c>
      <c r="BA95" s="116" t="s">
        <v>10659</v>
      </c>
      <c r="BB95" s="116" t="s">
        <v>10660</v>
      </c>
      <c r="BC95" s="116" t="s">
        <v>10515</v>
      </c>
      <c r="BD95" s="116" t="s">
        <v>10515</v>
      </c>
    </row>
    <row r="96" spans="1:56" x14ac:dyDescent="0.2">
      <c r="A96" s="116" t="s">
        <v>10442</v>
      </c>
      <c r="B96" s="116" t="s">
        <v>10443</v>
      </c>
      <c r="C96" s="116" t="s">
        <v>2078</v>
      </c>
      <c r="D96" s="116" t="s">
        <v>10646</v>
      </c>
      <c r="E96" s="116" t="s">
        <v>10554</v>
      </c>
      <c r="F96" s="116">
        <v>2010</v>
      </c>
      <c r="G96" s="116">
        <v>14272000</v>
      </c>
      <c r="I96" s="116">
        <v>2010</v>
      </c>
      <c r="J96" s="116">
        <v>40399</v>
      </c>
      <c r="K96" s="116">
        <v>14272000</v>
      </c>
      <c r="L96" s="116">
        <v>128233455</v>
      </c>
      <c r="N96" s="116" t="s">
        <v>10422</v>
      </c>
      <c r="O96" s="116" t="s">
        <v>7554</v>
      </c>
      <c r="P96" s="116" t="s">
        <v>10653</v>
      </c>
      <c r="Q96" s="116" t="s">
        <v>10413</v>
      </c>
      <c r="R96" s="116" t="s">
        <v>10445</v>
      </c>
      <c r="V96" s="116" t="s">
        <v>10666</v>
      </c>
      <c r="W96" s="116" t="s">
        <v>7562</v>
      </c>
      <c r="X96" s="116" t="s">
        <v>10667</v>
      </c>
      <c r="AE96" s="116" t="s">
        <v>10523</v>
      </c>
      <c r="AF96" s="116">
        <v>1735</v>
      </c>
      <c r="AG96" s="116" t="s">
        <v>10524</v>
      </c>
      <c r="AH96" s="116" t="s">
        <v>10447</v>
      </c>
      <c r="AI96" s="116" t="s">
        <v>10448</v>
      </c>
      <c r="AJ96" s="116">
        <v>21.11</v>
      </c>
      <c r="AK96" s="116">
        <v>18.09</v>
      </c>
      <c r="AL96" s="116">
        <v>0.82</v>
      </c>
      <c r="AM96" s="116">
        <v>135.56</v>
      </c>
      <c r="AN96" s="116">
        <v>10231.25</v>
      </c>
      <c r="AO96" s="116">
        <v>1.17</v>
      </c>
      <c r="AP96" s="116" t="s">
        <v>10415</v>
      </c>
      <c r="AQ96" s="116" t="s">
        <v>10416</v>
      </c>
      <c r="AS96" s="116" t="s">
        <v>10420</v>
      </c>
      <c r="AT96" s="116" t="s">
        <v>10655</v>
      </c>
      <c r="AU96" s="116" t="s">
        <v>10656</v>
      </c>
      <c r="AW96" s="116" t="s">
        <v>10657</v>
      </c>
      <c r="AX96" s="116" t="s">
        <v>10549</v>
      </c>
      <c r="AY96" s="116" t="s">
        <v>10658</v>
      </c>
      <c r="BA96" s="116" t="s">
        <v>10659</v>
      </c>
      <c r="BB96" s="116" t="s">
        <v>10660</v>
      </c>
      <c r="BC96" s="116" t="s">
        <v>10515</v>
      </c>
      <c r="BD96" s="116" t="s">
        <v>10515</v>
      </c>
    </row>
    <row r="97" spans="1:59" x14ac:dyDescent="0.2">
      <c r="A97" s="116" t="s">
        <v>10442</v>
      </c>
      <c r="B97" s="116" t="s">
        <v>10443</v>
      </c>
      <c r="C97" s="116" t="s">
        <v>2078</v>
      </c>
      <c r="D97" s="116" t="s">
        <v>10646</v>
      </c>
      <c r="E97" s="116" t="s">
        <v>10554</v>
      </c>
      <c r="F97" s="116">
        <v>2013</v>
      </c>
      <c r="G97" s="116">
        <v>9994633</v>
      </c>
      <c r="I97" s="116">
        <v>2013</v>
      </c>
      <c r="J97" s="116">
        <v>41372</v>
      </c>
      <c r="K97" s="116">
        <v>9994633</v>
      </c>
      <c r="L97" s="116">
        <v>128233455</v>
      </c>
      <c r="N97" s="116" t="s">
        <v>10436</v>
      </c>
      <c r="O97" s="116" t="s">
        <v>7554</v>
      </c>
      <c r="P97" s="116" t="s">
        <v>10581</v>
      </c>
      <c r="Q97" s="116" t="s">
        <v>10413</v>
      </c>
      <c r="R97" s="116" t="s">
        <v>10445</v>
      </c>
      <c r="V97" s="116" t="s">
        <v>10662</v>
      </c>
      <c r="W97" s="116" t="s">
        <v>7562</v>
      </c>
      <c r="X97" s="116" t="s">
        <v>10663</v>
      </c>
      <c r="AE97" s="116" t="s">
        <v>10523</v>
      </c>
      <c r="AF97" s="116">
        <v>1735</v>
      </c>
      <c r="AG97" s="116" t="s">
        <v>10524</v>
      </c>
      <c r="AH97" s="116" t="s">
        <v>10447</v>
      </c>
      <c r="AI97" s="116" t="s">
        <v>10448</v>
      </c>
      <c r="AJ97" s="116">
        <v>21.11</v>
      </c>
      <c r="AK97" s="116">
        <v>18.09</v>
      </c>
      <c r="AL97" s="116">
        <v>0.82</v>
      </c>
      <c r="AM97" s="116">
        <v>135.56</v>
      </c>
      <c r="AN97" s="116">
        <v>10231.25</v>
      </c>
      <c r="AO97" s="116">
        <v>1.17</v>
      </c>
      <c r="AP97" s="116" t="s">
        <v>10415</v>
      </c>
      <c r="AQ97" s="116" t="s">
        <v>10416</v>
      </c>
      <c r="AS97" s="116" t="s">
        <v>10420</v>
      </c>
      <c r="AT97" s="116" t="s">
        <v>10655</v>
      </c>
      <c r="AU97" s="116" t="s">
        <v>10656</v>
      </c>
      <c r="AW97" s="116" t="s">
        <v>10657</v>
      </c>
      <c r="AX97" s="116" t="s">
        <v>10549</v>
      </c>
      <c r="AY97" s="116" t="s">
        <v>10658</v>
      </c>
      <c r="BA97" s="116" t="s">
        <v>10659</v>
      </c>
      <c r="BB97" s="116" t="s">
        <v>10660</v>
      </c>
      <c r="BC97" s="116" t="s">
        <v>10515</v>
      </c>
      <c r="BD97" s="116" t="s">
        <v>10515</v>
      </c>
    </row>
    <row r="98" spans="1:59" x14ac:dyDescent="0.2">
      <c r="A98" s="116" t="s">
        <v>10442</v>
      </c>
      <c r="B98" s="116" t="s">
        <v>10443</v>
      </c>
      <c r="C98" s="116" t="s">
        <v>2078</v>
      </c>
      <c r="D98" s="116" t="s">
        <v>10646</v>
      </c>
      <c r="E98" s="116" t="s">
        <v>10554</v>
      </c>
      <c r="F98" s="116">
        <v>2016</v>
      </c>
      <c r="G98" s="116">
        <v>1884772</v>
      </c>
      <c r="I98" s="116">
        <v>2016</v>
      </c>
      <c r="J98" s="116">
        <v>42431</v>
      </c>
      <c r="K98" s="116">
        <v>2684772</v>
      </c>
      <c r="L98" s="116">
        <v>128233455</v>
      </c>
      <c r="N98" s="116" t="s">
        <v>10422</v>
      </c>
      <c r="O98" s="116" t="s">
        <v>7554</v>
      </c>
      <c r="P98" s="116" t="s">
        <v>10581</v>
      </c>
      <c r="Q98" s="116" t="s">
        <v>10413</v>
      </c>
      <c r="R98" s="116" t="s">
        <v>10445</v>
      </c>
      <c r="V98" s="116" t="s">
        <v>10668</v>
      </c>
      <c r="W98" s="116" t="s">
        <v>7569</v>
      </c>
      <c r="X98" s="116" t="s">
        <v>10669</v>
      </c>
      <c r="AE98" s="116" t="s">
        <v>10523</v>
      </c>
      <c r="AF98" s="116">
        <v>1735</v>
      </c>
      <c r="AG98" s="116" t="s">
        <v>10524</v>
      </c>
      <c r="AH98" s="116" t="s">
        <v>10447</v>
      </c>
      <c r="AI98" s="116" t="s">
        <v>10448</v>
      </c>
      <c r="AJ98" s="116">
        <v>21.11</v>
      </c>
      <c r="AK98" s="116">
        <v>18.09</v>
      </c>
      <c r="AL98" s="116">
        <v>0.82</v>
      </c>
      <c r="AM98" s="116">
        <v>135.56</v>
      </c>
      <c r="AN98" s="116">
        <v>10231.25</v>
      </c>
      <c r="AO98" s="116">
        <v>1.17</v>
      </c>
      <c r="AP98" s="116" t="s">
        <v>10415</v>
      </c>
      <c r="AQ98" s="116" t="s">
        <v>10416</v>
      </c>
      <c r="AS98" s="116" t="s">
        <v>10420</v>
      </c>
      <c r="AT98" s="116" t="s">
        <v>10655</v>
      </c>
      <c r="AU98" s="116" t="s">
        <v>10656</v>
      </c>
      <c r="AW98" s="116" t="s">
        <v>10657</v>
      </c>
      <c r="AX98" s="116" t="s">
        <v>10549</v>
      </c>
      <c r="AY98" s="116" t="s">
        <v>10658</v>
      </c>
      <c r="BA98" s="116" t="s">
        <v>10659</v>
      </c>
      <c r="BB98" s="116" t="s">
        <v>10660</v>
      </c>
      <c r="BC98" s="116" t="s">
        <v>10515</v>
      </c>
      <c r="BD98" s="116" t="s">
        <v>10515</v>
      </c>
    </row>
    <row r="99" spans="1:59" x14ac:dyDescent="0.2">
      <c r="A99" s="116" t="s">
        <v>10442</v>
      </c>
      <c r="B99" s="116" t="s">
        <v>10443</v>
      </c>
      <c r="C99" s="116" t="s">
        <v>2078</v>
      </c>
      <c r="D99" s="116" t="s">
        <v>10646</v>
      </c>
      <c r="E99" s="116" t="s">
        <v>10554</v>
      </c>
      <c r="F99" s="116">
        <v>2013</v>
      </c>
      <c r="G99" s="116">
        <v>10800000</v>
      </c>
      <c r="I99" s="116">
        <v>2013</v>
      </c>
      <c r="J99" s="116">
        <v>41249</v>
      </c>
      <c r="K99" s="116">
        <v>12300000</v>
      </c>
      <c r="L99" s="116">
        <v>128233455</v>
      </c>
      <c r="N99" s="116" t="s">
        <v>10422</v>
      </c>
      <c r="O99" s="116" t="s">
        <v>7554</v>
      </c>
      <c r="P99" s="116" t="s">
        <v>10652</v>
      </c>
      <c r="Q99" s="116" t="s">
        <v>10413</v>
      </c>
      <c r="R99" s="116" t="s">
        <v>10445</v>
      </c>
      <c r="V99" s="116" t="s">
        <v>10662</v>
      </c>
      <c r="W99" s="116" t="s">
        <v>7562</v>
      </c>
      <c r="X99" s="116" t="s">
        <v>10663</v>
      </c>
      <c r="AE99" s="116" t="s">
        <v>10523</v>
      </c>
      <c r="AF99" s="116">
        <v>1735</v>
      </c>
      <c r="AG99" s="116" t="s">
        <v>10524</v>
      </c>
      <c r="AH99" s="116" t="s">
        <v>10447</v>
      </c>
      <c r="AI99" s="116" t="s">
        <v>10448</v>
      </c>
      <c r="AJ99" s="116">
        <v>21.11</v>
      </c>
      <c r="AK99" s="116">
        <v>18.09</v>
      </c>
      <c r="AL99" s="116">
        <v>0.82</v>
      </c>
      <c r="AM99" s="116">
        <v>135.56</v>
      </c>
      <c r="AN99" s="116">
        <v>10231.25</v>
      </c>
      <c r="AO99" s="116">
        <v>1.17</v>
      </c>
      <c r="AP99" s="116" t="s">
        <v>10415</v>
      </c>
      <c r="AQ99" s="116" t="s">
        <v>10416</v>
      </c>
      <c r="AS99" s="116" t="s">
        <v>10420</v>
      </c>
      <c r="AT99" s="116" t="s">
        <v>10655</v>
      </c>
      <c r="AU99" s="116" t="s">
        <v>10656</v>
      </c>
      <c r="AW99" s="116" t="s">
        <v>10657</v>
      </c>
      <c r="AX99" s="116" t="s">
        <v>10549</v>
      </c>
      <c r="AY99" s="116" t="s">
        <v>10658</v>
      </c>
      <c r="BA99" s="116" t="s">
        <v>10659</v>
      </c>
      <c r="BB99" s="116" t="s">
        <v>10660</v>
      </c>
      <c r="BC99" s="116" t="s">
        <v>10515</v>
      </c>
      <c r="BD99" s="116" t="s">
        <v>10515</v>
      </c>
    </row>
    <row r="100" spans="1:59" x14ac:dyDescent="0.2">
      <c r="B100" s="116" t="s">
        <v>10568</v>
      </c>
      <c r="C100" s="116" t="s">
        <v>3385</v>
      </c>
      <c r="D100" s="116" t="s">
        <v>8329</v>
      </c>
      <c r="E100" s="116" t="s">
        <v>10554</v>
      </c>
      <c r="F100" s="116">
        <v>2024</v>
      </c>
      <c r="G100" s="116">
        <v>4386592</v>
      </c>
      <c r="L100" s="116">
        <v>33541826</v>
      </c>
      <c r="M100" s="116">
        <v>20451604</v>
      </c>
      <c r="N100" s="116" t="s">
        <v>10422</v>
      </c>
      <c r="O100" s="116" t="s">
        <v>10444</v>
      </c>
      <c r="P100" s="116" t="s">
        <v>10555</v>
      </c>
      <c r="Q100" s="116" t="s">
        <v>10413</v>
      </c>
      <c r="R100" s="116" t="s">
        <v>10477</v>
      </c>
      <c r="AE100" s="116" t="s">
        <v>10497</v>
      </c>
      <c r="AH100" s="116" t="s">
        <v>10466</v>
      </c>
      <c r="AI100" s="116" t="s">
        <v>10467</v>
      </c>
      <c r="AJ100" s="116">
        <v>12.17</v>
      </c>
      <c r="AK100" s="116">
        <v>21.8</v>
      </c>
      <c r="AL100" s="116">
        <v>1.91</v>
      </c>
      <c r="AM100" s="116">
        <v>159.86000000000001</v>
      </c>
      <c r="AN100" s="116">
        <v>35527.11</v>
      </c>
      <c r="AO100" s="116">
        <v>4.53</v>
      </c>
      <c r="AP100" s="116" t="s">
        <v>10415</v>
      </c>
      <c r="AQ100" s="116" t="s">
        <v>10416</v>
      </c>
      <c r="AS100" s="116" t="s">
        <v>10441</v>
      </c>
      <c r="AT100" s="116" t="s">
        <v>10526</v>
      </c>
      <c r="AU100" s="116" t="s">
        <v>10527</v>
      </c>
      <c r="AV100" s="116" t="s">
        <v>10528</v>
      </c>
      <c r="AW100" s="116" t="s">
        <v>10529</v>
      </c>
      <c r="AX100" s="116" t="s">
        <v>10587</v>
      </c>
      <c r="AY100" s="116" t="s">
        <v>10588</v>
      </c>
      <c r="AZ100" s="116" t="s">
        <v>10589</v>
      </c>
      <c r="BA100" s="116" t="s">
        <v>10590</v>
      </c>
      <c r="BB100" s="116" t="s">
        <v>10671</v>
      </c>
      <c r="BC100" s="116" t="s">
        <v>10672</v>
      </c>
      <c r="BD100" s="116" t="s">
        <v>10672</v>
      </c>
      <c r="BE100" s="116" t="s">
        <v>10638</v>
      </c>
      <c r="BF100" s="116" t="s">
        <v>10647</v>
      </c>
      <c r="BG100" s="116" t="s">
        <v>10673</v>
      </c>
    </row>
    <row r="101" spans="1:59" x14ac:dyDescent="0.2">
      <c r="B101" s="116" t="s">
        <v>10568</v>
      </c>
      <c r="C101" s="116" t="s">
        <v>3385</v>
      </c>
      <c r="D101" s="116" t="s">
        <v>8329</v>
      </c>
      <c r="E101" s="116" t="s">
        <v>10554</v>
      </c>
      <c r="F101" s="116">
        <v>2023</v>
      </c>
      <c r="G101" s="116">
        <v>3477459</v>
      </c>
      <c r="L101" s="116">
        <v>33541826</v>
      </c>
      <c r="M101" s="116">
        <v>20451604</v>
      </c>
      <c r="N101" s="116" t="s">
        <v>10422</v>
      </c>
      <c r="O101" s="116" t="s">
        <v>10444</v>
      </c>
      <c r="P101" s="116" t="s">
        <v>10557</v>
      </c>
      <c r="Q101" s="116" t="s">
        <v>10413</v>
      </c>
      <c r="R101" s="116" t="s">
        <v>10477</v>
      </c>
      <c r="AE101" s="116" t="s">
        <v>10497</v>
      </c>
      <c r="AH101" s="116" t="s">
        <v>10466</v>
      </c>
      <c r="AI101" s="116" t="s">
        <v>10467</v>
      </c>
      <c r="AJ101" s="116">
        <v>12.17</v>
      </c>
      <c r="AK101" s="116">
        <v>21.8</v>
      </c>
      <c r="AL101" s="116">
        <v>1.91</v>
      </c>
      <c r="AM101" s="116">
        <v>159.86000000000001</v>
      </c>
      <c r="AN101" s="116">
        <v>35527.11</v>
      </c>
      <c r="AO101" s="116">
        <v>4.53</v>
      </c>
      <c r="AP101" s="116" t="s">
        <v>10415</v>
      </c>
      <c r="AQ101" s="116" t="s">
        <v>10416</v>
      </c>
      <c r="AS101" s="116" t="s">
        <v>10441</v>
      </c>
      <c r="AT101" s="116" t="s">
        <v>10526</v>
      </c>
      <c r="AU101" s="116" t="s">
        <v>10527</v>
      </c>
      <c r="AV101" s="116" t="s">
        <v>10528</v>
      </c>
      <c r="AW101" s="116" t="s">
        <v>10529</v>
      </c>
      <c r="AX101" s="116" t="s">
        <v>10587</v>
      </c>
      <c r="AY101" s="116" t="s">
        <v>10588</v>
      </c>
      <c r="AZ101" s="116" t="s">
        <v>10589</v>
      </c>
      <c r="BA101" s="116" t="s">
        <v>10590</v>
      </c>
      <c r="BB101" s="116" t="s">
        <v>10671</v>
      </c>
      <c r="BC101" s="116" t="s">
        <v>10672</v>
      </c>
      <c r="BD101" s="116" t="s">
        <v>10672</v>
      </c>
      <c r="BE101" s="116" t="s">
        <v>10638</v>
      </c>
      <c r="BF101" s="116" t="s">
        <v>10647</v>
      </c>
      <c r="BG101" s="116" t="s">
        <v>10673</v>
      </c>
    </row>
    <row r="102" spans="1:59" x14ac:dyDescent="0.2">
      <c r="B102" s="116" t="s">
        <v>10568</v>
      </c>
      <c r="C102" s="116" t="s">
        <v>3385</v>
      </c>
      <c r="D102" s="116" t="s">
        <v>8329</v>
      </c>
      <c r="E102" s="116" t="s">
        <v>10554</v>
      </c>
      <c r="F102" s="116">
        <v>2022</v>
      </c>
      <c r="L102" s="116">
        <v>33541826</v>
      </c>
      <c r="M102" s="116">
        <v>20451604</v>
      </c>
      <c r="N102" s="116" t="s">
        <v>10422</v>
      </c>
      <c r="O102" s="116" t="s">
        <v>10444</v>
      </c>
      <c r="P102" s="116" t="s">
        <v>10556</v>
      </c>
      <c r="Q102" s="116" t="s">
        <v>10413</v>
      </c>
      <c r="R102" s="116" t="s">
        <v>10477</v>
      </c>
      <c r="AE102" s="116" t="s">
        <v>10497</v>
      </c>
      <c r="AH102" s="116" t="s">
        <v>10466</v>
      </c>
      <c r="AI102" s="116" t="s">
        <v>10467</v>
      </c>
      <c r="AJ102" s="116">
        <v>12.17</v>
      </c>
      <c r="AK102" s="116">
        <v>21.8</v>
      </c>
      <c r="AL102" s="116">
        <v>1.91</v>
      </c>
      <c r="AM102" s="116">
        <v>159.86000000000001</v>
      </c>
      <c r="AN102" s="116">
        <v>35527.11</v>
      </c>
      <c r="AO102" s="116">
        <v>4.53</v>
      </c>
      <c r="AP102" s="116" t="s">
        <v>10415</v>
      </c>
      <c r="AQ102" s="116" t="s">
        <v>10416</v>
      </c>
      <c r="AS102" s="116" t="s">
        <v>10441</v>
      </c>
      <c r="AT102" s="116" t="s">
        <v>10526</v>
      </c>
      <c r="AU102" s="116" t="s">
        <v>10527</v>
      </c>
      <c r="AV102" s="116" t="s">
        <v>10528</v>
      </c>
      <c r="AW102" s="116" t="s">
        <v>10529</v>
      </c>
      <c r="AX102" s="116" t="s">
        <v>10587</v>
      </c>
      <c r="AY102" s="116" t="s">
        <v>10588</v>
      </c>
      <c r="AZ102" s="116" t="s">
        <v>10589</v>
      </c>
      <c r="BA102" s="116" t="s">
        <v>10590</v>
      </c>
      <c r="BB102" s="116" t="s">
        <v>10671</v>
      </c>
      <c r="BC102" s="116" t="s">
        <v>10672</v>
      </c>
      <c r="BD102" s="116" t="s">
        <v>10672</v>
      </c>
      <c r="BE102" s="116" t="s">
        <v>10638</v>
      </c>
      <c r="BF102" s="116" t="s">
        <v>10647</v>
      </c>
      <c r="BG102" s="116" t="s">
        <v>10673</v>
      </c>
    </row>
    <row r="103" spans="1:59" x14ac:dyDescent="0.2">
      <c r="B103" s="116" t="s">
        <v>10568</v>
      </c>
      <c r="C103" s="116" t="s">
        <v>3385</v>
      </c>
      <c r="D103" s="116" t="s">
        <v>8329</v>
      </c>
      <c r="E103" s="116" t="s">
        <v>10554</v>
      </c>
      <c r="F103" s="116">
        <v>2017</v>
      </c>
      <c r="G103" s="116">
        <v>0</v>
      </c>
      <c r="L103" s="116">
        <v>33541826</v>
      </c>
      <c r="M103" s="116">
        <v>20451604</v>
      </c>
      <c r="N103" s="116" t="s">
        <v>10422</v>
      </c>
      <c r="O103" s="116" t="s">
        <v>7561</v>
      </c>
      <c r="P103" s="116" t="s">
        <v>10525</v>
      </c>
      <c r="Q103" s="116" t="s">
        <v>10413</v>
      </c>
      <c r="R103" s="116" t="s">
        <v>10462</v>
      </c>
      <c r="AE103" s="116" t="s">
        <v>10497</v>
      </c>
      <c r="AH103" s="116" t="s">
        <v>10466</v>
      </c>
      <c r="AI103" s="116" t="s">
        <v>10467</v>
      </c>
      <c r="AJ103" s="116">
        <v>12.17</v>
      </c>
      <c r="AK103" s="116">
        <v>21.8</v>
      </c>
      <c r="AL103" s="116">
        <v>1.91</v>
      </c>
      <c r="AM103" s="116">
        <v>159.86000000000001</v>
      </c>
      <c r="AN103" s="116">
        <v>35527.11</v>
      </c>
      <c r="AO103" s="116">
        <v>4.53</v>
      </c>
      <c r="AP103" s="116" t="s">
        <v>10415</v>
      </c>
      <c r="AQ103" s="116" t="s">
        <v>10416</v>
      </c>
      <c r="AS103" s="116" t="s">
        <v>10441</v>
      </c>
      <c r="AT103" s="116" t="s">
        <v>10526</v>
      </c>
      <c r="AU103" s="116" t="s">
        <v>10527</v>
      </c>
      <c r="AV103" s="116" t="s">
        <v>10528</v>
      </c>
      <c r="AW103" s="116" t="s">
        <v>10529</v>
      </c>
      <c r="AX103" s="116" t="s">
        <v>10587</v>
      </c>
      <c r="AY103" s="116" t="s">
        <v>10588</v>
      </c>
      <c r="AZ103" s="116" t="s">
        <v>10589</v>
      </c>
      <c r="BA103" s="116" t="s">
        <v>10590</v>
      </c>
      <c r="BB103" s="116" t="s">
        <v>10671</v>
      </c>
      <c r="BC103" s="116" t="s">
        <v>10672</v>
      </c>
      <c r="BD103" s="116" t="s">
        <v>10672</v>
      </c>
      <c r="BE103" s="116" t="s">
        <v>10638</v>
      </c>
      <c r="BF103" s="116" t="s">
        <v>10647</v>
      </c>
      <c r="BG103" s="116" t="s">
        <v>10673</v>
      </c>
    </row>
    <row r="104" spans="1:59" x14ac:dyDescent="0.2">
      <c r="B104" s="116" t="s">
        <v>10568</v>
      </c>
      <c r="C104" s="116" t="s">
        <v>3385</v>
      </c>
      <c r="D104" s="116" t="s">
        <v>8329</v>
      </c>
      <c r="E104" s="116" t="s">
        <v>10554</v>
      </c>
      <c r="F104" s="116">
        <v>2017</v>
      </c>
      <c r="G104" s="116">
        <v>720000</v>
      </c>
      <c r="I104" s="116">
        <v>2017</v>
      </c>
      <c r="J104" s="116">
        <v>42803</v>
      </c>
      <c r="K104" s="116">
        <v>720000</v>
      </c>
      <c r="L104" s="116">
        <v>33541826</v>
      </c>
      <c r="M104" s="116">
        <v>20451604</v>
      </c>
      <c r="N104" s="116" t="s">
        <v>10422</v>
      </c>
      <c r="O104" s="116" t="s">
        <v>7561</v>
      </c>
      <c r="P104" s="116" t="s">
        <v>10525</v>
      </c>
      <c r="Q104" s="116" t="s">
        <v>10413</v>
      </c>
      <c r="R104" s="116" t="s">
        <v>10462</v>
      </c>
      <c r="V104" s="116" t="s">
        <v>10674</v>
      </c>
      <c r="W104" s="116" t="s">
        <v>7622</v>
      </c>
      <c r="X104" s="116" t="s">
        <v>10675</v>
      </c>
      <c r="AE104" s="116" t="s">
        <v>10497</v>
      </c>
      <c r="AH104" s="116" t="s">
        <v>10466</v>
      </c>
      <c r="AI104" s="116" t="s">
        <v>10467</v>
      </c>
      <c r="AJ104" s="116">
        <v>12.17</v>
      </c>
      <c r="AK104" s="116">
        <v>21.8</v>
      </c>
      <c r="AL104" s="116">
        <v>1.91</v>
      </c>
      <c r="AM104" s="116">
        <v>159.86000000000001</v>
      </c>
      <c r="AN104" s="116">
        <v>35527.11</v>
      </c>
      <c r="AO104" s="116">
        <v>4.53</v>
      </c>
      <c r="AP104" s="116" t="s">
        <v>10415</v>
      </c>
      <c r="AQ104" s="116" t="s">
        <v>10416</v>
      </c>
      <c r="AS104" s="116" t="s">
        <v>10441</v>
      </c>
      <c r="AT104" s="116" t="s">
        <v>10526</v>
      </c>
      <c r="AU104" s="116" t="s">
        <v>10527</v>
      </c>
      <c r="AV104" s="116" t="s">
        <v>10528</v>
      </c>
      <c r="AW104" s="116" t="s">
        <v>10529</v>
      </c>
      <c r="AX104" s="116" t="s">
        <v>10587</v>
      </c>
      <c r="AY104" s="116" t="s">
        <v>10588</v>
      </c>
      <c r="AZ104" s="116" t="s">
        <v>10589</v>
      </c>
      <c r="BA104" s="116" t="s">
        <v>10590</v>
      </c>
      <c r="BB104" s="116" t="s">
        <v>10671</v>
      </c>
      <c r="BC104" s="116" t="s">
        <v>10672</v>
      </c>
      <c r="BD104" s="116" t="s">
        <v>10672</v>
      </c>
      <c r="BE104" s="116" t="s">
        <v>10638</v>
      </c>
      <c r="BF104" s="116" t="s">
        <v>10647</v>
      </c>
      <c r="BG104" s="116" t="s">
        <v>10673</v>
      </c>
    </row>
    <row r="105" spans="1:59" x14ac:dyDescent="0.2">
      <c r="B105" s="116" t="s">
        <v>10568</v>
      </c>
      <c r="C105" s="116" t="s">
        <v>3385</v>
      </c>
      <c r="D105" s="116" t="s">
        <v>8329</v>
      </c>
      <c r="E105" s="116" t="s">
        <v>10554</v>
      </c>
      <c r="F105" s="116">
        <v>2017</v>
      </c>
      <c r="G105" s="116">
        <v>7280000</v>
      </c>
      <c r="I105" s="116">
        <v>2017</v>
      </c>
      <c r="J105" s="116">
        <v>42803</v>
      </c>
      <c r="K105" s="116">
        <v>7280000</v>
      </c>
      <c r="L105" s="116">
        <v>33541826</v>
      </c>
      <c r="M105" s="116">
        <v>20451604</v>
      </c>
      <c r="N105" s="116" t="s">
        <v>10422</v>
      </c>
      <c r="O105" s="116" t="s">
        <v>7561</v>
      </c>
      <c r="P105" s="116" t="s">
        <v>10525</v>
      </c>
      <c r="Q105" s="116" t="s">
        <v>10413</v>
      </c>
      <c r="R105" s="116" t="s">
        <v>10462</v>
      </c>
      <c r="V105" s="116" t="s">
        <v>10674</v>
      </c>
      <c r="W105" s="116" t="s">
        <v>7622</v>
      </c>
      <c r="X105" s="116" t="s">
        <v>10675</v>
      </c>
      <c r="AE105" s="116" t="s">
        <v>10497</v>
      </c>
      <c r="AH105" s="116" t="s">
        <v>10466</v>
      </c>
      <c r="AI105" s="116" t="s">
        <v>10467</v>
      </c>
      <c r="AJ105" s="116">
        <v>12.17</v>
      </c>
      <c r="AK105" s="116">
        <v>21.8</v>
      </c>
      <c r="AL105" s="116">
        <v>1.91</v>
      </c>
      <c r="AM105" s="116">
        <v>159.86000000000001</v>
      </c>
      <c r="AN105" s="116">
        <v>35527.11</v>
      </c>
      <c r="AO105" s="116">
        <v>4.53</v>
      </c>
      <c r="AP105" s="116" t="s">
        <v>10415</v>
      </c>
      <c r="AQ105" s="116" t="s">
        <v>10416</v>
      </c>
      <c r="AS105" s="116" t="s">
        <v>10441</v>
      </c>
      <c r="AT105" s="116" t="s">
        <v>10526</v>
      </c>
      <c r="AU105" s="116" t="s">
        <v>10527</v>
      </c>
      <c r="AV105" s="116" t="s">
        <v>10528</v>
      </c>
      <c r="AW105" s="116" t="s">
        <v>10529</v>
      </c>
      <c r="AX105" s="116" t="s">
        <v>10587</v>
      </c>
      <c r="AY105" s="116" t="s">
        <v>10588</v>
      </c>
      <c r="AZ105" s="116" t="s">
        <v>10589</v>
      </c>
      <c r="BA105" s="116" t="s">
        <v>10590</v>
      </c>
      <c r="BB105" s="116" t="s">
        <v>10671</v>
      </c>
      <c r="BC105" s="116" t="s">
        <v>10672</v>
      </c>
      <c r="BD105" s="116" t="s">
        <v>10672</v>
      </c>
      <c r="BE105" s="116" t="s">
        <v>10638</v>
      </c>
      <c r="BF105" s="116" t="s">
        <v>10647</v>
      </c>
      <c r="BG105" s="116" t="s">
        <v>10673</v>
      </c>
    </row>
    <row r="106" spans="1:59" x14ac:dyDescent="0.2">
      <c r="B106" s="116" t="s">
        <v>10568</v>
      </c>
      <c r="C106" s="116" t="s">
        <v>3385</v>
      </c>
      <c r="D106" s="116" t="s">
        <v>8329</v>
      </c>
      <c r="E106" s="116" t="s">
        <v>10554</v>
      </c>
      <c r="F106" s="116">
        <v>2018</v>
      </c>
      <c r="G106" s="116">
        <v>2000000</v>
      </c>
      <c r="I106" s="116">
        <v>2018</v>
      </c>
      <c r="J106" s="116">
        <v>43096</v>
      </c>
      <c r="K106" s="116">
        <v>2000000</v>
      </c>
      <c r="L106" s="116">
        <v>33541826</v>
      </c>
      <c r="M106" s="116">
        <v>20451604</v>
      </c>
      <c r="N106" s="116" t="s">
        <v>10422</v>
      </c>
      <c r="O106" s="116" t="s">
        <v>7561</v>
      </c>
      <c r="P106" s="116" t="s">
        <v>10525</v>
      </c>
      <c r="Q106" s="116" t="s">
        <v>10413</v>
      </c>
      <c r="R106" s="116" t="s">
        <v>10462</v>
      </c>
      <c r="V106" s="116" t="s">
        <v>10676</v>
      </c>
      <c r="W106" s="116" t="s">
        <v>7622</v>
      </c>
      <c r="X106" s="116" t="s">
        <v>3382</v>
      </c>
      <c r="AE106" s="116" t="s">
        <v>10497</v>
      </c>
      <c r="AH106" s="116" t="s">
        <v>10466</v>
      </c>
      <c r="AI106" s="116" t="s">
        <v>10467</v>
      </c>
      <c r="AJ106" s="116">
        <v>12.17</v>
      </c>
      <c r="AK106" s="116">
        <v>21.8</v>
      </c>
      <c r="AL106" s="116">
        <v>1.91</v>
      </c>
      <c r="AM106" s="116">
        <v>159.86000000000001</v>
      </c>
      <c r="AN106" s="116">
        <v>35527.11</v>
      </c>
      <c r="AO106" s="116">
        <v>4.53</v>
      </c>
      <c r="AP106" s="116" t="s">
        <v>10415</v>
      </c>
      <c r="AQ106" s="116" t="s">
        <v>10416</v>
      </c>
      <c r="AS106" s="116" t="s">
        <v>10441</v>
      </c>
      <c r="AT106" s="116" t="s">
        <v>10526</v>
      </c>
      <c r="AU106" s="116" t="s">
        <v>10527</v>
      </c>
      <c r="AV106" s="116" t="s">
        <v>10528</v>
      </c>
      <c r="AW106" s="116" t="s">
        <v>10529</v>
      </c>
      <c r="AX106" s="116" t="s">
        <v>10587</v>
      </c>
      <c r="AY106" s="116" t="s">
        <v>10588</v>
      </c>
      <c r="AZ106" s="116" t="s">
        <v>10589</v>
      </c>
      <c r="BA106" s="116" t="s">
        <v>10590</v>
      </c>
      <c r="BB106" s="116" t="s">
        <v>10671</v>
      </c>
      <c r="BC106" s="116" t="s">
        <v>10672</v>
      </c>
      <c r="BD106" s="116" t="s">
        <v>10672</v>
      </c>
      <c r="BE106" s="116" t="s">
        <v>10638</v>
      </c>
      <c r="BF106" s="116" t="s">
        <v>10647</v>
      </c>
      <c r="BG106" s="116" t="s">
        <v>10673</v>
      </c>
    </row>
    <row r="107" spans="1:59" x14ac:dyDescent="0.2">
      <c r="B107" s="116" t="s">
        <v>10568</v>
      </c>
      <c r="C107" s="116" t="s">
        <v>3385</v>
      </c>
      <c r="D107" s="116" t="s">
        <v>8329</v>
      </c>
      <c r="E107" s="116" t="s">
        <v>10554</v>
      </c>
      <c r="F107" s="116">
        <v>2024</v>
      </c>
      <c r="G107" s="116">
        <v>7221540</v>
      </c>
      <c r="L107" s="116">
        <v>33541826</v>
      </c>
      <c r="M107" s="116">
        <v>20451604</v>
      </c>
      <c r="N107" s="116" t="s">
        <v>10422</v>
      </c>
      <c r="O107" s="116" t="s">
        <v>7561</v>
      </c>
      <c r="P107" s="116" t="s">
        <v>10513</v>
      </c>
      <c r="Q107" s="116" t="s">
        <v>10413</v>
      </c>
      <c r="R107" s="116" t="s">
        <v>10477</v>
      </c>
      <c r="W107" s="116" t="s">
        <v>7867</v>
      </c>
      <c r="X107" s="116" t="s">
        <v>3382</v>
      </c>
      <c r="AD107" s="116" t="s">
        <v>10677</v>
      </c>
      <c r="AE107" s="116" t="s">
        <v>10497</v>
      </c>
      <c r="AH107" s="116" t="s">
        <v>10466</v>
      </c>
      <c r="AI107" s="116" t="s">
        <v>10467</v>
      </c>
      <c r="AJ107" s="116">
        <v>12.17</v>
      </c>
      <c r="AK107" s="116">
        <v>21.8</v>
      </c>
      <c r="AL107" s="116">
        <v>1.91</v>
      </c>
      <c r="AM107" s="116">
        <v>159.86000000000001</v>
      </c>
      <c r="AN107" s="116">
        <v>35527.11</v>
      </c>
      <c r="AO107" s="116">
        <v>4.53</v>
      </c>
      <c r="AP107" s="116" t="s">
        <v>10415</v>
      </c>
      <c r="AQ107" s="116" t="s">
        <v>10416</v>
      </c>
      <c r="AS107" s="116" t="s">
        <v>10441</v>
      </c>
      <c r="AT107" s="116" t="s">
        <v>10526</v>
      </c>
      <c r="AU107" s="116" t="s">
        <v>10527</v>
      </c>
      <c r="AV107" s="116" t="s">
        <v>10528</v>
      </c>
      <c r="AW107" s="116" t="s">
        <v>10529</v>
      </c>
      <c r="AX107" s="116" t="s">
        <v>10587</v>
      </c>
      <c r="AY107" s="116" t="s">
        <v>10588</v>
      </c>
      <c r="AZ107" s="116" t="s">
        <v>10589</v>
      </c>
      <c r="BA107" s="116" t="s">
        <v>10590</v>
      </c>
      <c r="BB107" s="116" t="s">
        <v>10671</v>
      </c>
      <c r="BC107" s="116" t="s">
        <v>10672</v>
      </c>
      <c r="BD107" s="116" t="s">
        <v>10672</v>
      </c>
      <c r="BE107" s="116" t="s">
        <v>10638</v>
      </c>
      <c r="BF107" s="116" t="s">
        <v>10647</v>
      </c>
      <c r="BG107" s="116" t="s">
        <v>10673</v>
      </c>
    </row>
    <row r="108" spans="1:59" x14ac:dyDescent="0.2">
      <c r="B108" s="116" t="s">
        <v>10568</v>
      </c>
      <c r="C108" s="116" t="s">
        <v>3385</v>
      </c>
      <c r="D108" s="116" t="s">
        <v>8329</v>
      </c>
      <c r="E108" s="116" t="s">
        <v>10554</v>
      </c>
      <c r="F108" s="116">
        <v>2023</v>
      </c>
      <c r="G108" s="116">
        <v>3400000</v>
      </c>
      <c r="I108" s="116">
        <v>2023</v>
      </c>
      <c r="J108" s="116">
        <v>45051</v>
      </c>
      <c r="K108" s="116">
        <v>3400000</v>
      </c>
      <c r="L108" s="116">
        <v>33541826</v>
      </c>
      <c r="M108" s="116">
        <v>20451604</v>
      </c>
      <c r="N108" s="116" t="s">
        <v>10422</v>
      </c>
      <c r="O108" s="116" t="s">
        <v>7561</v>
      </c>
      <c r="P108" s="116" t="s">
        <v>10643</v>
      </c>
      <c r="Q108" s="116" t="s">
        <v>10413</v>
      </c>
      <c r="R108" s="116" t="s">
        <v>10477</v>
      </c>
      <c r="V108" s="116" t="s">
        <v>10676</v>
      </c>
      <c r="W108" s="116" t="s">
        <v>7622</v>
      </c>
      <c r="X108" s="116" t="s">
        <v>3382</v>
      </c>
      <c r="AE108" s="116" t="s">
        <v>10497</v>
      </c>
      <c r="AH108" s="116" t="s">
        <v>10466</v>
      </c>
      <c r="AI108" s="116" t="s">
        <v>10467</v>
      </c>
      <c r="AJ108" s="116">
        <v>12.17</v>
      </c>
      <c r="AK108" s="116">
        <v>21.8</v>
      </c>
      <c r="AL108" s="116">
        <v>1.91</v>
      </c>
      <c r="AM108" s="116">
        <v>159.86000000000001</v>
      </c>
      <c r="AN108" s="116">
        <v>35527.11</v>
      </c>
      <c r="AO108" s="116">
        <v>4.53</v>
      </c>
      <c r="AP108" s="116" t="s">
        <v>10415</v>
      </c>
      <c r="AQ108" s="116" t="s">
        <v>10416</v>
      </c>
      <c r="AS108" s="116" t="s">
        <v>10441</v>
      </c>
      <c r="AT108" s="116" t="s">
        <v>10526</v>
      </c>
      <c r="AU108" s="116" t="s">
        <v>10527</v>
      </c>
      <c r="AV108" s="116" t="s">
        <v>10528</v>
      </c>
      <c r="AW108" s="116" t="s">
        <v>10529</v>
      </c>
      <c r="AX108" s="116" t="s">
        <v>10587</v>
      </c>
      <c r="AY108" s="116" t="s">
        <v>10588</v>
      </c>
      <c r="AZ108" s="116" t="s">
        <v>10589</v>
      </c>
      <c r="BA108" s="116" t="s">
        <v>10590</v>
      </c>
      <c r="BB108" s="116" t="s">
        <v>10671</v>
      </c>
      <c r="BC108" s="116" t="s">
        <v>10672</v>
      </c>
      <c r="BD108" s="116" t="s">
        <v>10672</v>
      </c>
      <c r="BE108" s="116" t="s">
        <v>10638</v>
      </c>
      <c r="BF108" s="116" t="s">
        <v>10647</v>
      </c>
      <c r="BG108" s="116" t="s">
        <v>10673</v>
      </c>
    </row>
    <row r="109" spans="1:59" x14ac:dyDescent="0.2">
      <c r="B109" s="116" t="s">
        <v>10568</v>
      </c>
      <c r="C109" s="116" t="s">
        <v>3385</v>
      </c>
      <c r="D109" s="116" t="s">
        <v>8329</v>
      </c>
      <c r="E109" s="116" t="s">
        <v>10554</v>
      </c>
      <c r="F109" s="116">
        <v>2019</v>
      </c>
      <c r="G109" s="116">
        <v>1220222</v>
      </c>
      <c r="L109" s="116">
        <v>33541826</v>
      </c>
      <c r="M109" s="116">
        <v>20451604</v>
      </c>
      <c r="N109" s="116" t="s">
        <v>10422</v>
      </c>
      <c r="O109" s="116" t="s">
        <v>10418</v>
      </c>
      <c r="P109" s="116" t="s">
        <v>10418</v>
      </c>
      <c r="Q109" s="116" t="s">
        <v>10419</v>
      </c>
      <c r="R109" s="116" t="s">
        <v>10419</v>
      </c>
      <c r="AE109" s="116" t="s">
        <v>10497</v>
      </c>
      <c r="AH109" s="116" t="s">
        <v>10466</v>
      </c>
      <c r="AI109" s="116" t="s">
        <v>10467</v>
      </c>
      <c r="AJ109" s="116">
        <v>12.17</v>
      </c>
      <c r="AK109" s="116">
        <v>21.8</v>
      </c>
      <c r="AL109" s="116">
        <v>1.91</v>
      </c>
      <c r="AM109" s="116">
        <v>159.86000000000001</v>
      </c>
      <c r="AN109" s="116">
        <v>35527.11</v>
      </c>
      <c r="AO109" s="116">
        <v>4.53</v>
      </c>
      <c r="AP109" s="116" t="s">
        <v>10415</v>
      </c>
      <c r="AQ109" s="116" t="s">
        <v>10416</v>
      </c>
      <c r="AS109" s="116" t="s">
        <v>10441</v>
      </c>
      <c r="AT109" s="116" t="s">
        <v>10526</v>
      </c>
      <c r="AU109" s="116" t="s">
        <v>10527</v>
      </c>
      <c r="AV109" s="116" t="s">
        <v>10528</v>
      </c>
      <c r="AW109" s="116" t="s">
        <v>10529</v>
      </c>
      <c r="AX109" s="116" t="s">
        <v>10587</v>
      </c>
      <c r="AY109" s="116" t="s">
        <v>10588</v>
      </c>
      <c r="AZ109" s="116" t="s">
        <v>10589</v>
      </c>
      <c r="BA109" s="116" t="s">
        <v>10590</v>
      </c>
      <c r="BB109" s="116" t="s">
        <v>10671</v>
      </c>
      <c r="BC109" s="116" t="s">
        <v>10672</v>
      </c>
      <c r="BD109" s="116" t="s">
        <v>10672</v>
      </c>
      <c r="BE109" s="116" t="s">
        <v>10638</v>
      </c>
      <c r="BF109" s="116" t="s">
        <v>10647</v>
      </c>
      <c r="BG109" s="116" t="s">
        <v>10673</v>
      </c>
    </row>
    <row r="110" spans="1:59" x14ac:dyDescent="0.2">
      <c r="B110" s="116" t="s">
        <v>10568</v>
      </c>
      <c r="C110" s="116" t="s">
        <v>3385</v>
      </c>
      <c r="D110" s="116" t="s">
        <v>8329</v>
      </c>
      <c r="E110" s="116" t="s">
        <v>10554</v>
      </c>
      <c r="F110" s="116">
        <v>2024</v>
      </c>
      <c r="G110" s="116">
        <v>1096648</v>
      </c>
      <c r="L110" s="116">
        <v>33541826</v>
      </c>
      <c r="M110" s="116">
        <v>20451604</v>
      </c>
      <c r="N110" s="116" t="s">
        <v>10422</v>
      </c>
      <c r="O110" s="116" t="s">
        <v>10418</v>
      </c>
      <c r="P110" s="116" t="s">
        <v>10418</v>
      </c>
      <c r="Q110" s="116" t="s">
        <v>10419</v>
      </c>
      <c r="R110" s="116" t="s">
        <v>10419</v>
      </c>
      <c r="AE110" s="116" t="s">
        <v>10497</v>
      </c>
      <c r="AH110" s="116" t="s">
        <v>10466</v>
      </c>
      <c r="AI110" s="116" t="s">
        <v>10467</v>
      </c>
      <c r="AJ110" s="116">
        <v>12.17</v>
      </c>
      <c r="AK110" s="116">
        <v>21.8</v>
      </c>
      <c r="AL110" s="116">
        <v>1.91</v>
      </c>
      <c r="AM110" s="116">
        <v>159.86000000000001</v>
      </c>
      <c r="AN110" s="116">
        <v>35527.11</v>
      </c>
      <c r="AO110" s="116">
        <v>4.53</v>
      </c>
      <c r="AP110" s="116" t="s">
        <v>10415</v>
      </c>
      <c r="AQ110" s="116" t="s">
        <v>10416</v>
      </c>
      <c r="AS110" s="116" t="s">
        <v>10441</v>
      </c>
      <c r="AT110" s="116" t="s">
        <v>10526</v>
      </c>
      <c r="AU110" s="116" t="s">
        <v>10527</v>
      </c>
      <c r="AV110" s="116" t="s">
        <v>10528</v>
      </c>
      <c r="AW110" s="116" t="s">
        <v>10529</v>
      </c>
      <c r="AX110" s="116" t="s">
        <v>10587</v>
      </c>
      <c r="AY110" s="116" t="s">
        <v>10588</v>
      </c>
      <c r="AZ110" s="116" t="s">
        <v>10589</v>
      </c>
      <c r="BA110" s="116" t="s">
        <v>10590</v>
      </c>
      <c r="BB110" s="116" t="s">
        <v>10671</v>
      </c>
      <c r="BC110" s="116" t="s">
        <v>10672</v>
      </c>
      <c r="BD110" s="116" t="s">
        <v>10672</v>
      </c>
      <c r="BE110" s="116" t="s">
        <v>10638</v>
      </c>
      <c r="BF110" s="116" t="s">
        <v>10647</v>
      </c>
      <c r="BG110" s="116" t="s">
        <v>10673</v>
      </c>
    </row>
    <row r="111" spans="1:59" x14ac:dyDescent="0.2">
      <c r="B111" s="116" t="s">
        <v>10568</v>
      </c>
      <c r="C111" s="116" t="s">
        <v>3385</v>
      </c>
      <c r="D111" s="116" t="s">
        <v>8329</v>
      </c>
      <c r="E111" s="116" t="s">
        <v>10554</v>
      </c>
      <c r="F111" s="116">
        <v>2022</v>
      </c>
      <c r="G111" s="116">
        <v>0</v>
      </c>
      <c r="L111" s="116">
        <v>33541826</v>
      </c>
      <c r="M111" s="116">
        <v>20451604</v>
      </c>
      <c r="N111" s="116" t="s">
        <v>10422</v>
      </c>
      <c r="O111" s="116" t="s">
        <v>10418</v>
      </c>
      <c r="P111" s="116" t="s">
        <v>10418</v>
      </c>
      <c r="Q111" s="116" t="s">
        <v>10419</v>
      </c>
      <c r="R111" s="116" t="s">
        <v>10419</v>
      </c>
      <c r="AE111" s="116" t="s">
        <v>10497</v>
      </c>
      <c r="AH111" s="116" t="s">
        <v>10466</v>
      </c>
      <c r="AI111" s="116" t="s">
        <v>10467</v>
      </c>
      <c r="AJ111" s="116">
        <v>12.17</v>
      </c>
      <c r="AK111" s="116">
        <v>21.8</v>
      </c>
      <c r="AL111" s="116">
        <v>1.91</v>
      </c>
      <c r="AM111" s="116">
        <v>159.86000000000001</v>
      </c>
      <c r="AN111" s="116">
        <v>35527.11</v>
      </c>
      <c r="AO111" s="116">
        <v>4.53</v>
      </c>
      <c r="AP111" s="116" t="s">
        <v>10415</v>
      </c>
      <c r="AQ111" s="116" t="s">
        <v>10416</v>
      </c>
      <c r="AS111" s="116" t="s">
        <v>10441</v>
      </c>
      <c r="AT111" s="116" t="s">
        <v>10526</v>
      </c>
      <c r="AU111" s="116" t="s">
        <v>10527</v>
      </c>
      <c r="AV111" s="116" t="s">
        <v>10528</v>
      </c>
      <c r="AW111" s="116" t="s">
        <v>10529</v>
      </c>
      <c r="AX111" s="116" t="s">
        <v>10587</v>
      </c>
      <c r="AY111" s="116" t="s">
        <v>10588</v>
      </c>
      <c r="AZ111" s="116" t="s">
        <v>10589</v>
      </c>
      <c r="BA111" s="116" t="s">
        <v>10590</v>
      </c>
      <c r="BB111" s="116" t="s">
        <v>10671</v>
      </c>
      <c r="BC111" s="116" t="s">
        <v>10672</v>
      </c>
      <c r="BD111" s="116" t="s">
        <v>10672</v>
      </c>
      <c r="BE111" s="116" t="s">
        <v>10638</v>
      </c>
      <c r="BF111" s="116" t="s">
        <v>10647</v>
      </c>
      <c r="BG111" s="116" t="s">
        <v>10673</v>
      </c>
    </row>
    <row r="112" spans="1:59" x14ac:dyDescent="0.2">
      <c r="B112" s="116" t="s">
        <v>10568</v>
      </c>
      <c r="C112" s="116" t="s">
        <v>3385</v>
      </c>
      <c r="D112" s="116" t="s">
        <v>8329</v>
      </c>
      <c r="E112" s="116" t="s">
        <v>10554</v>
      </c>
      <c r="F112" s="116">
        <v>2023</v>
      </c>
      <c r="G112" s="116">
        <v>869365</v>
      </c>
      <c r="L112" s="116">
        <v>33541826</v>
      </c>
      <c r="M112" s="116">
        <v>20451604</v>
      </c>
      <c r="N112" s="116" t="s">
        <v>10422</v>
      </c>
      <c r="O112" s="116" t="s">
        <v>10418</v>
      </c>
      <c r="P112" s="116" t="s">
        <v>10418</v>
      </c>
      <c r="Q112" s="116" t="s">
        <v>10419</v>
      </c>
      <c r="R112" s="116" t="s">
        <v>10419</v>
      </c>
      <c r="AE112" s="116" t="s">
        <v>10497</v>
      </c>
      <c r="AH112" s="116" t="s">
        <v>10466</v>
      </c>
      <c r="AI112" s="116" t="s">
        <v>10467</v>
      </c>
      <c r="AJ112" s="116">
        <v>12.17</v>
      </c>
      <c r="AK112" s="116">
        <v>21.8</v>
      </c>
      <c r="AL112" s="116">
        <v>1.91</v>
      </c>
      <c r="AM112" s="116">
        <v>159.86000000000001</v>
      </c>
      <c r="AN112" s="116">
        <v>35527.11</v>
      </c>
      <c r="AO112" s="116">
        <v>4.53</v>
      </c>
      <c r="AP112" s="116" t="s">
        <v>10415</v>
      </c>
      <c r="AQ112" s="116" t="s">
        <v>10416</v>
      </c>
      <c r="AS112" s="116" t="s">
        <v>10441</v>
      </c>
      <c r="AT112" s="116" t="s">
        <v>10526</v>
      </c>
      <c r="AU112" s="116" t="s">
        <v>10527</v>
      </c>
      <c r="AV112" s="116" t="s">
        <v>10528</v>
      </c>
      <c r="AW112" s="116" t="s">
        <v>10529</v>
      </c>
      <c r="AX112" s="116" t="s">
        <v>10587</v>
      </c>
      <c r="AY112" s="116" t="s">
        <v>10588</v>
      </c>
      <c r="AZ112" s="116" t="s">
        <v>10589</v>
      </c>
      <c r="BA112" s="116" t="s">
        <v>10590</v>
      </c>
      <c r="BB112" s="116" t="s">
        <v>10671</v>
      </c>
      <c r="BC112" s="116" t="s">
        <v>10672</v>
      </c>
      <c r="BD112" s="116" t="s">
        <v>10672</v>
      </c>
      <c r="BE112" s="116" t="s">
        <v>10638</v>
      </c>
      <c r="BF112" s="116" t="s">
        <v>10647</v>
      </c>
      <c r="BG112" s="116" t="s">
        <v>10673</v>
      </c>
    </row>
    <row r="113" spans="1:59" x14ac:dyDescent="0.2">
      <c r="B113" s="116" t="s">
        <v>10568</v>
      </c>
      <c r="C113" s="116" t="s">
        <v>3385</v>
      </c>
      <c r="D113" s="116" t="s">
        <v>8329</v>
      </c>
      <c r="E113" s="116" t="s">
        <v>10554</v>
      </c>
      <c r="F113" s="116">
        <v>2019</v>
      </c>
      <c r="G113" s="116">
        <v>750000</v>
      </c>
      <c r="L113" s="116">
        <v>33541826</v>
      </c>
      <c r="M113" s="116">
        <v>20451604</v>
      </c>
      <c r="N113" s="116" t="s">
        <v>10422</v>
      </c>
      <c r="O113" s="116" t="s">
        <v>10455</v>
      </c>
      <c r="P113" s="116" t="s">
        <v>10474</v>
      </c>
      <c r="Q113" s="116" t="s">
        <v>10428</v>
      </c>
      <c r="R113" s="116" t="s">
        <v>10428</v>
      </c>
      <c r="AE113" s="116" t="s">
        <v>10497</v>
      </c>
      <c r="AH113" s="116" t="s">
        <v>10466</v>
      </c>
      <c r="AI113" s="116" t="s">
        <v>10467</v>
      </c>
      <c r="AJ113" s="116">
        <v>12.17</v>
      </c>
      <c r="AK113" s="116">
        <v>21.8</v>
      </c>
      <c r="AL113" s="116">
        <v>1.91</v>
      </c>
      <c r="AM113" s="116">
        <v>159.86000000000001</v>
      </c>
      <c r="AN113" s="116">
        <v>35527.11</v>
      </c>
      <c r="AO113" s="116">
        <v>4.53</v>
      </c>
      <c r="AP113" s="116" t="s">
        <v>10415</v>
      </c>
      <c r="AQ113" s="116" t="s">
        <v>10416</v>
      </c>
      <c r="AS113" s="116" t="s">
        <v>10441</v>
      </c>
      <c r="AT113" s="116" t="s">
        <v>10526</v>
      </c>
      <c r="AU113" s="116" t="s">
        <v>10527</v>
      </c>
      <c r="AV113" s="116" t="s">
        <v>10528</v>
      </c>
      <c r="AW113" s="116" t="s">
        <v>10529</v>
      </c>
      <c r="AX113" s="116" t="s">
        <v>10587</v>
      </c>
      <c r="AY113" s="116" t="s">
        <v>10588</v>
      </c>
      <c r="AZ113" s="116" t="s">
        <v>10589</v>
      </c>
      <c r="BA113" s="116" t="s">
        <v>10590</v>
      </c>
      <c r="BB113" s="116" t="s">
        <v>10671</v>
      </c>
      <c r="BC113" s="116" t="s">
        <v>10672</v>
      </c>
      <c r="BD113" s="116" t="s">
        <v>10672</v>
      </c>
      <c r="BE113" s="116" t="s">
        <v>10638</v>
      </c>
      <c r="BF113" s="116" t="s">
        <v>10647</v>
      </c>
      <c r="BG113" s="116" t="s">
        <v>10673</v>
      </c>
    </row>
    <row r="114" spans="1:59" x14ac:dyDescent="0.2">
      <c r="B114" s="116" t="s">
        <v>10568</v>
      </c>
      <c r="C114" s="116" t="s">
        <v>3385</v>
      </c>
      <c r="D114" s="116" t="s">
        <v>8329</v>
      </c>
      <c r="E114" s="116" t="s">
        <v>10554</v>
      </c>
      <c r="F114" s="116">
        <v>2017</v>
      </c>
      <c r="G114" s="116">
        <v>1000000</v>
      </c>
      <c r="L114" s="116">
        <v>33541826</v>
      </c>
      <c r="M114" s="116">
        <v>20451604</v>
      </c>
      <c r="N114" s="116" t="s">
        <v>10422</v>
      </c>
      <c r="O114" s="116" t="s">
        <v>10455</v>
      </c>
      <c r="P114" s="116" t="s">
        <v>10474</v>
      </c>
      <c r="Q114" s="116" t="s">
        <v>10428</v>
      </c>
      <c r="R114" s="116" t="s">
        <v>10428</v>
      </c>
      <c r="AE114" s="116" t="s">
        <v>10497</v>
      </c>
      <c r="AH114" s="116" t="s">
        <v>10466</v>
      </c>
      <c r="AI114" s="116" t="s">
        <v>10467</v>
      </c>
      <c r="AJ114" s="116">
        <v>12.17</v>
      </c>
      <c r="AK114" s="116">
        <v>21.8</v>
      </c>
      <c r="AL114" s="116">
        <v>1.91</v>
      </c>
      <c r="AM114" s="116">
        <v>159.86000000000001</v>
      </c>
      <c r="AN114" s="116">
        <v>35527.11</v>
      </c>
      <c r="AO114" s="116">
        <v>4.53</v>
      </c>
      <c r="AP114" s="116" t="s">
        <v>10415</v>
      </c>
      <c r="AQ114" s="116" t="s">
        <v>10416</v>
      </c>
      <c r="AS114" s="116" t="s">
        <v>10441</v>
      </c>
      <c r="AT114" s="116" t="s">
        <v>10526</v>
      </c>
      <c r="AU114" s="116" t="s">
        <v>10527</v>
      </c>
      <c r="AV114" s="116" t="s">
        <v>10528</v>
      </c>
      <c r="AW114" s="116" t="s">
        <v>10529</v>
      </c>
      <c r="AX114" s="116" t="s">
        <v>10587</v>
      </c>
      <c r="AY114" s="116" t="s">
        <v>10588</v>
      </c>
      <c r="AZ114" s="116" t="s">
        <v>10589</v>
      </c>
      <c r="BA114" s="116" t="s">
        <v>10590</v>
      </c>
      <c r="BB114" s="116" t="s">
        <v>10671</v>
      </c>
      <c r="BC114" s="116" t="s">
        <v>10672</v>
      </c>
      <c r="BD114" s="116" t="s">
        <v>10672</v>
      </c>
      <c r="BE114" s="116" t="s">
        <v>10638</v>
      </c>
      <c r="BF114" s="116" t="s">
        <v>10647</v>
      </c>
      <c r="BG114" s="116" t="s">
        <v>10673</v>
      </c>
    </row>
    <row r="115" spans="1:59" x14ac:dyDescent="0.2">
      <c r="B115" s="116" t="s">
        <v>10568</v>
      </c>
      <c r="C115" s="116" t="s">
        <v>3385</v>
      </c>
      <c r="D115" s="116" t="s">
        <v>8329</v>
      </c>
      <c r="E115" s="116" t="s">
        <v>10554</v>
      </c>
      <c r="F115" s="116">
        <v>2018</v>
      </c>
      <c r="G115" s="116">
        <v>120000</v>
      </c>
      <c r="L115" s="116">
        <v>33541826</v>
      </c>
      <c r="M115" s="116">
        <v>20451604</v>
      </c>
      <c r="N115" s="116" t="s">
        <v>10422</v>
      </c>
      <c r="O115" s="116" t="s">
        <v>10455</v>
      </c>
      <c r="P115" s="116" t="s">
        <v>10474</v>
      </c>
      <c r="Q115" s="116" t="s">
        <v>10428</v>
      </c>
      <c r="R115" s="116" t="s">
        <v>10428</v>
      </c>
      <c r="AE115" s="116" t="s">
        <v>10497</v>
      </c>
      <c r="AH115" s="116" t="s">
        <v>10466</v>
      </c>
      <c r="AI115" s="116" t="s">
        <v>10467</v>
      </c>
      <c r="AJ115" s="116">
        <v>12.17</v>
      </c>
      <c r="AK115" s="116">
        <v>21.8</v>
      </c>
      <c r="AL115" s="116">
        <v>1.91</v>
      </c>
      <c r="AM115" s="116">
        <v>159.86000000000001</v>
      </c>
      <c r="AN115" s="116">
        <v>35527.11</v>
      </c>
      <c r="AO115" s="116">
        <v>4.53</v>
      </c>
      <c r="AP115" s="116" t="s">
        <v>10415</v>
      </c>
      <c r="AQ115" s="116" t="s">
        <v>10416</v>
      </c>
      <c r="AS115" s="116" t="s">
        <v>10441</v>
      </c>
      <c r="AT115" s="116" t="s">
        <v>10526</v>
      </c>
      <c r="AU115" s="116" t="s">
        <v>10527</v>
      </c>
      <c r="AV115" s="116" t="s">
        <v>10528</v>
      </c>
      <c r="AW115" s="116" t="s">
        <v>10529</v>
      </c>
      <c r="AX115" s="116" t="s">
        <v>10587</v>
      </c>
      <c r="AY115" s="116" t="s">
        <v>10588</v>
      </c>
      <c r="AZ115" s="116" t="s">
        <v>10589</v>
      </c>
      <c r="BA115" s="116" t="s">
        <v>10590</v>
      </c>
      <c r="BB115" s="116" t="s">
        <v>10671</v>
      </c>
      <c r="BC115" s="116" t="s">
        <v>10672</v>
      </c>
      <c r="BD115" s="116" t="s">
        <v>10672</v>
      </c>
      <c r="BE115" s="116" t="s">
        <v>10638</v>
      </c>
      <c r="BF115" s="116" t="s">
        <v>10647</v>
      </c>
      <c r="BG115" s="116" t="s">
        <v>10673</v>
      </c>
    </row>
    <row r="116" spans="1:59" x14ac:dyDescent="0.2">
      <c r="A116" s="116" t="s">
        <v>10544</v>
      </c>
      <c r="B116" s="116" t="s">
        <v>10453</v>
      </c>
      <c r="C116" s="116" t="s">
        <v>4601</v>
      </c>
      <c r="D116" s="116" t="s">
        <v>7620</v>
      </c>
      <c r="E116" s="116" t="s">
        <v>10554</v>
      </c>
      <c r="F116" s="116">
        <v>2018</v>
      </c>
      <c r="G116" s="116">
        <v>208000</v>
      </c>
      <c r="I116" s="116">
        <v>2018</v>
      </c>
      <c r="J116" s="116">
        <v>43026</v>
      </c>
      <c r="K116" s="116">
        <v>208000</v>
      </c>
      <c r="L116" s="116">
        <v>7263000</v>
      </c>
      <c r="M116" s="116">
        <v>4800000</v>
      </c>
      <c r="N116" s="116" t="s">
        <v>10422</v>
      </c>
      <c r="O116" s="116" t="s">
        <v>7561</v>
      </c>
      <c r="P116" s="116" t="s">
        <v>10494</v>
      </c>
      <c r="Q116" s="116" t="s">
        <v>10413</v>
      </c>
      <c r="R116" s="116" t="s">
        <v>10445</v>
      </c>
      <c r="V116" s="116" t="s">
        <v>10678</v>
      </c>
      <c r="W116" s="116" t="s">
        <v>7867</v>
      </c>
      <c r="X116" s="116" t="s">
        <v>10679</v>
      </c>
      <c r="AE116" s="116" t="s">
        <v>10497</v>
      </c>
      <c r="AH116" s="116" t="s">
        <v>10498</v>
      </c>
      <c r="AI116" s="116" t="s">
        <v>10499</v>
      </c>
      <c r="AJ116" s="116">
        <v>1.24</v>
      </c>
      <c r="AK116" s="116">
        <v>0.9</v>
      </c>
      <c r="AL116" s="116">
        <v>0.12</v>
      </c>
      <c r="AM116" s="116">
        <v>10.07</v>
      </c>
      <c r="AN116" s="116">
        <v>2236.81</v>
      </c>
      <c r="AO116" s="116">
        <v>0.28999999999999998</v>
      </c>
      <c r="AP116" s="116" t="s">
        <v>10415</v>
      </c>
      <c r="AQ116" s="116" t="s">
        <v>10416</v>
      </c>
      <c r="AS116" s="116" t="s">
        <v>10441</v>
      </c>
      <c r="BB116" s="116" t="s">
        <v>10680</v>
      </c>
      <c r="BC116" s="116" t="s">
        <v>10681</v>
      </c>
      <c r="BD116" s="116" t="s">
        <v>10681</v>
      </c>
      <c r="BE116" s="116" t="s">
        <v>10638</v>
      </c>
      <c r="BF116" s="116" t="s">
        <v>10647</v>
      </c>
      <c r="BG116" s="116" t="s">
        <v>10682</v>
      </c>
    </row>
    <row r="117" spans="1:59" x14ac:dyDescent="0.2">
      <c r="A117" s="116" t="s">
        <v>10544</v>
      </c>
      <c r="B117" s="116" t="s">
        <v>10453</v>
      </c>
      <c r="C117" s="116" t="s">
        <v>4601</v>
      </c>
      <c r="D117" s="116" t="s">
        <v>7620</v>
      </c>
      <c r="E117" s="116" t="s">
        <v>10554</v>
      </c>
      <c r="F117" s="116">
        <v>2018</v>
      </c>
      <c r="G117" s="116">
        <v>1417000</v>
      </c>
      <c r="I117" s="116">
        <v>2018</v>
      </c>
      <c r="J117" s="116">
        <v>43026</v>
      </c>
      <c r="K117" s="116">
        <v>1417000</v>
      </c>
      <c r="L117" s="116">
        <v>7263000</v>
      </c>
      <c r="M117" s="116">
        <v>4800000</v>
      </c>
      <c r="N117" s="116" t="s">
        <v>10422</v>
      </c>
      <c r="O117" s="116" t="s">
        <v>7561</v>
      </c>
      <c r="P117" s="116" t="s">
        <v>10560</v>
      </c>
      <c r="Q117" s="116" t="s">
        <v>10413</v>
      </c>
      <c r="R117" s="116" t="s">
        <v>10462</v>
      </c>
      <c r="V117" s="116" t="s">
        <v>10678</v>
      </c>
      <c r="W117" s="116" t="s">
        <v>7867</v>
      </c>
      <c r="X117" s="116" t="s">
        <v>10679</v>
      </c>
      <c r="AE117" s="116" t="s">
        <v>10497</v>
      </c>
      <c r="AH117" s="116" t="s">
        <v>10498</v>
      </c>
      <c r="AI117" s="116" t="s">
        <v>10499</v>
      </c>
      <c r="AJ117" s="116">
        <v>1.24</v>
      </c>
      <c r="AK117" s="116">
        <v>0.9</v>
      </c>
      <c r="AL117" s="116">
        <v>0.12</v>
      </c>
      <c r="AM117" s="116">
        <v>10.07</v>
      </c>
      <c r="AN117" s="116">
        <v>2236.81</v>
      </c>
      <c r="AO117" s="116">
        <v>0.28999999999999998</v>
      </c>
      <c r="AP117" s="116" t="s">
        <v>10415</v>
      </c>
      <c r="AQ117" s="116" t="s">
        <v>10416</v>
      </c>
      <c r="AS117" s="116" t="s">
        <v>10441</v>
      </c>
      <c r="BB117" s="116" t="s">
        <v>10680</v>
      </c>
      <c r="BC117" s="116" t="s">
        <v>10681</v>
      </c>
      <c r="BD117" s="116" t="s">
        <v>10681</v>
      </c>
      <c r="BE117" s="116" t="s">
        <v>10638</v>
      </c>
      <c r="BF117" s="116" t="s">
        <v>10647</v>
      </c>
      <c r="BG117" s="116" t="s">
        <v>10682</v>
      </c>
    </row>
    <row r="118" spans="1:59" x14ac:dyDescent="0.2">
      <c r="A118" s="116" t="s">
        <v>10544</v>
      </c>
      <c r="B118" s="116" t="s">
        <v>10453</v>
      </c>
      <c r="C118" s="116" t="s">
        <v>4601</v>
      </c>
      <c r="D118" s="116" t="s">
        <v>7620</v>
      </c>
      <c r="E118" s="116" t="s">
        <v>10554</v>
      </c>
      <c r="F118" s="116">
        <v>2023</v>
      </c>
      <c r="G118" s="116">
        <v>1500000</v>
      </c>
      <c r="I118" s="116">
        <v>2023</v>
      </c>
      <c r="J118" s="116">
        <v>44861</v>
      </c>
      <c r="K118" s="116">
        <v>1500000</v>
      </c>
      <c r="L118" s="116">
        <v>7263000</v>
      </c>
      <c r="M118" s="116">
        <v>4800000</v>
      </c>
      <c r="N118" s="116" t="s">
        <v>10422</v>
      </c>
      <c r="O118" s="116" t="s">
        <v>7561</v>
      </c>
      <c r="P118" s="116" t="s">
        <v>10643</v>
      </c>
      <c r="Q118" s="116" t="s">
        <v>10413</v>
      </c>
      <c r="R118" s="116" t="s">
        <v>10477</v>
      </c>
      <c r="V118" s="116" t="s">
        <v>10683</v>
      </c>
      <c r="W118" s="116" t="s">
        <v>7622</v>
      </c>
      <c r="X118" s="116" t="s">
        <v>4597</v>
      </c>
      <c r="AE118" s="116" t="s">
        <v>10497</v>
      </c>
      <c r="AH118" s="116" t="s">
        <v>10498</v>
      </c>
      <c r="AI118" s="116" t="s">
        <v>10499</v>
      </c>
      <c r="AJ118" s="116">
        <v>1.24</v>
      </c>
      <c r="AK118" s="116">
        <v>0.9</v>
      </c>
      <c r="AL118" s="116">
        <v>0.12</v>
      </c>
      <c r="AM118" s="116">
        <v>10.07</v>
      </c>
      <c r="AN118" s="116">
        <v>2236.81</v>
      </c>
      <c r="AO118" s="116">
        <v>0.28999999999999998</v>
      </c>
      <c r="AP118" s="116" t="s">
        <v>10415</v>
      </c>
      <c r="AQ118" s="116" t="s">
        <v>10416</v>
      </c>
      <c r="AS118" s="116" t="s">
        <v>10441</v>
      </c>
      <c r="BB118" s="116" t="s">
        <v>10680</v>
      </c>
      <c r="BC118" s="116" t="s">
        <v>10681</v>
      </c>
      <c r="BD118" s="116" t="s">
        <v>10681</v>
      </c>
      <c r="BE118" s="116" t="s">
        <v>10638</v>
      </c>
      <c r="BF118" s="116" t="s">
        <v>10647</v>
      </c>
      <c r="BG118" s="116" t="s">
        <v>10682</v>
      </c>
    </row>
    <row r="119" spans="1:59" x14ac:dyDescent="0.2">
      <c r="A119" s="116" t="s">
        <v>10544</v>
      </c>
      <c r="B119" s="116" t="s">
        <v>10453</v>
      </c>
      <c r="C119" s="116" t="s">
        <v>4601</v>
      </c>
      <c r="D119" s="116" t="s">
        <v>7620</v>
      </c>
      <c r="E119" s="116" t="s">
        <v>10554</v>
      </c>
      <c r="F119" s="116">
        <v>2024</v>
      </c>
      <c r="G119" s="116">
        <v>3300000</v>
      </c>
      <c r="L119" s="116">
        <v>7263000</v>
      </c>
      <c r="M119" s="116">
        <v>4800000</v>
      </c>
      <c r="N119" s="116" t="s">
        <v>10422</v>
      </c>
      <c r="O119" s="116" t="s">
        <v>7561</v>
      </c>
      <c r="P119" s="116" t="s">
        <v>10643</v>
      </c>
      <c r="Q119" s="116" t="s">
        <v>10413</v>
      </c>
      <c r="R119" s="116" t="s">
        <v>10477</v>
      </c>
      <c r="AE119" s="116" t="s">
        <v>10497</v>
      </c>
      <c r="AH119" s="116" t="s">
        <v>10498</v>
      </c>
      <c r="AI119" s="116" t="s">
        <v>10499</v>
      </c>
      <c r="AJ119" s="116">
        <v>1.24</v>
      </c>
      <c r="AK119" s="116">
        <v>0.9</v>
      </c>
      <c r="AL119" s="116">
        <v>0.12</v>
      </c>
      <c r="AM119" s="116">
        <v>10.07</v>
      </c>
      <c r="AN119" s="116">
        <v>2236.81</v>
      </c>
      <c r="AO119" s="116">
        <v>0.28999999999999998</v>
      </c>
      <c r="AP119" s="116" t="s">
        <v>10415</v>
      </c>
      <c r="AQ119" s="116" t="s">
        <v>10416</v>
      </c>
      <c r="AS119" s="116" t="s">
        <v>10441</v>
      </c>
      <c r="BB119" s="116" t="s">
        <v>10680</v>
      </c>
      <c r="BC119" s="116" t="s">
        <v>10681</v>
      </c>
      <c r="BD119" s="116" t="s">
        <v>10681</v>
      </c>
      <c r="BE119" s="116" t="s">
        <v>10638</v>
      </c>
      <c r="BF119" s="116" t="s">
        <v>10647</v>
      </c>
      <c r="BG119" s="116" t="s">
        <v>10682</v>
      </c>
    </row>
    <row r="120" spans="1:59" x14ac:dyDescent="0.2">
      <c r="A120" s="116" t="s">
        <v>10544</v>
      </c>
      <c r="B120" s="116" t="s">
        <v>10453</v>
      </c>
      <c r="C120" s="116" t="s">
        <v>4601</v>
      </c>
      <c r="D120" s="116" t="s">
        <v>7620</v>
      </c>
      <c r="E120" s="116" t="s">
        <v>10554</v>
      </c>
      <c r="F120" s="116">
        <v>2018</v>
      </c>
      <c r="G120" s="116">
        <v>838000</v>
      </c>
      <c r="I120" s="116">
        <v>2018</v>
      </c>
      <c r="J120" s="116">
        <v>43026</v>
      </c>
      <c r="K120" s="116">
        <v>838000</v>
      </c>
      <c r="L120" s="116">
        <v>7263000</v>
      </c>
      <c r="M120" s="116">
        <v>4800000</v>
      </c>
      <c r="N120" s="116" t="s">
        <v>10422</v>
      </c>
      <c r="O120" s="116" t="s">
        <v>7561</v>
      </c>
      <c r="P120" s="116" t="s">
        <v>10522</v>
      </c>
      <c r="Q120" s="116" t="s">
        <v>10413</v>
      </c>
      <c r="R120" s="116" t="s">
        <v>10445</v>
      </c>
      <c r="V120" s="116" t="s">
        <v>10678</v>
      </c>
      <c r="W120" s="116" t="s">
        <v>7867</v>
      </c>
      <c r="X120" s="116" t="s">
        <v>10679</v>
      </c>
      <c r="AE120" s="116" t="s">
        <v>10497</v>
      </c>
      <c r="AH120" s="116" t="s">
        <v>10498</v>
      </c>
      <c r="AI120" s="116" t="s">
        <v>10499</v>
      </c>
      <c r="AJ120" s="116">
        <v>1.24</v>
      </c>
      <c r="AK120" s="116">
        <v>0.9</v>
      </c>
      <c r="AL120" s="116">
        <v>0.12</v>
      </c>
      <c r="AM120" s="116">
        <v>10.07</v>
      </c>
      <c r="AN120" s="116">
        <v>2236.81</v>
      </c>
      <c r="AO120" s="116">
        <v>0.28999999999999998</v>
      </c>
      <c r="AP120" s="116" t="s">
        <v>10415</v>
      </c>
      <c r="AQ120" s="116" t="s">
        <v>10416</v>
      </c>
      <c r="AS120" s="116" t="s">
        <v>10441</v>
      </c>
      <c r="BB120" s="116" t="s">
        <v>10680</v>
      </c>
      <c r="BC120" s="116" t="s">
        <v>10681</v>
      </c>
      <c r="BD120" s="116" t="s">
        <v>10681</v>
      </c>
      <c r="BE120" s="116" t="s">
        <v>10638</v>
      </c>
      <c r="BF120" s="116" t="s">
        <v>10647</v>
      </c>
      <c r="BG120" s="116" t="s">
        <v>10682</v>
      </c>
    </row>
    <row r="121" spans="1:59" x14ac:dyDescent="0.2">
      <c r="A121" s="116" t="s">
        <v>10706</v>
      </c>
      <c r="B121" s="116" t="s">
        <v>10409</v>
      </c>
      <c r="C121" s="116" t="s">
        <v>6122</v>
      </c>
      <c r="D121" s="116" t="s">
        <v>8338</v>
      </c>
      <c r="E121" s="116" t="s">
        <v>10473</v>
      </c>
      <c r="F121" s="116">
        <v>2020</v>
      </c>
      <c r="G121" s="116">
        <v>908132</v>
      </c>
      <c r="I121" s="116">
        <v>2020</v>
      </c>
      <c r="J121" s="116">
        <v>43763</v>
      </c>
      <c r="K121" s="116">
        <v>736765</v>
      </c>
      <c r="L121" s="116">
        <v>1401132</v>
      </c>
      <c r="N121" s="116" t="s">
        <v>10422</v>
      </c>
      <c r="O121" s="116" t="s">
        <v>7561</v>
      </c>
      <c r="P121" s="116" t="s">
        <v>10484</v>
      </c>
      <c r="Q121" s="116" t="s">
        <v>10413</v>
      </c>
      <c r="R121" s="116" t="s">
        <v>10445</v>
      </c>
      <c r="V121" s="116" t="s">
        <v>10708</v>
      </c>
      <c r="W121" s="116" t="s">
        <v>7867</v>
      </c>
      <c r="X121" s="116" t="s">
        <v>6119</v>
      </c>
      <c r="AE121" s="116" t="s">
        <v>10709</v>
      </c>
      <c r="AF121" s="116">
        <v>446</v>
      </c>
      <c r="AG121" s="116" t="s">
        <v>10468</v>
      </c>
      <c r="AH121" s="116" t="s">
        <v>10439</v>
      </c>
      <c r="AI121" s="116" t="s">
        <v>10440</v>
      </c>
      <c r="AJ121" s="116">
        <v>24.99</v>
      </c>
      <c r="AK121" s="116">
        <v>15.83</v>
      </c>
      <c r="AL121" s="116">
        <v>0.86</v>
      </c>
      <c r="AM121" s="116">
        <v>141.13999999999999</v>
      </c>
      <c r="AN121" s="116">
        <v>10652.86</v>
      </c>
      <c r="AO121" s="116">
        <v>1.21</v>
      </c>
      <c r="AP121" s="116" t="s">
        <v>10415</v>
      </c>
      <c r="AQ121" s="116" t="s">
        <v>10416</v>
      </c>
      <c r="AS121" s="116" t="s">
        <v>10420</v>
      </c>
      <c r="AT121" s="116" t="s">
        <v>10685</v>
      </c>
      <c r="AU121" s="116" t="s">
        <v>10686</v>
      </c>
      <c r="AV121" s="116" t="s">
        <v>10687</v>
      </c>
      <c r="AW121" s="116" t="s">
        <v>10688</v>
      </c>
      <c r="AX121" s="116" t="s">
        <v>10618</v>
      </c>
      <c r="AY121" s="116" t="s">
        <v>10710</v>
      </c>
      <c r="BA121" s="116" t="s">
        <v>10711</v>
      </c>
      <c r="BB121" s="116" t="s">
        <v>10712</v>
      </c>
      <c r="BC121" s="116" t="s">
        <v>10707</v>
      </c>
      <c r="BD121" s="116" t="s">
        <v>10707</v>
      </c>
      <c r="BE121" s="116" t="s">
        <v>7881</v>
      </c>
      <c r="BF121" s="116" t="s">
        <v>10713</v>
      </c>
      <c r="BG121" s="116" t="s">
        <v>10714</v>
      </c>
    </row>
    <row r="122" spans="1:59" x14ac:dyDescent="0.2">
      <c r="A122" s="116" t="s">
        <v>10706</v>
      </c>
      <c r="B122" s="116" t="s">
        <v>10409</v>
      </c>
      <c r="C122" s="116" t="s">
        <v>6122</v>
      </c>
      <c r="D122" s="116" t="s">
        <v>8338</v>
      </c>
      <c r="E122" s="116" t="s">
        <v>10473</v>
      </c>
      <c r="F122" s="116">
        <v>2020</v>
      </c>
      <c r="G122" s="116">
        <v>118000</v>
      </c>
      <c r="L122" s="116">
        <v>1401132</v>
      </c>
      <c r="N122" s="116" t="s">
        <v>10422</v>
      </c>
      <c r="O122" s="116" t="s">
        <v>10418</v>
      </c>
      <c r="P122" s="116" t="s">
        <v>10418</v>
      </c>
      <c r="Q122" s="116" t="s">
        <v>10419</v>
      </c>
      <c r="R122" s="116" t="s">
        <v>10419</v>
      </c>
      <c r="AE122" s="116" t="s">
        <v>10709</v>
      </c>
      <c r="AF122" s="116">
        <v>446</v>
      </c>
      <c r="AG122" s="116" t="s">
        <v>10468</v>
      </c>
      <c r="AH122" s="116" t="s">
        <v>10439</v>
      </c>
      <c r="AI122" s="116" t="s">
        <v>10440</v>
      </c>
      <c r="AJ122" s="116">
        <v>24.99</v>
      </c>
      <c r="AK122" s="116">
        <v>15.83</v>
      </c>
      <c r="AL122" s="116">
        <v>0.86</v>
      </c>
      <c r="AM122" s="116">
        <v>141.13999999999999</v>
      </c>
      <c r="AN122" s="116">
        <v>10652.86</v>
      </c>
      <c r="AO122" s="116">
        <v>1.21</v>
      </c>
      <c r="AP122" s="116" t="s">
        <v>10415</v>
      </c>
      <c r="AQ122" s="116" t="s">
        <v>10416</v>
      </c>
      <c r="AS122" s="116" t="s">
        <v>10420</v>
      </c>
      <c r="AT122" s="116" t="s">
        <v>10685</v>
      </c>
      <c r="AU122" s="116" t="s">
        <v>10686</v>
      </c>
      <c r="AV122" s="116" t="s">
        <v>10687</v>
      </c>
      <c r="AW122" s="116" t="s">
        <v>10688</v>
      </c>
      <c r="AX122" s="116" t="s">
        <v>10618</v>
      </c>
      <c r="AY122" s="116" t="s">
        <v>10710</v>
      </c>
      <c r="BA122" s="116" t="s">
        <v>10711</v>
      </c>
      <c r="BB122" s="116" t="s">
        <v>10712</v>
      </c>
      <c r="BC122" s="116" t="s">
        <v>10707</v>
      </c>
      <c r="BD122" s="116" t="s">
        <v>10707</v>
      </c>
      <c r="BE122" s="116" t="s">
        <v>7881</v>
      </c>
      <c r="BF122" s="116" t="s">
        <v>10713</v>
      </c>
      <c r="BG122" s="116" t="s">
        <v>10714</v>
      </c>
    </row>
    <row r="123" spans="1:59" x14ac:dyDescent="0.2">
      <c r="A123" s="116" t="s">
        <v>10706</v>
      </c>
      <c r="B123" s="116" t="s">
        <v>10409</v>
      </c>
      <c r="C123" s="116" t="s">
        <v>6122</v>
      </c>
      <c r="D123" s="116" t="s">
        <v>8338</v>
      </c>
      <c r="E123" s="116" t="s">
        <v>10473</v>
      </c>
      <c r="F123" s="116">
        <v>2014</v>
      </c>
      <c r="G123" s="116">
        <v>0</v>
      </c>
      <c r="L123" s="116">
        <v>1401132</v>
      </c>
      <c r="N123" s="116" t="s">
        <v>10436</v>
      </c>
      <c r="O123" s="116" t="s">
        <v>10418</v>
      </c>
      <c r="P123" s="116" t="s">
        <v>10418</v>
      </c>
      <c r="Q123" s="116" t="s">
        <v>10419</v>
      </c>
      <c r="R123" s="116" t="s">
        <v>10419</v>
      </c>
      <c r="AE123" s="116" t="s">
        <v>10709</v>
      </c>
      <c r="AF123" s="116">
        <v>446</v>
      </c>
      <c r="AG123" s="116" t="s">
        <v>10468</v>
      </c>
      <c r="AH123" s="116" t="s">
        <v>10439</v>
      </c>
      <c r="AI123" s="116" t="s">
        <v>10440</v>
      </c>
      <c r="AJ123" s="116">
        <v>24.99</v>
      </c>
      <c r="AK123" s="116">
        <v>15.83</v>
      </c>
      <c r="AL123" s="116">
        <v>0.86</v>
      </c>
      <c r="AM123" s="116">
        <v>141.13999999999999</v>
      </c>
      <c r="AN123" s="116">
        <v>10652.86</v>
      </c>
      <c r="AO123" s="116">
        <v>1.21</v>
      </c>
      <c r="AP123" s="116" t="s">
        <v>10415</v>
      </c>
      <c r="AQ123" s="116" t="s">
        <v>10416</v>
      </c>
      <c r="AS123" s="116" t="s">
        <v>10420</v>
      </c>
      <c r="AT123" s="116" t="s">
        <v>10685</v>
      </c>
      <c r="AU123" s="116" t="s">
        <v>10686</v>
      </c>
      <c r="AV123" s="116" t="s">
        <v>10687</v>
      </c>
      <c r="AW123" s="116" t="s">
        <v>10688</v>
      </c>
      <c r="AX123" s="116" t="s">
        <v>10618</v>
      </c>
      <c r="AY123" s="116" t="s">
        <v>10710</v>
      </c>
      <c r="BA123" s="116" t="s">
        <v>10711</v>
      </c>
      <c r="BB123" s="116" t="s">
        <v>10712</v>
      </c>
      <c r="BC123" s="116" t="s">
        <v>10707</v>
      </c>
      <c r="BD123" s="116" t="s">
        <v>10707</v>
      </c>
      <c r="BE123" s="116" t="s">
        <v>7881</v>
      </c>
      <c r="BF123" s="116" t="s">
        <v>10713</v>
      </c>
      <c r="BG123" s="116" t="s">
        <v>10714</v>
      </c>
    </row>
    <row r="124" spans="1:59" x14ac:dyDescent="0.2">
      <c r="A124" s="116" t="s">
        <v>10706</v>
      </c>
      <c r="B124" s="116" t="s">
        <v>10409</v>
      </c>
      <c r="C124" s="116" t="s">
        <v>6122</v>
      </c>
      <c r="D124" s="116" t="s">
        <v>8338</v>
      </c>
      <c r="E124" s="116" t="s">
        <v>10473</v>
      </c>
      <c r="F124" s="116">
        <v>2014</v>
      </c>
      <c r="G124" s="116">
        <v>375000</v>
      </c>
      <c r="L124" s="116">
        <v>1401132</v>
      </c>
      <c r="N124" s="116" t="s">
        <v>10436</v>
      </c>
      <c r="O124" s="116" t="s">
        <v>10418</v>
      </c>
      <c r="P124" s="116" t="s">
        <v>10418</v>
      </c>
      <c r="Q124" s="116" t="s">
        <v>10419</v>
      </c>
      <c r="R124" s="116" t="s">
        <v>10419</v>
      </c>
      <c r="AE124" s="116" t="s">
        <v>10709</v>
      </c>
      <c r="AF124" s="116">
        <v>446</v>
      </c>
      <c r="AG124" s="116" t="s">
        <v>10468</v>
      </c>
      <c r="AH124" s="116" t="s">
        <v>10439</v>
      </c>
      <c r="AI124" s="116" t="s">
        <v>10440</v>
      </c>
      <c r="AJ124" s="116">
        <v>24.99</v>
      </c>
      <c r="AK124" s="116">
        <v>15.83</v>
      </c>
      <c r="AL124" s="116">
        <v>0.86</v>
      </c>
      <c r="AM124" s="116">
        <v>141.13999999999999</v>
      </c>
      <c r="AN124" s="116">
        <v>10652.86</v>
      </c>
      <c r="AO124" s="116">
        <v>1.21</v>
      </c>
      <c r="AP124" s="116" t="s">
        <v>10415</v>
      </c>
      <c r="AQ124" s="116" t="s">
        <v>10416</v>
      </c>
      <c r="AS124" s="116" t="s">
        <v>10420</v>
      </c>
      <c r="AT124" s="116" t="s">
        <v>10685</v>
      </c>
      <c r="AU124" s="116" t="s">
        <v>10686</v>
      </c>
      <c r="AV124" s="116" t="s">
        <v>10687</v>
      </c>
      <c r="AW124" s="116" t="s">
        <v>10688</v>
      </c>
      <c r="AX124" s="116" t="s">
        <v>10618</v>
      </c>
      <c r="AY124" s="116" t="s">
        <v>10710</v>
      </c>
      <c r="BA124" s="116" t="s">
        <v>10711</v>
      </c>
      <c r="BB124" s="116" t="s">
        <v>10712</v>
      </c>
      <c r="BC124" s="116" t="s">
        <v>10707</v>
      </c>
      <c r="BD124" s="116" t="s">
        <v>10707</v>
      </c>
      <c r="BE124" s="116" t="s">
        <v>7881</v>
      </c>
      <c r="BF124" s="116" t="s">
        <v>10713</v>
      </c>
      <c r="BG124" s="116" t="s">
        <v>10714</v>
      </c>
    </row>
    <row r="125" spans="1:59" x14ac:dyDescent="0.2">
      <c r="A125" s="116" t="s">
        <v>10472</v>
      </c>
      <c r="B125" s="116" t="s">
        <v>10409</v>
      </c>
      <c r="C125" s="116" t="s">
        <v>6138</v>
      </c>
      <c r="D125" s="116" t="s">
        <v>8341</v>
      </c>
      <c r="E125" s="116" t="s">
        <v>10473</v>
      </c>
      <c r="F125" s="116">
        <v>2014</v>
      </c>
      <c r="G125" s="116">
        <v>151400</v>
      </c>
      <c r="L125" s="116">
        <v>1469400</v>
      </c>
      <c r="N125" s="116" t="s">
        <v>10436</v>
      </c>
      <c r="O125" s="116" t="s">
        <v>10418</v>
      </c>
      <c r="P125" s="116" t="s">
        <v>10493</v>
      </c>
      <c r="Q125" s="116" t="s">
        <v>10419</v>
      </c>
      <c r="R125" s="116" t="s">
        <v>10419</v>
      </c>
      <c r="AE125" s="116" t="s">
        <v>10697</v>
      </c>
      <c r="AH125" s="116" t="s">
        <v>10437</v>
      </c>
      <c r="AI125" s="116" t="s">
        <v>10438</v>
      </c>
      <c r="AJ125" s="116">
        <v>0</v>
      </c>
      <c r="AK125" s="116">
        <v>0</v>
      </c>
      <c r="AL125" s="116">
        <v>0</v>
      </c>
      <c r="AM125" s="116">
        <v>0</v>
      </c>
      <c r="AN125" s="116">
        <v>0</v>
      </c>
      <c r="AO125" s="116">
        <v>0</v>
      </c>
      <c r="AP125" s="116" t="s">
        <v>10415</v>
      </c>
      <c r="AQ125" s="116" t="s">
        <v>10416</v>
      </c>
      <c r="AS125" s="116" t="s">
        <v>10420</v>
      </c>
      <c r="AX125" s="116" t="s">
        <v>10694</v>
      </c>
      <c r="AY125" s="116" t="s">
        <v>10689</v>
      </c>
      <c r="AZ125" s="116" t="s">
        <v>10695</v>
      </c>
      <c r="BA125" s="116" t="s">
        <v>10696</v>
      </c>
      <c r="BB125" s="116" t="s">
        <v>10715</v>
      </c>
      <c r="BC125" s="116" t="s">
        <v>10698</v>
      </c>
      <c r="BD125" s="116" t="s">
        <v>10698</v>
      </c>
      <c r="BE125" s="116" t="s">
        <v>10684</v>
      </c>
      <c r="BF125" s="116" t="s">
        <v>10469</v>
      </c>
      <c r="BG125" s="116" t="s">
        <v>10716</v>
      </c>
    </row>
    <row r="126" spans="1:59" x14ac:dyDescent="0.2">
      <c r="A126" s="116" t="s">
        <v>10472</v>
      </c>
      <c r="B126" s="116" t="s">
        <v>10409</v>
      </c>
      <c r="C126" s="116" t="s">
        <v>6138</v>
      </c>
      <c r="D126" s="116" t="s">
        <v>8341</v>
      </c>
      <c r="E126" s="116" t="s">
        <v>10473</v>
      </c>
      <c r="F126" s="116">
        <v>2016</v>
      </c>
      <c r="G126" s="116">
        <v>152000</v>
      </c>
      <c r="L126" s="116">
        <v>1469400</v>
      </c>
      <c r="N126" s="116" t="s">
        <v>10422</v>
      </c>
      <c r="O126" s="116" t="s">
        <v>10418</v>
      </c>
      <c r="P126" s="116" t="s">
        <v>10418</v>
      </c>
      <c r="Q126" s="116" t="s">
        <v>10419</v>
      </c>
      <c r="R126" s="116" t="s">
        <v>10419</v>
      </c>
      <c r="AE126" s="116" t="s">
        <v>10697</v>
      </c>
      <c r="AH126" s="116" t="s">
        <v>10437</v>
      </c>
      <c r="AI126" s="116" t="s">
        <v>10438</v>
      </c>
      <c r="AJ126" s="116">
        <v>0</v>
      </c>
      <c r="AK126" s="116">
        <v>0</v>
      </c>
      <c r="AL126" s="116">
        <v>0</v>
      </c>
      <c r="AM126" s="116">
        <v>0</v>
      </c>
      <c r="AN126" s="116">
        <v>0</v>
      </c>
      <c r="AO126" s="116">
        <v>0</v>
      </c>
      <c r="AP126" s="116" t="s">
        <v>10415</v>
      </c>
      <c r="AQ126" s="116" t="s">
        <v>10416</v>
      </c>
      <c r="AS126" s="116" t="s">
        <v>10420</v>
      </c>
      <c r="AX126" s="116" t="s">
        <v>10694</v>
      </c>
      <c r="AY126" s="116" t="s">
        <v>10689</v>
      </c>
      <c r="AZ126" s="116" t="s">
        <v>10695</v>
      </c>
      <c r="BA126" s="116" t="s">
        <v>10696</v>
      </c>
      <c r="BB126" s="116" t="s">
        <v>10715</v>
      </c>
      <c r="BC126" s="116" t="s">
        <v>10698</v>
      </c>
      <c r="BD126" s="116" t="s">
        <v>10698</v>
      </c>
      <c r="BE126" s="116" t="s">
        <v>10684</v>
      </c>
      <c r="BF126" s="116" t="s">
        <v>10469</v>
      </c>
      <c r="BG126" s="116" t="s">
        <v>10716</v>
      </c>
    </row>
    <row r="127" spans="1:59" x14ac:dyDescent="0.2">
      <c r="A127" s="116" t="s">
        <v>10472</v>
      </c>
      <c r="B127" s="116" t="s">
        <v>10409</v>
      </c>
      <c r="C127" s="116" t="s">
        <v>6138</v>
      </c>
      <c r="D127" s="116" t="s">
        <v>8341</v>
      </c>
      <c r="E127" s="116" t="s">
        <v>10473</v>
      </c>
      <c r="F127" s="116">
        <v>2016</v>
      </c>
      <c r="G127" s="116">
        <v>1166000</v>
      </c>
      <c r="I127" s="116">
        <v>2016</v>
      </c>
      <c r="J127" s="116">
        <v>42352</v>
      </c>
      <c r="K127" s="116">
        <v>1166000</v>
      </c>
      <c r="L127" s="116">
        <v>1469400</v>
      </c>
      <c r="N127" s="116" t="s">
        <v>10422</v>
      </c>
      <c r="O127" s="116" t="s">
        <v>7554</v>
      </c>
      <c r="P127" s="116" t="s">
        <v>10507</v>
      </c>
      <c r="Q127" s="116" t="s">
        <v>10413</v>
      </c>
      <c r="R127" s="116" t="s">
        <v>10445</v>
      </c>
      <c r="V127" s="116" t="s">
        <v>10717</v>
      </c>
      <c r="W127" s="116" t="s">
        <v>7569</v>
      </c>
      <c r="X127" s="116" t="s">
        <v>10718</v>
      </c>
      <c r="AE127" s="116" t="s">
        <v>10697</v>
      </c>
      <c r="AH127" s="116" t="s">
        <v>10437</v>
      </c>
      <c r="AI127" s="116" t="s">
        <v>10438</v>
      </c>
      <c r="AJ127" s="116">
        <v>0</v>
      </c>
      <c r="AK127" s="116">
        <v>0</v>
      </c>
      <c r="AL127" s="116">
        <v>0</v>
      </c>
      <c r="AM127" s="116">
        <v>0</v>
      </c>
      <c r="AN127" s="116">
        <v>0</v>
      </c>
      <c r="AO127" s="116">
        <v>0</v>
      </c>
      <c r="AP127" s="116" t="s">
        <v>10415</v>
      </c>
      <c r="AQ127" s="116" t="s">
        <v>10416</v>
      </c>
      <c r="AS127" s="116" t="s">
        <v>10420</v>
      </c>
      <c r="AX127" s="116" t="s">
        <v>10694</v>
      </c>
      <c r="AY127" s="116" t="s">
        <v>10689</v>
      </c>
      <c r="AZ127" s="116" t="s">
        <v>10695</v>
      </c>
      <c r="BA127" s="116" t="s">
        <v>10696</v>
      </c>
      <c r="BB127" s="116" t="s">
        <v>10715</v>
      </c>
      <c r="BC127" s="116" t="s">
        <v>10698</v>
      </c>
      <c r="BD127" s="116" t="s">
        <v>10698</v>
      </c>
      <c r="BE127" s="116" t="s">
        <v>10684</v>
      </c>
      <c r="BF127" s="116" t="s">
        <v>10469</v>
      </c>
      <c r="BG127" s="116" t="s">
        <v>10716</v>
      </c>
    </row>
    <row r="128" spans="1:59" x14ac:dyDescent="0.2">
      <c r="A128" s="116" t="s">
        <v>10452</v>
      </c>
      <c r="B128" s="116" t="s">
        <v>10453</v>
      </c>
      <c r="C128" s="116" t="s">
        <v>3438</v>
      </c>
      <c r="D128" s="116" t="s">
        <v>8455</v>
      </c>
      <c r="E128" s="116" t="s">
        <v>10473</v>
      </c>
      <c r="F128" s="116">
        <v>2023</v>
      </c>
      <c r="G128" s="116">
        <v>500000</v>
      </c>
      <c r="I128" s="116">
        <v>2023</v>
      </c>
      <c r="J128" s="116">
        <v>45135</v>
      </c>
      <c r="K128" s="116">
        <v>500000</v>
      </c>
      <c r="L128" s="116">
        <v>10365069</v>
      </c>
      <c r="M128" s="116">
        <v>1665069</v>
      </c>
      <c r="N128" s="116" t="s">
        <v>10436</v>
      </c>
      <c r="O128" s="116" t="s">
        <v>7561</v>
      </c>
      <c r="P128" s="116" t="s">
        <v>10470</v>
      </c>
      <c r="Q128" s="116" t="s">
        <v>10413</v>
      </c>
      <c r="R128" s="116" t="s">
        <v>10462</v>
      </c>
      <c r="V128" s="116" t="s">
        <v>10723</v>
      </c>
      <c r="W128" s="116" t="s">
        <v>7867</v>
      </c>
      <c r="X128" s="116" t="s">
        <v>3435</v>
      </c>
      <c r="AE128" s="116" t="s">
        <v>10503</v>
      </c>
      <c r="AH128" s="116" t="s">
        <v>10439</v>
      </c>
      <c r="AI128" s="116" t="s">
        <v>10440</v>
      </c>
      <c r="AJ128" s="116">
        <v>1.1599999999999999</v>
      </c>
      <c r="AK128" s="116">
        <v>2.0699999999999998</v>
      </c>
      <c r="AL128" s="116">
        <v>7.0000000000000007E-2</v>
      </c>
      <c r="AM128" s="116">
        <v>11.17</v>
      </c>
      <c r="AN128" s="116">
        <v>842.91</v>
      </c>
      <c r="AO128" s="116">
        <v>0.1</v>
      </c>
      <c r="AP128" s="116" t="s">
        <v>10415</v>
      </c>
      <c r="AQ128" s="116" t="s">
        <v>10416</v>
      </c>
      <c r="AS128" s="116" t="s">
        <v>10441</v>
      </c>
      <c r="AT128" s="116" t="s">
        <v>10572</v>
      </c>
      <c r="AU128" s="116" t="s">
        <v>10435</v>
      </c>
      <c r="AV128" s="116" t="s">
        <v>10719</v>
      </c>
      <c r="AW128" s="116" t="s">
        <v>10720</v>
      </c>
      <c r="AX128" s="116" t="s">
        <v>10520</v>
      </c>
      <c r="AY128" s="116" t="s">
        <v>10724</v>
      </c>
      <c r="AZ128" s="116" t="s">
        <v>10725</v>
      </c>
      <c r="BA128" s="116" t="s">
        <v>10726</v>
      </c>
      <c r="BB128" s="116" t="s">
        <v>10727</v>
      </c>
      <c r="BC128" s="116" t="s">
        <v>10454</v>
      </c>
      <c r="BD128" s="116" t="s">
        <v>10454</v>
      </c>
      <c r="BE128" s="116" t="s">
        <v>8451</v>
      </c>
      <c r="BF128" s="116" t="s">
        <v>10728</v>
      </c>
      <c r="BG128" s="116" t="s">
        <v>10729</v>
      </c>
    </row>
    <row r="129" spans="1:59" x14ac:dyDescent="0.2">
      <c r="A129" s="116" t="s">
        <v>10452</v>
      </c>
      <c r="B129" s="116" t="s">
        <v>10453</v>
      </c>
      <c r="C129" s="116" t="s">
        <v>3438</v>
      </c>
      <c r="D129" s="116" t="s">
        <v>8455</v>
      </c>
      <c r="E129" s="116" t="s">
        <v>10473</v>
      </c>
      <c r="F129" s="116">
        <v>2023</v>
      </c>
      <c r="G129" s="116">
        <v>1165069</v>
      </c>
      <c r="L129" s="116">
        <v>10365069</v>
      </c>
      <c r="M129" s="116">
        <v>1665069</v>
      </c>
      <c r="N129" s="116" t="s">
        <v>10436</v>
      </c>
      <c r="O129" s="116" t="s">
        <v>10418</v>
      </c>
      <c r="P129" s="116" t="s">
        <v>10493</v>
      </c>
      <c r="Q129" s="116" t="s">
        <v>10419</v>
      </c>
      <c r="R129" s="116" t="s">
        <v>10419</v>
      </c>
      <c r="AE129" s="116" t="s">
        <v>10503</v>
      </c>
      <c r="AH129" s="116" t="s">
        <v>10439</v>
      </c>
      <c r="AI129" s="116" t="s">
        <v>10440</v>
      </c>
      <c r="AJ129" s="116">
        <v>1.1599999999999999</v>
      </c>
      <c r="AK129" s="116">
        <v>2.0699999999999998</v>
      </c>
      <c r="AL129" s="116">
        <v>7.0000000000000007E-2</v>
      </c>
      <c r="AM129" s="116">
        <v>11.17</v>
      </c>
      <c r="AN129" s="116">
        <v>842.91</v>
      </c>
      <c r="AO129" s="116">
        <v>0.1</v>
      </c>
      <c r="AP129" s="116" t="s">
        <v>10415</v>
      </c>
      <c r="AQ129" s="116" t="s">
        <v>10416</v>
      </c>
      <c r="AS129" s="116" t="s">
        <v>10441</v>
      </c>
      <c r="AT129" s="116" t="s">
        <v>10572</v>
      </c>
      <c r="AU129" s="116" t="s">
        <v>10435</v>
      </c>
      <c r="AV129" s="116" t="s">
        <v>10719</v>
      </c>
      <c r="AW129" s="116" t="s">
        <v>10720</v>
      </c>
      <c r="AX129" s="116" t="s">
        <v>10520</v>
      </c>
      <c r="AY129" s="116" t="s">
        <v>10724</v>
      </c>
      <c r="AZ129" s="116" t="s">
        <v>10725</v>
      </c>
      <c r="BA129" s="116" t="s">
        <v>10726</v>
      </c>
      <c r="BB129" s="116" t="s">
        <v>10727</v>
      </c>
      <c r="BC129" s="116" t="s">
        <v>10454</v>
      </c>
      <c r="BD129" s="116" t="s">
        <v>10454</v>
      </c>
      <c r="BE129" s="116" t="s">
        <v>8451</v>
      </c>
      <c r="BF129" s="116" t="s">
        <v>10728</v>
      </c>
      <c r="BG129" s="116" t="s">
        <v>10729</v>
      </c>
    </row>
    <row r="130" spans="1:59" x14ac:dyDescent="0.2">
      <c r="A130" s="116" t="s">
        <v>10452</v>
      </c>
      <c r="B130" s="116" t="s">
        <v>10453</v>
      </c>
      <c r="C130" s="116" t="s">
        <v>3438</v>
      </c>
      <c r="D130" s="116" t="s">
        <v>8455</v>
      </c>
      <c r="E130" s="116" t="s">
        <v>10473</v>
      </c>
      <c r="F130" s="116">
        <v>2027</v>
      </c>
      <c r="G130" s="116">
        <v>8700000</v>
      </c>
      <c r="L130" s="116">
        <v>10365069</v>
      </c>
      <c r="M130" s="116">
        <v>1665069</v>
      </c>
      <c r="N130" s="116" t="s">
        <v>10422</v>
      </c>
      <c r="O130" s="116" t="s">
        <v>10433</v>
      </c>
      <c r="P130" s="116" t="s">
        <v>10433</v>
      </c>
      <c r="Q130" s="116" t="s">
        <v>10419</v>
      </c>
      <c r="R130" s="116" t="s">
        <v>10419</v>
      </c>
      <c r="AE130" s="116" t="s">
        <v>10503</v>
      </c>
      <c r="AH130" s="116" t="s">
        <v>10439</v>
      </c>
      <c r="AI130" s="116" t="s">
        <v>10440</v>
      </c>
      <c r="AJ130" s="116">
        <v>1.1599999999999999</v>
      </c>
      <c r="AK130" s="116">
        <v>2.0699999999999998</v>
      </c>
      <c r="AL130" s="116">
        <v>7.0000000000000007E-2</v>
      </c>
      <c r="AM130" s="116">
        <v>11.17</v>
      </c>
      <c r="AN130" s="116">
        <v>842.91</v>
      </c>
      <c r="AO130" s="116">
        <v>0.1</v>
      </c>
      <c r="AP130" s="116" t="s">
        <v>10415</v>
      </c>
      <c r="AQ130" s="116" t="s">
        <v>10416</v>
      </c>
      <c r="AS130" s="116" t="s">
        <v>10441</v>
      </c>
      <c r="AT130" s="116" t="s">
        <v>10572</v>
      </c>
      <c r="AU130" s="116" t="s">
        <v>10435</v>
      </c>
      <c r="AV130" s="116" t="s">
        <v>10719</v>
      </c>
      <c r="AW130" s="116" t="s">
        <v>10720</v>
      </c>
      <c r="AX130" s="116" t="s">
        <v>10520</v>
      </c>
      <c r="AY130" s="116" t="s">
        <v>10724</v>
      </c>
      <c r="AZ130" s="116" t="s">
        <v>10725</v>
      </c>
      <c r="BA130" s="116" t="s">
        <v>10726</v>
      </c>
      <c r="BB130" s="116" t="s">
        <v>10727</v>
      </c>
      <c r="BC130" s="116" t="s">
        <v>10454</v>
      </c>
      <c r="BD130" s="116" t="s">
        <v>10454</v>
      </c>
      <c r="BE130" s="116" t="s">
        <v>8451</v>
      </c>
      <c r="BF130" s="116" t="s">
        <v>10728</v>
      </c>
      <c r="BG130" s="116" t="s">
        <v>10729</v>
      </c>
    </row>
    <row r="131" spans="1:59" x14ac:dyDescent="0.2">
      <c r="A131" s="116" t="s">
        <v>10452</v>
      </c>
      <c r="B131" s="116" t="s">
        <v>10453</v>
      </c>
      <c r="C131" s="116" t="s">
        <v>3343</v>
      </c>
      <c r="D131" s="116" t="s">
        <v>10730</v>
      </c>
      <c r="E131" s="116" t="s">
        <v>10473</v>
      </c>
      <c r="F131" s="116">
        <v>2021</v>
      </c>
      <c r="G131" s="116">
        <v>0</v>
      </c>
      <c r="L131" s="116">
        <v>831889</v>
      </c>
      <c r="N131" s="116" t="s">
        <v>10436</v>
      </c>
      <c r="O131" s="116" t="s">
        <v>7561</v>
      </c>
      <c r="P131" s="116" t="s">
        <v>10470</v>
      </c>
      <c r="Q131" s="116" t="s">
        <v>10413</v>
      </c>
      <c r="R131" s="116" t="s">
        <v>10462</v>
      </c>
      <c r="AE131" s="116" t="s">
        <v>10503</v>
      </c>
      <c r="AH131" s="116" t="s">
        <v>10439</v>
      </c>
      <c r="AI131" s="116" t="s">
        <v>10440</v>
      </c>
      <c r="AJ131" s="116">
        <v>0.5</v>
      </c>
      <c r="AK131" s="116">
        <v>0.89</v>
      </c>
      <c r="AL131" s="116">
        <v>0.03</v>
      </c>
      <c r="AM131" s="116">
        <v>4.78</v>
      </c>
      <c r="AN131" s="116">
        <v>360.76</v>
      </c>
      <c r="AO131" s="116">
        <v>0.04</v>
      </c>
      <c r="AP131" s="116" t="s">
        <v>10415</v>
      </c>
      <c r="AQ131" s="116" t="s">
        <v>10416</v>
      </c>
      <c r="AS131" s="116" t="s">
        <v>10441</v>
      </c>
      <c r="AT131" s="116" t="s">
        <v>10572</v>
      </c>
      <c r="AU131" s="116" t="s">
        <v>10435</v>
      </c>
      <c r="AV131" s="116" t="s">
        <v>10719</v>
      </c>
      <c r="AW131" s="116" t="s">
        <v>10720</v>
      </c>
      <c r="AX131" s="116" t="s">
        <v>10520</v>
      </c>
      <c r="AY131" s="116" t="s">
        <v>10724</v>
      </c>
      <c r="AZ131" s="116" t="s">
        <v>10725</v>
      </c>
      <c r="BA131" s="116" t="s">
        <v>10726</v>
      </c>
      <c r="BB131" s="116" t="s">
        <v>10731</v>
      </c>
      <c r="BC131" s="116" t="s">
        <v>10591</v>
      </c>
      <c r="BD131" s="116" t="s">
        <v>10454</v>
      </c>
      <c r="BE131" s="116" t="s">
        <v>8451</v>
      </c>
      <c r="BF131" s="116" t="s">
        <v>10732</v>
      </c>
      <c r="BG131" s="116" t="s">
        <v>10733</v>
      </c>
    </row>
    <row r="132" spans="1:59" x14ac:dyDescent="0.2">
      <c r="A132" s="116" t="s">
        <v>10452</v>
      </c>
      <c r="B132" s="116" t="s">
        <v>10453</v>
      </c>
      <c r="C132" s="116" t="s">
        <v>3343</v>
      </c>
      <c r="D132" s="116" t="s">
        <v>10730</v>
      </c>
      <c r="E132" s="116" t="s">
        <v>10473</v>
      </c>
      <c r="F132" s="116">
        <v>2022</v>
      </c>
      <c r="G132" s="116">
        <v>286000</v>
      </c>
      <c r="I132" s="116">
        <v>2022</v>
      </c>
      <c r="J132" s="116">
        <v>44585</v>
      </c>
      <c r="K132" s="116">
        <v>286000</v>
      </c>
      <c r="L132" s="116">
        <v>831889</v>
      </c>
      <c r="N132" s="116" t="s">
        <v>10422</v>
      </c>
      <c r="O132" s="116" t="s">
        <v>7561</v>
      </c>
      <c r="P132" s="116" t="s">
        <v>10470</v>
      </c>
      <c r="Q132" s="116" t="s">
        <v>10413</v>
      </c>
      <c r="R132" s="116" t="s">
        <v>10462</v>
      </c>
      <c r="V132" s="116" t="s">
        <v>10734</v>
      </c>
      <c r="W132" s="116" t="s">
        <v>7867</v>
      </c>
      <c r="X132" s="116" t="s">
        <v>3339</v>
      </c>
      <c r="AE132" s="116" t="s">
        <v>10503</v>
      </c>
      <c r="AH132" s="116" t="s">
        <v>10439</v>
      </c>
      <c r="AI132" s="116" t="s">
        <v>10440</v>
      </c>
      <c r="AJ132" s="116">
        <v>0.5</v>
      </c>
      <c r="AK132" s="116">
        <v>0.89</v>
      </c>
      <c r="AL132" s="116">
        <v>0.03</v>
      </c>
      <c r="AM132" s="116">
        <v>4.78</v>
      </c>
      <c r="AN132" s="116">
        <v>360.76</v>
      </c>
      <c r="AO132" s="116">
        <v>0.04</v>
      </c>
      <c r="AP132" s="116" t="s">
        <v>10415</v>
      </c>
      <c r="AQ132" s="116" t="s">
        <v>10416</v>
      </c>
      <c r="AS132" s="116" t="s">
        <v>10441</v>
      </c>
      <c r="AT132" s="116" t="s">
        <v>10572</v>
      </c>
      <c r="AU132" s="116" t="s">
        <v>10435</v>
      </c>
      <c r="AV132" s="116" t="s">
        <v>10719</v>
      </c>
      <c r="AW132" s="116" t="s">
        <v>10720</v>
      </c>
      <c r="AX132" s="116" t="s">
        <v>10520</v>
      </c>
      <c r="AY132" s="116" t="s">
        <v>10724</v>
      </c>
      <c r="AZ132" s="116" t="s">
        <v>10725</v>
      </c>
      <c r="BA132" s="116" t="s">
        <v>10726</v>
      </c>
      <c r="BB132" s="116" t="s">
        <v>10731</v>
      </c>
      <c r="BC132" s="116" t="s">
        <v>10591</v>
      </c>
      <c r="BD132" s="116" t="s">
        <v>10454</v>
      </c>
      <c r="BE132" s="116" t="s">
        <v>8451</v>
      </c>
      <c r="BF132" s="116" t="s">
        <v>10732</v>
      </c>
      <c r="BG132" s="116" t="s">
        <v>10733</v>
      </c>
    </row>
    <row r="133" spans="1:59" x14ac:dyDescent="0.2">
      <c r="A133" s="116" t="s">
        <v>10452</v>
      </c>
      <c r="B133" s="116" t="s">
        <v>10453</v>
      </c>
      <c r="C133" s="116" t="s">
        <v>3343</v>
      </c>
      <c r="D133" s="116" t="s">
        <v>10730</v>
      </c>
      <c r="E133" s="116" t="s">
        <v>10473</v>
      </c>
      <c r="F133" s="116">
        <v>2018</v>
      </c>
      <c r="G133" s="116">
        <v>214000</v>
      </c>
      <c r="I133" s="116">
        <v>2018</v>
      </c>
      <c r="J133" s="116">
        <v>43356</v>
      </c>
      <c r="K133" s="116">
        <v>214000</v>
      </c>
      <c r="L133" s="116">
        <v>831889</v>
      </c>
      <c r="N133" s="116" t="s">
        <v>10436</v>
      </c>
      <c r="O133" s="116" t="s">
        <v>7561</v>
      </c>
      <c r="P133" s="116" t="s">
        <v>10470</v>
      </c>
      <c r="Q133" s="116" t="s">
        <v>10413</v>
      </c>
      <c r="R133" s="116" t="s">
        <v>10462</v>
      </c>
      <c r="V133" s="116" t="s">
        <v>10734</v>
      </c>
      <c r="W133" s="116" t="s">
        <v>7867</v>
      </c>
      <c r="X133" s="116" t="s">
        <v>3339</v>
      </c>
      <c r="AE133" s="116" t="s">
        <v>10503</v>
      </c>
      <c r="AH133" s="116" t="s">
        <v>10439</v>
      </c>
      <c r="AI133" s="116" t="s">
        <v>10440</v>
      </c>
      <c r="AJ133" s="116">
        <v>0.5</v>
      </c>
      <c r="AK133" s="116">
        <v>0.89</v>
      </c>
      <c r="AL133" s="116">
        <v>0.03</v>
      </c>
      <c r="AM133" s="116">
        <v>4.78</v>
      </c>
      <c r="AN133" s="116">
        <v>360.76</v>
      </c>
      <c r="AO133" s="116">
        <v>0.04</v>
      </c>
      <c r="AP133" s="116" t="s">
        <v>10415</v>
      </c>
      <c r="AQ133" s="116" t="s">
        <v>10416</v>
      </c>
      <c r="AS133" s="116" t="s">
        <v>10441</v>
      </c>
      <c r="AT133" s="116" t="s">
        <v>10572</v>
      </c>
      <c r="AU133" s="116" t="s">
        <v>10435</v>
      </c>
      <c r="AV133" s="116" t="s">
        <v>10719</v>
      </c>
      <c r="AW133" s="116" t="s">
        <v>10720</v>
      </c>
      <c r="AX133" s="116" t="s">
        <v>10520</v>
      </c>
      <c r="AY133" s="116" t="s">
        <v>10724</v>
      </c>
      <c r="AZ133" s="116" t="s">
        <v>10725</v>
      </c>
      <c r="BA133" s="116" t="s">
        <v>10726</v>
      </c>
      <c r="BB133" s="116" t="s">
        <v>10731</v>
      </c>
      <c r="BC133" s="116" t="s">
        <v>10591</v>
      </c>
      <c r="BD133" s="116" t="s">
        <v>10454</v>
      </c>
      <c r="BE133" s="116" t="s">
        <v>8451</v>
      </c>
      <c r="BF133" s="116" t="s">
        <v>10732</v>
      </c>
      <c r="BG133" s="116" t="s">
        <v>10733</v>
      </c>
    </row>
    <row r="134" spans="1:59" x14ac:dyDescent="0.2">
      <c r="A134" s="116" t="s">
        <v>10452</v>
      </c>
      <c r="B134" s="116" t="s">
        <v>10453</v>
      </c>
      <c r="C134" s="116" t="s">
        <v>3343</v>
      </c>
      <c r="D134" s="116" t="s">
        <v>10730</v>
      </c>
      <c r="E134" s="116" t="s">
        <v>10473</v>
      </c>
      <c r="F134" s="116">
        <v>2022</v>
      </c>
      <c r="G134" s="116">
        <v>233212</v>
      </c>
      <c r="L134" s="116">
        <v>831889</v>
      </c>
      <c r="N134" s="116" t="s">
        <v>10422</v>
      </c>
      <c r="O134" s="116" t="s">
        <v>10418</v>
      </c>
      <c r="P134" s="116" t="s">
        <v>10493</v>
      </c>
      <c r="Q134" s="116" t="s">
        <v>10419</v>
      </c>
      <c r="R134" s="116" t="s">
        <v>10419</v>
      </c>
      <c r="AE134" s="116" t="s">
        <v>10503</v>
      </c>
      <c r="AH134" s="116" t="s">
        <v>10439</v>
      </c>
      <c r="AI134" s="116" t="s">
        <v>10440</v>
      </c>
      <c r="AJ134" s="116">
        <v>0.5</v>
      </c>
      <c r="AK134" s="116">
        <v>0.89</v>
      </c>
      <c r="AL134" s="116">
        <v>0.03</v>
      </c>
      <c r="AM134" s="116">
        <v>4.78</v>
      </c>
      <c r="AN134" s="116">
        <v>360.76</v>
      </c>
      <c r="AO134" s="116">
        <v>0.04</v>
      </c>
      <c r="AP134" s="116" t="s">
        <v>10415</v>
      </c>
      <c r="AQ134" s="116" t="s">
        <v>10416</v>
      </c>
      <c r="AS134" s="116" t="s">
        <v>10441</v>
      </c>
      <c r="AT134" s="116" t="s">
        <v>10572</v>
      </c>
      <c r="AU134" s="116" t="s">
        <v>10435</v>
      </c>
      <c r="AV134" s="116" t="s">
        <v>10719</v>
      </c>
      <c r="AW134" s="116" t="s">
        <v>10720</v>
      </c>
      <c r="AX134" s="116" t="s">
        <v>10520</v>
      </c>
      <c r="AY134" s="116" t="s">
        <v>10724</v>
      </c>
      <c r="AZ134" s="116" t="s">
        <v>10725</v>
      </c>
      <c r="BA134" s="116" t="s">
        <v>10726</v>
      </c>
      <c r="BB134" s="116" t="s">
        <v>10731</v>
      </c>
      <c r="BC134" s="116" t="s">
        <v>10591</v>
      </c>
      <c r="BD134" s="116" t="s">
        <v>10454</v>
      </c>
      <c r="BE134" s="116" t="s">
        <v>8451</v>
      </c>
      <c r="BF134" s="116" t="s">
        <v>10732</v>
      </c>
      <c r="BG134" s="116" t="s">
        <v>10733</v>
      </c>
    </row>
    <row r="135" spans="1:59" x14ac:dyDescent="0.2">
      <c r="A135" s="116" t="s">
        <v>10452</v>
      </c>
      <c r="B135" s="116" t="s">
        <v>10453</v>
      </c>
      <c r="C135" s="116" t="s">
        <v>3343</v>
      </c>
      <c r="D135" s="116" t="s">
        <v>10730</v>
      </c>
      <c r="E135" s="116" t="s">
        <v>10473</v>
      </c>
      <c r="F135" s="116">
        <v>2018</v>
      </c>
      <c r="G135" s="116">
        <v>77677</v>
      </c>
      <c r="L135" s="116">
        <v>831889</v>
      </c>
      <c r="N135" s="116" t="s">
        <v>10436</v>
      </c>
      <c r="O135" s="116" t="s">
        <v>10418</v>
      </c>
      <c r="P135" s="116" t="s">
        <v>10493</v>
      </c>
      <c r="Q135" s="116" t="s">
        <v>10419</v>
      </c>
      <c r="R135" s="116" t="s">
        <v>10419</v>
      </c>
      <c r="AE135" s="116" t="s">
        <v>10503</v>
      </c>
      <c r="AH135" s="116" t="s">
        <v>10439</v>
      </c>
      <c r="AI135" s="116" t="s">
        <v>10440</v>
      </c>
      <c r="AJ135" s="116">
        <v>0.5</v>
      </c>
      <c r="AK135" s="116">
        <v>0.89</v>
      </c>
      <c r="AL135" s="116">
        <v>0.03</v>
      </c>
      <c r="AM135" s="116">
        <v>4.78</v>
      </c>
      <c r="AN135" s="116">
        <v>360.76</v>
      </c>
      <c r="AO135" s="116">
        <v>0.04</v>
      </c>
      <c r="AP135" s="116" t="s">
        <v>10415</v>
      </c>
      <c r="AQ135" s="116" t="s">
        <v>10416</v>
      </c>
      <c r="AS135" s="116" t="s">
        <v>10441</v>
      </c>
      <c r="AT135" s="116" t="s">
        <v>10572</v>
      </c>
      <c r="AU135" s="116" t="s">
        <v>10435</v>
      </c>
      <c r="AV135" s="116" t="s">
        <v>10719</v>
      </c>
      <c r="AW135" s="116" t="s">
        <v>10720</v>
      </c>
      <c r="AX135" s="116" t="s">
        <v>10520</v>
      </c>
      <c r="AY135" s="116" t="s">
        <v>10724</v>
      </c>
      <c r="AZ135" s="116" t="s">
        <v>10725</v>
      </c>
      <c r="BA135" s="116" t="s">
        <v>10726</v>
      </c>
      <c r="BB135" s="116" t="s">
        <v>10731</v>
      </c>
      <c r="BC135" s="116" t="s">
        <v>10591</v>
      </c>
      <c r="BD135" s="116" t="s">
        <v>10454</v>
      </c>
      <c r="BE135" s="116" t="s">
        <v>8451</v>
      </c>
      <c r="BF135" s="116" t="s">
        <v>10732</v>
      </c>
      <c r="BG135" s="116" t="s">
        <v>10733</v>
      </c>
    </row>
    <row r="136" spans="1:59" x14ac:dyDescent="0.2">
      <c r="A136" s="116" t="s">
        <v>10452</v>
      </c>
      <c r="B136" s="116" t="s">
        <v>10453</v>
      </c>
      <c r="C136" s="116" t="s">
        <v>3343</v>
      </c>
      <c r="D136" s="116" t="s">
        <v>10730</v>
      </c>
      <c r="E136" s="116" t="s">
        <v>10473</v>
      </c>
      <c r="F136" s="116">
        <v>2021</v>
      </c>
      <c r="G136" s="116">
        <v>21000</v>
      </c>
      <c r="L136" s="116">
        <v>831889</v>
      </c>
      <c r="N136" s="116" t="s">
        <v>10436</v>
      </c>
      <c r="O136" s="116" t="s">
        <v>10418</v>
      </c>
      <c r="P136" s="116" t="s">
        <v>10493</v>
      </c>
      <c r="Q136" s="116" t="s">
        <v>10419</v>
      </c>
      <c r="R136" s="116" t="s">
        <v>10419</v>
      </c>
      <c r="AE136" s="116" t="s">
        <v>10503</v>
      </c>
      <c r="AH136" s="116" t="s">
        <v>10439</v>
      </c>
      <c r="AI136" s="116" t="s">
        <v>10440</v>
      </c>
      <c r="AJ136" s="116">
        <v>0.5</v>
      </c>
      <c r="AK136" s="116">
        <v>0.89</v>
      </c>
      <c r="AL136" s="116">
        <v>0.03</v>
      </c>
      <c r="AM136" s="116">
        <v>4.78</v>
      </c>
      <c r="AN136" s="116">
        <v>360.76</v>
      </c>
      <c r="AO136" s="116">
        <v>0.04</v>
      </c>
      <c r="AP136" s="116" t="s">
        <v>10415</v>
      </c>
      <c r="AQ136" s="116" t="s">
        <v>10416</v>
      </c>
      <c r="AS136" s="116" t="s">
        <v>10441</v>
      </c>
      <c r="AT136" s="116" t="s">
        <v>10572</v>
      </c>
      <c r="AU136" s="116" t="s">
        <v>10435</v>
      </c>
      <c r="AV136" s="116" t="s">
        <v>10719</v>
      </c>
      <c r="AW136" s="116" t="s">
        <v>10720</v>
      </c>
      <c r="AX136" s="116" t="s">
        <v>10520</v>
      </c>
      <c r="AY136" s="116" t="s">
        <v>10724</v>
      </c>
      <c r="AZ136" s="116" t="s">
        <v>10725</v>
      </c>
      <c r="BA136" s="116" t="s">
        <v>10726</v>
      </c>
      <c r="BB136" s="116" t="s">
        <v>10731</v>
      </c>
      <c r="BC136" s="116" t="s">
        <v>10591</v>
      </c>
      <c r="BD136" s="116" t="s">
        <v>10454</v>
      </c>
      <c r="BE136" s="116" t="s">
        <v>8451</v>
      </c>
      <c r="BF136" s="116" t="s">
        <v>10732</v>
      </c>
      <c r="BG136" s="116" t="s">
        <v>10733</v>
      </c>
    </row>
    <row r="137" spans="1:59" x14ac:dyDescent="0.2">
      <c r="A137" s="116" t="s">
        <v>10452</v>
      </c>
      <c r="B137" s="116" t="s">
        <v>10453</v>
      </c>
      <c r="C137" s="116" t="s">
        <v>3347</v>
      </c>
      <c r="D137" s="116" t="s">
        <v>8460</v>
      </c>
      <c r="E137" s="116" t="s">
        <v>10473</v>
      </c>
      <c r="F137" s="116">
        <v>2018</v>
      </c>
      <c r="G137" s="116">
        <v>357000</v>
      </c>
      <c r="I137" s="116">
        <v>2018</v>
      </c>
      <c r="J137" s="116">
        <v>43356</v>
      </c>
      <c r="K137" s="116">
        <v>357000</v>
      </c>
      <c r="L137" s="116">
        <v>4194000</v>
      </c>
      <c r="M137" s="116">
        <v>2737000</v>
      </c>
      <c r="N137" s="116" t="s">
        <v>10436</v>
      </c>
      <c r="O137" s="116" t="s">
        <v>7561</v>
      </c>
      <c r="P137" s="116" t="s">
        <v>10470</v>
      </c>
      <c r="Q137" s="116" t="s">
        <v>10413</v>
      </c>
      <c r="R137" s="116" t="s">
        <v>10462</v>
      </c>
      <c r="V137" s="116" t="s">
        <v>10735</v>
      </c>
      <c r="W137" s="116" t="s">
        <v>7867</v>
      </c>
      <c r="X137" s="116" t="s">
        <v>3344</v>
      </c>
      <c r="AE137" s="116" t="s">
        <v>10503</v>
      </c>
      <c r="AH137" s="116" t="s">
        <v>10439</v>
      </c>
      <c r="AI137" s="116" t="s">
        <v>10440</v>
      </c>
      <c r="AJ137" s="116">
        <v>2.66</v>
      </c>
      <c r="AK137" s="116">
        <v>4.7699999999999996</v>
      </c>
      <c r="AL137" s="116">
        <v>0.16</v>
      </c>
      <c r="AM137" s="116">
        <v>25.71</v>
      </c>
      <c r="AN137" s="116">
        <v>1940.37</v>
      </c>
      <c r="AO137" s="116">
        <v>0.22</v>
      </c>
      <c r="AP137" s="116" t="s">
        <v>10415</v>
      </c>
      <c r="AQ137" s="116" t="s">
        <v>10416</v>
      </c>
      <c r="AS137" s="116" t="s">
        <v>10441</v>
      </c>
      <c r="AT137" s="116" t="s">
        <v>10572</v>
      </c>
      <c r="AU137" s="116" t="s">
        <v>10435</v>
      </c>
      <c r="AV137" s="116" t="s">
        <v>10719</v>
      </c>
      <c r="AW137" s="116" t="s">
        <v>10720</v>
      </c>
      <c r="AX137" s="116" t="s">
        <v>10561</v>
      </c>
      <c r="AY137" s="116" t="s">
        <v>10502</v>
      </c>
      <c r="AZ137" s="116" t="s">
        <v>10721</v>
      </c>
      <c r="BA137" s="116" t="s">
        <v>10722</v>
      </c>
      <c r="BB137" s="116" t="s">
        <v>10736</v>
      </c>
      <c r="BC137" s="116" t="s">
        <v>10454</v>
      </c>
      <c r="BD137" s="116" t="s">
        <v>10454</v>
      </c>
      <c r="BE137" s="116" t="s">
        <v>8451</v>
      </c>
      <c r="BF137" s="116" t="s">
        <v>10737</v>
      </c>
      <c r="BG137" s="116" t="s">
        <v>10738</v>
      </c>
    </row>
    <row r="138" spans="1:59" x14ac:dyDescent="0.2">
      <c r="A138" s="116" t="s">
        <v>10452</v>
      </c>
      <c r="B138" s="116" t="s">
        <v>10453</v>
      </c>
      <c r="C138" s="116" t="s">
        <v>3347</v>
      </c>
      <c r="D138" s="116" t="s">
        <v>8460</v>
      </c>
      <c r="E138" s="116" t="s">
        <v>10473</v>
      </c>
      <c r="F138" s="116">
        <v>2018</v>
      </c>
      <c r="G138" s="116">
        <v>794000</v>
      </c>
      <c r="I138" s="116">
        <v>2018</v>
      </c>
      <c r="J138" s="116">
        <v>43356</v>
      </c>
      <c r="K138" s="116">
        <v>794000</v>
      </c>
      <c r="L138" s="116">
        <v>4194000</v>
      </c>
      <c r="M138" s="116">
        <v>2737000</v>
      </c>
      <c r="N138" s="116" t="s">
        <v>10436</v>
      </c>
      <c r="O138" s="116" t="s">
        <v>7561</v>
      </c>
      <c r="P138" s="116" t="s">
        <v>10484</v>
      </c>
      <c r="Q138" s="116" t="s">
        <v>10413</v>
      </c>
      <c r="R138" s="116" t="s">
        <v>10445</v>
      </c>
      <c r="V138" s="116" t="s">
        <v>10735</v>
      </c>
      <c r="W138" s="116" t="s">
        <v>7867</v>
      </c>
      <c r="X138" s="116" t="s">
        <v>3344</v>
      </c>
      <c r="AE138" s="116" t="s">
        <v>10503</v>
      </c>
      <c r="AH138" s="116" t="s">
        <v>10439</v>
      </c>
      <c r="AI138" s="116" t="s">
        <v>10440</v>
      </c>
      <c r="AJ138" s="116">
        <v>2.66</v>
      </c>
      <c r="AK138" s="116">
        <v>4.7699999999999996</v>
      </c>
      <c r="AL138" s="116">
        <v>0.16</v>
      </c>
      <c r="AM138" s="116">
        <v>25.71</v>
      </c>
      <c r="AN138" s="116">
        <v>1940.37</v>
      </c>
      <c r="AO138" s="116">
        <v>0.22</v>
      </c>
      <c r="AP138" s="116" t="s">
        <v>10415</v>
      </c>
      <c r="AQ138" s="116" t="s">
        <v>10416</v>
      </c>
      <c r="AS138" s="116" t="s">
        <v>10441</v>
      </c>
      <c r="AT138" s="116" t="s">
        <v>10572</v>
      </c>
      <c r="AU138" s="116" t="s">
        <v>10435</v>
      </c>
      <c r="AV138" s="116" t="s">
        <v>10719</v>
      </c>
      <c r="AW138" s="116" t="s">
        <v>10720</v>
      </c>
      <c r="AX138" s="116" t="s">
        <v>10561</v>
      </c>
      <c r="AY138" s="116" t="s">
        <v>10502</v>
      </c>
      <c r="AZ138" s="116" t="s">
        <v>10721</v>
      </c>
      <c r="BA138" s="116" t="s">
        <v>10722</v>
      </c>
      <c r="BB138" s="116" t="s">
        <v>10736</v>
      </c>
      <c r="BC138" s="116" t="s">
        <v>10454</v>
      </c>
      <c r="BD138" s="116" t="s">
        <v>10454</v>
      </c>
      <c r="BE138" s="116" t="s">
        <v>8451</v>
      </c>
      <c r="BF138" s="116" t="s">
        <v>10737</v>
      </c>
      <c r="BG138" s="116" t="s">
        <v>10738</v>
      </c>
    </row>
    <row r="139" spans="1:59" x14ac:dyDescent="0.2">
      <c r="A139" s="116" t="s">
        <v>10452</v>
      </c>
      <c r="B139" s="116" t="s">
        <v>10453</v>
      </c>
      <c r="C139" s="116" t="s">
        <v>3347</v>
      </c>
      <c r="D139" s="116" t="s">
        <v>8460</v>
      </c>
      <c r="E139" s="116" t="s">
        <v>10473</v>
      </c>
      <c r="F139" s="116">
        <v>2023</v>
      </c>
      <c r="G139" s="116">
        <v>2329000</v>
      </c>
      <c r="I139" s="116">
        <v>2023</v>
      </c>
      <c r="J139" s="116">
        <v>44963</v>
      </c>
      <c r="K139" s="116">
        <v>2329000</v>
      </c>
      <c r="L139" s="116">
        <v>4194000</v>
      </c>
      <c r="M139" s="116">
        <v>2737000</v>
      </c>
      <c r="N139" s="116" t="s">
        <v>10422</v>
      </c>
      <c r="O139" s="116" t="s">
        <v>7561</v>
      </c>
      <c r="P139" s="116" t="s">
        <v>10470</v>
      </c>
      <c r="Q139" s="116" t="s">
        <v>10413</v>
      </c>
      <c r="R139" s="116" t="s">
        <v>10462</v>
      </c>
      <c r="V139" s="116" t="s">
        <v>10735</v>
      </c>
      <c r="W139" s="116" t="s">
        <v>7867</v>
      </c>
      <c r="X139" s="116" t="s">
        <v>3344</v>
      </c>
      <c r="AE139" s="116" t="s">
        <v>10503</v>
      </c>
      <c r="AH139" s="116" t="s">
        <v>10439</v>
      </c>
      <c r="AI139" s="116" t="s">
        <v>10440</v>
      </c>
      <c r="AJ139" s="116">
        <v>2.66</v>
      </c>
      <c r="AK139" s="116">
        <v>4.7699999999999996</v>
      </c>
      <c r="AL139" s="116">
        <v>0.16</v>
      </c>
      <c r="AM139" s="116">
        <v>25.71</v>
      </c>
      <c r="AN139" s="116">
        <v>1940.37</v>
      </c>
      <c r="AO139" s="116">
        <v>0.22</v>
      </c>
      <c r="AP139" s="116" t="s">
        <v>10415</v>
      </c>
      <c r="AQ139" s="116" t="s">
        <v>10416</v>
      </c>
      <c r="AS139" s="116" t="s">
        <v>10441</v>
      </c>
      <c r="AT139" s="116" t="s">
        <v>10572</v>
      </c>
      <c r="AU139" s="116" t="s">
        <v>10435</v>
      </c>
      <c r="AV139" s="116" t="s">
        <v>10719</v>
      </c>
      <c r="AW139" s="116" t="s">
        <v>10720</v>
      </c>
      <c r="AX139" s="116" t="s">
        <v>10561</v>
      </c>
      <c r="AY139" s="116" t="s">
        <v>10502</v>
      </c>
      <c r="AZ139" s="116" t="s">
        <v>10721</v>
      </c>
      <c r="BA139" s="116" t="s">
        <v>10722</v>
      </c>
      <c r="BB139" s="116" t="s">
        <v>10736</v>
      </c>
      <c r="BC139" s="116" t="s">
        <v>10454</v>
      </c>
      <c r="BD139" s="116" t="s">
        <v>10454</v>
      </c>
      <c r="BE139" s="116" t="s">
        <v>8451</v>
      </c>
      <c r="BF139" s="116" t="s">
        <v>10737</v>
      </c>
      <c r="BG139" s="116" t="s">
        <v>10738</v>
      </c>
    </row>
    <row r="140" spans="1:59" x14ac:dyDescent="0.2">
      <c r="A140" s="116" t="s">
        <v>10452</v>
      </c>
      <c r="B140" s="116" t="s">
        <v>10453</v>
      </c>
      <c r="C140" s="116" t="s">
        <v>3347</v>
      </c>
      <c r="D140" s="116" t="s">
        <v>8460</v>
      </c>
      <c r="E140" s="116" t="s">
        <v>10473</v>
      </c>
      <c r="F140" s="116">
        <v>2023</v>
      </c>
      <c r="G140" s="116">
        <v>408000</v>
      </c>
      <c r="L140" s="116">
        <v>4194000</v>
      </c>
      <c r="M140" s="116">
        <v>2737000</v>
      </c>
      <c r="N140" s="116" t="s">
        <v>10422</v>
      </c>
      <c r="O140" s="116" t="s">
        <v>10418</v>
      </c>
      <c r="P140" s="116" t="s">
        <v>10493</v>
      </c>
      <c r="Q140" s="116" t="s">
        <v>10419</v>
      </c>
      <c r="R140" s="116" t="s">
        <v>10419</v>
      </c>
      <c r="AE140" s="116" t="s">
        <v>10503</v>
      </c>
      <c r="AH140" s="116" t="s">
        <v>10439</v>
      </c>
      <c r="AI140" s="116" t="s">
        <v>10440</v>
      </c>
      <c r="AJ140" s="116">
        <v>2.66</v>
      </c>
      <c r="AK140" s="116">
        <v>4.7699999999999996</v>
      </c>
      <c r="AL140" s="116">
        <v>0.16</v>
      </c>
      <c r="AM140" s="116">
        <v>25.71</v>
      </c>
      <c r="AN140" s="116">
        <v>1940.37</v>
      </c>
      <c r="AO140" s="116">
        <v>0.22</v>
      </c>
      <c r="AP140" s="116" t="s">
        <v>10415</v>
      </c>
      <c r="AQ140" s="116" t="s">
        <v>10416</v>
      </c>
      <c r="AS140" s="116" t="s">
        <v>10441</v>
      </c>
      <c r="AT140" s="116" t="s">
        <v>10572</v>
      </c>
      <c r="AU140" s="116" t="s">
        <v>10435</v>
      </c>
      <c r="AV140" s="116" t="s">
        <v>10719</v>
      </c>
      <c r="AW140" s="116" t="s">
        <v>10720</v>
      </c>
      <c r="AX140" s="116" t="s">
        <v>10561</v>
      </c>
      <c r="AY140" s="116" t="s">
        <v>10502</v>
      </c>
      <c r="AZ140" s="116" t="s">
        <v>10721</v>
      </c>
      <c r="BA140" s="116" t="s">
        <v>10722</v>
      </c>
      <c r="BB140" s="116" t="s">
        <v>10736</v>
      </c>
      <c r="BC140" s="116" t="s">
        <v>10454</v>
      </c>
      <c r="BD140" s="116" t="s">
        <v>10454</v>
      </c>
      <c r="BE140" s="116" t="s">
        <v>8451</v>
      </c>
      <c r="BF140" s="116" t="s">
        <v>10737</v>
      </c>
      <c r="BG140" s="116" t="s">
        <v>10738</v>
      </c>
    </row>
    <row r="141" spans="1:59" x14ac:dyDescent="0.2">
      <c r="A141" s="116" t="s">
        <v>10452</v>
      </c>
      <c r="B141" s="116" t="s">
        <v>10453</v>
      </c>
      <c r="C141" s="116" t="s">
        <v>3347</v>
      </c>
      <c r="D141" s="116" t="s">
        <v>8460</v>
      </c>
      <c r="E141" s="116" t="s">
        <v>10473</v>
      </c>
      <c r="F141" s="116">
        <v>2018</v>
      </c>
      <c r="G141" s="116">
        <v>306000</v>
      </c>
      <c r="L141" s="116">
        <v>4194000</v>
      </c>
      <c r="M141" s="116">
        <v>2737000</v>
      </c>
      <c r="N141" s="116" t="s">
        <v>10436</v>
      </c>
      <c r="O141" s="116" t="s">
        <v>10418</v>
      </c>
      <c r="P141" s="116" t="s">
        <v>10493</v>
      </c>
      <c r="Q141" s="116" t="s">
        <v>10419</v>
      </c>
      <c r="R141" s="116" t="s">
        <v>10419</v>
      </c>
      <c r="AE141" s="116" t="s">
        <v>10503</v>
      </c>
      <c r="AH141" s="116" t="s">
        <v>10439</v>
      </c>
      <c r="AI141" s="116" t="s">
        <v>10440</v>
      </c>
      <c r="AJ141" s="116">
        <v>2.66</v>
      </c>
      <c r="AK141" s="116">
        <v>4.7699999999999996</v>
      </c>
      <c r="AL141" s="116">
        <v>0.16</v>
      </c>
      <c r="AM141" s="116">
        <v>25.71</v>
      </c>
      <c r="AN141" s="116">
        <v>1940.37</v>
      </c>
      <c r="AO141" s="116">
        <v>0.22</v>
      </c>
      <c r="AP141" s="116" t="s">
        <v>10415</v>
      </c>
      <c r="AQ141" s="116" t="s">
        <v>10416</v>
      </c>
      <c r="AS141" s="116" t="s">
        <v>10441</v>
      </c>
      <c r="AT141" s="116" t="s">
        <v>10572</v>
      </c>
      <c r="AU141" s="116" t="s">
        <v>10435</v>
      </c>
      <c r="AV141" s="116" t="s">
        <v>10719</v>
      </c>
      <c r="AW141" s="116" t="s">
        <v>10720</v>
      </c>
      <c r="AX141" s="116" t="s">
        <v>10561</v>
      </c>
      <c r="AY141" s="116" t="s">
        <v>10502</v>
      </c>
      <c r="AZ141" s="116" t="s">
        <v>10721</v>
      </c>
      <c r="BA141" s="116" t="s">
        <v>10722</v>
      </c>
      <c r="BB141" s="116" t="s">
        <v>10736</v>
      </c>
      <c r="BC141" s="116" t="s">
        <v>10454</v>
      </c>
      <c r="BD141" s="116" t="s">
        <v>10454</v>
      </c>
      <c r="BE141" s="116" t="s">
        <v>8451</v>
      </c>
      <c r="BF141" s="116" t="s">
        <v>10737</v>
      </c>
      <c r="BG141" s="116" t="s">
        <v>10738</v>
      </c>
    </row>
    <row r="142" spans="1:59" x14ac:dyDescent="0.2">
      <c r="A142" s="116" t="s">
        <v>10442</v>
      </c>
      <c r="B142" s="116" t="s">
        <v>10443</v>
      </c>
      <c r="C142" s="116" t="s">
        <v>6177</v>
      </c>
      <c r="D142" s="116" t="s">
        <v>8463</v>
      </c>
      <c r="E142" s="116" t="s">
        <v>10473</v>
      </c>
      <c r="F142" s="116">
        <v>2018</v>
      </c>
      <c r="G142" s="116">
        <v>335000</v>
      </c>
      <c r="I142" s="116">
        <v>2018</v>
      </c>
      <c r="J142" s="116">
        <v>43356</v>
      </c>
      <c r="K142" s="116">
        <v>335000</v>
      </c>
      <c r="L142" s="116">
        <v>990000</v>
      </c>
      <c r="N142" s="116" t="s">
        <v>10436</v>
      </c>
      <c r="O142" s="116" t="s">
        <v>7561</v>
      </c>
      <c r="P142" s="116" t="s">
        <v>10470</v>
      </c>
      <c r="Q142" s="116" t="s">
        <v>10413</v>
      </c>
      <c r="R142" s="116" t="s">
        <v>10462</v>
      </c>
      <c r="V142" s="116" t="s">
        <v>10739</v>
      </c>
      <c r="W142" s="116" t="s">
        <v>7867</v>
      </c>
      <c r="X142" s="116" t="s">
        <v>6174</v>
      </c>
      <c r="AE142" s="116" t="s">
        <v>10699</v>
      </c>
      <c r="AF142" s="116">
        <v>874</v>
      </c>
      <c r="AG142" s="116" t="s">
        <v>10480</v>
      </c>
      <c r="AH142" s="116" t="s">
        <v>10439</v>
      </c>
      <c r="AI142" s="116" t="s">
        <v>10440</v>
      </c>
      <c r="AJ142" s="116">
        <v>0.78</v>
      </c>
      <c r="AK142" s="116">
        <v>1.39</v>
      </c>
      <c r="AL142" s="116">
        <v>0.05</v>
      </c>
      <c r="AM142" s="116">
        <v>7.48</v>
      </c>
      <c r="AN142" s="116">
        <v>564.75</v>
      </c>
      <c r="AO142" s="116">
        <v>0.06</v>
      </c>
      <c r="AP142" s="116" t="s">
        <v>10415</v>
      </c>
      <c r="AQ142" s="116" t="s">
        <v>10416</v>
      </c>
      <c r="AS142" s="116" t="s">
        <v>10420</v>
      </c>
      <c r="BB142" s="116" t="s">
        <v>10740</v>
      </c>
      <c r="BC142" s="116" t="s">
        <v>10515</v>
      </c>
      <c r="BD142" s="116" t="s">
        <v>10515</v>
      </c>
      <c r="BE142" s="116" t="s">
        <v>8451</v>
      </c>
      <c r="BF142" s="116" t="s">
        <v>10741</v>
      </c>
      <c r="BG142" s="116" t="s">
        <v>10742</v>
      </c>
    </row>
    <row r="143" spans="1:59" x14ac:dyDescent="0.2">
      <c r="A143" s="116" t="s">
        <v>10442</v>
      </c>
      <c r="B143" s="116" t="s">
        <v>10443</v>
      </c>
      <c r="C143" s="116" t="s">
        <v>6177</v>
      </c>
      <c r="D143" s="116" t="s">
        <v>8463</v>
      </c>
      <c r="E143" s="116" t="s">
        <v>10473</v>
      </c>
      <c r="F143" s="116">
        <v>2021</v>
      </c>
      <c r="G143" s="116">
        <v>447000</v>
      </c>
      <c r="I143" s="116">
        <v>2021</v>
      </c>
      <c r="J143" s="116">
        <v>44251</v>
      </c>
      <c r="K143" s="116">
        <v>447000</v>
      </c>
      <c r="L143" s="116">
        <v>990000</v>
      </c>
      <c r="N143" s="116" t="s">
        <v>10422</v>
      </c>
      <c r="O143" s="116" t="s">
        <v>7561</v>
      </c>
      <c r="P143" s="116" t="s">
        <v>10470</v>
      </c>
      <c r="Q143" s="116" t="s">
        <v>10413</v>
      </c>
      <c r="R143" s="116" t="s">
        <v>10462</v>
      </c>
      <c r="V143" s="116" t="s">
        <v>10739</v>
      </c>
      <c r="W143" s="116" t="s">
        <v>7867</v>
      </c>
      <c r="X143" s="116" t="s">
        <v>6174</v>
      </c>
      <c r="AE143" s="116" t="s">
        <v>10699</v>
      </c>
      <c r="AF143" s="116">
        <v>874</v>
      </c>
      <c r="AG143" s="116" t="s">
        <v>10480</v>
      </c>
      <c r="AH143" s="116" t="s">
        <v>10439</v>
      </c>
      <c r="AI143" s="116" t="s">
        <v>10440</v>
      </c>
      <c r="AJ143" s="116">
        <v>0.78</v>
      </c>
      <c r="AK143" s="116">
        <v>1.39</v>
      </c>
      <c r="AL143" s="116">
        <v>0.05</v>
      </c>
      <c r="AM143" s="116">
        <v>7.48</v>
      </c>
      <c r="AN143" s="116">
        <v>564.75</v>
      </c>
      <c r="AO143" s="116">
        <v>0.06</v>
      </c>
      <c r="AP143" s="116" t="s">
        <v>10415</v>
      </c>
      <c r="AQ143" s="116" t="s">
        <v>10416</v>
      </c>
      <c r="AS143" s="116" t="s">
        <v>10420</v>
      </c>
      <c r="BB143" s="116" t="s">
        <v>10740</v>
      </c>
      <c r="BC143" s="116" t="s">
        <v>10515</v>
      </c>
      <c r="BD143" s="116" t="s">
        <v>10515</v>
      </c>
      <c r="BE143" s="116" t="s">
        <v>8451</v>
      </c>
      <c r="BF143" s="116" t="s">
        <v>10741</v>
      </c>
      <c r="BG143" s="116" t="s">
        <v>10742</v>
      </c>
    </row>
    <row r="144" spans="1:59" x14ac:dyDescent="0.2">
      <c r="A144" s="116" t="s">
        <v>10442</v>
      </c>
      <c r="B144" s="116" t="s">
        <v>10443</v>
      </c>
      <c r="C144" s="116" t="s">
        <v>6177</v>
      </c>
      <c r="D144" s="116" t="s">
        <v>8463</v>
      </c>
      <c r="E144" s="116" t="s">
        <v>10473</v>
      </c>
      <c r="F144" s="116">
        <v>2021</v>
      </c>
      <c r="G144" s="116">
        <v>119000</v>
      </c>
      <c r="L144" s="116">
        <v>990000</v>
      </c>
      <c r="N144" s="116" t="s">
        <v>10422</v>
      </c>
      <c r="O144" s="116" t="s">
        <v>10418</v>
      </c>
      <c r="P144" s="116" t="s">
        <v>10493</v>
      </c>
      <c r="Q144" s="116" t="s">
        <v>10419</v>
      </c>
      <c r="R144" s="116" t="s">
        <v>10419</v>
      </c>
      <c r="AE144" s="116" t="s">
        <v>10699</v>
      </c>
      <c r="AF144" s="116">
        <v>874</v>
      </c>
      <c r="AG144" s="116" t="s">
        <v>10480</v>
      </c>
      <c r="AH144" s="116" t="s">
        <v>10439</v>
      </c>
      <c r="AI144" s="116" t="s">
        <v>10440</v>
      </c>
      <c r="AJ144" s="116">
        <v>0.78</v>
      </c>
      <c r="AK144" s="116">
        <v>1.39</v>
      </c>
      <c r="AL144" s="116">
        <v>0.05</v>
      </c>
      <c r="AM144" s="116">
        <v>7.48</v>
      </c>
      <c r="AN144" s="116">
        <v>564.75</v>
      </c>
      <c r="AO144" s="116">
        <v>0.06</v>
      </c>
      <c r="AP144" s="116" t="s">
        <v>10415</v>
      </c>
      <c r="AQ144" s="116" t="s">
        <v>10416</v>
      </c>
      <c r="AS144" s="116" t="s">
        <v>10420</v>
      </c>
      <c r="BB144" s="116" t="s">
        <v>10740</v>
      </c>
      <c r="BC144" s="116" t="s">
        <v>10515</v>
      </c>
      <c r="BD144" s="116" t="s">
        <v>10515</v>
      </c>
      <c r="BE144" s="116" t="s">
        <v>8451</v>
      </c>
      <c r="BF144" s="116" t="s">
        <v>10741</v>
      </c>
      <c r="BG144" s="116" t="s">
        <v>10742</v>
      </c>
    </row>
    <row r="145" spans="1:59" x14ac:dyDescent="0.2">
      <c r="A145" s="116" t="s">
        <v>10442</v>
      </c>
      <c r="B145" s="116" t="s">
        <v>10443</v>
      </c>
      <c r="C145" s="116" t="s">
        <v>6177</v>
      </c>
      <c r="D145" s="116" t="s">
        <v>8463</v>
      </c>
      <c r="E145" s="116" t="s">
        <v>10473</v>
      </c>
      <c r="F145" s="116">
        <v>2018</v>
      </c>
      <c r="G145" s="116">
        <v>89000</v>
      </c>
      <c r="L145" s="116">
        <v>990000</v>
      </c>
      <c r="N145" s="116" t="s">
        <v>10436</v>
      </c>
      <c r="O145" s="116" t="s">
        <v>10418</v>
      </c>
      <c r="P145" s="116" t="s">
        <v>10493</v>
      </c>
      <c r="Q145" s="116" t="s">
        <v>10419</v>
      </c>
      <c r="R145" s="116" t="s">
        <v>10419</v>
      </c>
      <c r="AE145" s="116" t="s">
        <v>10699</v>
      </c>
      <c r="AF145" s="116">
        <v>874</v>
      </c>
      <c r="AG145" s="116" t="s">
        <v>10480</v>
      </c>
      <c r="AH145" s="116" t="s">
        <v>10439</v>
      </c>
      <c r="AI145" s="116" t="s">
        <v>10440</v>
      </c>
      <c r="AJ145" s="116">
        <v>0.78</v>
      </c>
      <c r="AK145" s="116">
        <v>1.39</v>
      </c>
      <c r="AL145" s="116">
        <v>0.05</v>
      </c>
      <c r="AM145" s="116">
        <v>7.48</v>
      </c>
      <c r="AN145" s="116">
        <v>564.75</v>
      </c>
      <c r="AO145" s="116">
        <v>0.06</v>
      </c>
      <c r="AP145" s="116" t="s">
        <v>10415</v>
      </c>
      <c r="AQ145" s="116" t="s">
        <v>10416</v>
      </c>
      <c r="AS145" s="116" t="s">
        <v>10420</v>
      </c>
      <c r="BB145" s="116" t="s">
        <v>10740</v>
      </c>
      <c r="BC145" s="116" t="s">
        <v>10515</v>
      </c>
      <c r="BD145" s="116" t="s">
        <v>10515</v>
      </c>
      <c r="BE145" s="116" t="s">
        <v>8451</v>
      </c>
      <c r="BF145" s="116" t="s">
        <v>10741</v>
      </c>
      <c r="BG145" s="116" t="s">
        <v>10742</v>
      </c>
    </row>
    <row r="146" spans="1:59" x14ac:dyDescent="0.2">
      <c r="A146" s="116" t="s">
        <v>10743</v>
      </c>
      <c r="B146" s="116" t="s">
        <v>10443</v>
      </c>
      <c r="C146" s="116" t="s">
        <v>3307</v>
      </c>
      <c r="D146" s="116" t="s">
        <v>10744</v>
      </c>
      <c r="E146" s="116" t="s">
        <v>10473</v>
      </c>
      <c r="F146" s="116">
        <v>2018</v>
      </c>
      <c r="G146" s="116">
        <v>214000</v>
      </c>
      <c r="I146" s="116">
        <v>2018</v>
      </c>
      <c r="J146" s="116">
        <v>43359</v>
      </c>
      <c r="K146" s="116">
        <v>214000</v>
      </c>
      <c r="L146" s="116">
        <v>633000</v>
      </c>
      <c r="N146" s="116" t="s">
        <v>10436</v>
      </c>
      <c r="O146" s="116" t="s">
        <v>7561</v>
      </c>
      <c r="P146" s="116" t="s">
        <v>10470</v>
      </c>
      <c r="Q146" s="116" t="s">
        <v>10413</v>
      </c>
      <c r="R146" s="116" t="s">
        <v>10462</v>
      </c>
      <c r="V146" s="116" t="s">
        <v>10745</v>
      </c>
      <c r="W146" s="116" t="s">
        <v>7867</v>
      </c>
      <c r="X146" s="116" t="s">
        <v>3303</v>
      </c>
      <c r="AE146" s="116" t="s">
        <v>10699</v>
      </c>
      <c r="AF146" s="116">
        <v>874</v>
      </c>
      <c r="AG146" s="116" t="s">
        <v>10480</v>
      </c>
      <c r="AH146" s="116" t="s">
        <v>10439</v>
      </c>
      <c r="AI146" s="116" t="s">
        <v>10440</v>
      </c>
      <c r="AJ146" s="116">
        <v>0.5</v>
      </c>
      <c r="AK146" s="116">
        <v>0.89</v>
      </c>
      <c r="AL146" s="116">
        <v>0.03</v>
      </c>
      <c r="AM146" s="116">
        <v>4.78</v>
      </c>
      <c r="AN146" s="116">
        <v>360.76</v>
      </c>
      <c r="AO146" s="116">
        <v>0.04</v>
      </c>
      <c r="AP146" s="116" t="s">
        <v>10415</v>
      </c>
      <c r="AQ146" s="116" t="s">
        <v>10416</v>
      </c>
      <c r="AS146" s="116" t="s">
        <v>10420</v>
      </c>
      <c r="AT146" s="116" t="s">
        <v>10572</v>
      </c>
      <c r="AU146" s="116" t="s">
        <v>10435</v>
      </c>
      <c r="AV146" s="116" t="s">
        <v>10719</v>
      </c>
      <c r="AW146" s="116" t="s">
        <v>10720</v>
      </c>
      <c r="AX146" s="116" t="s">
        <v>10572</v>
      </c>
      <c r="AY146" s="116" t="s">
        <v>10435</v>
      </c>
      <c r="AZ146" s="116" t="s">
        <v>10719</v>
      </c>
      <c r="BA146" s="116" t="s">
        <v>10720</v>
      </c>
      <c r="BB146" s="116" t="s">
        <v>10746</v>
      </c>
      <c r="BC146" s="116" t="s">
        <v>10747</v>
      </c>
      <c r="BD146" s="116" t="s">
        <v>10747</v>
      </c>
      <c r="BE146" s="116" t="s">
        <v>8451</v>
      </c>
      <c r="BF146" s="116" t="s">
        <v>10748</v>
      </c>
      <c r="BG146" s="116" t="s">
        <v>10749</v>
      </c>
    </row>
    <row r="147" spans="1:59" x14ac:dyDescent="0.2">
      <c r="A147" s="116" t="s">
        <v>10743</v>
      </c>
      <c r="B147" s="116" t="s">
        <v>10443</v>
      </c>
      <c r="C147" s="116" t="s">
        <v>3307</v>
      </c>
      <c r="D147" s="116" t="s">
        <v>10744</v>
      </c>
      <c r="E147" s="116" t="s">
        <v>10473</v>
      </c>
      <c r="F147" s="116">
        <v>2022</v>
      </c>
      <c r="G147" s="116">
        <v>286000</v>
      </c>
      <c r="I147" s="116">
        <v>2022</v>
      </c>
      <c r="J147" s="116">
        <v>44574</v>
      </c>
      <c r="K147" s="116">
        <v>286000</v>
      </c>
      <c r="L147" s="116">
        <v>633000</v>
      </c>
      <c r="N147" s="116" t="s">
        <v>10422</v>
      </c>
      <c r="O147" s="116" t="s">
        <v>7561</v>
      </c>
      <c r="P147" s="116" t="s">
        <v>10470</v>
      </c>
      <c r="Q147" s="116" t="s">
        <v>10413</v>
      </c>
      <c r="R147" s="116" t="s">
        <v>10462</v>
      </c>
      <c r="V147" s="116" t="s">
        <v>10745</v>
      </c>
      <c r="W147" s="116" t="s">
        <v>7867</v>
      </c>
      <c r="X147" s="116" t="s">
        <v>3303</v>
      </c>
      <c r="AE147" s="116" t="s">
        <v>10699</v>
      </c>
      <c r="AF147" s="116">
        <v>874</v>
      </c>
      <c r="AG147" s="116" t="s">
        <v>10480</v>
      </c>
      <c r="AH147" s="116" t="s">
        <v>10439</v>
      </c>
      <c r="AI147" s="116" t="s">
        <v>10440</v>
      </c>
      <c r="AJ147" s="116">
        <v>0.5</v>
      </c>
      <c r="AK147" s="116">
        <v>0.89</v>
      </c>
      <c r="AL147" s="116">
        <v>0.03</v>
      </c>
      <c r="AM147" s="116">
        <v>4.78</v>
      </c>
      <c r="AN147" s="116">
        <v>360.76</v>
      </c>
      <c r="AO147" s="116">
        <v>0.04</v>
      </c>
      <c r="AP147" s="116" t="s">
        <v>10415</v>
      </c>
      <c r="AQ147" s="116" t="s">
        <v>10416</v>
      </c>
      <c r="AS147" s="116" t="s">
        <v>10420</v>
      </c>
      <c r="AT147" s="116" t="s">
        <v>10572</v>
      </c>
      <c r="AU147" s="116" t="s">
        <v>10435</v>
      </c>
      <c r="AV147" s="116" t="s">
        <v>10719</v>
      </c>
      <c r="AW147" s="116" t="s">
        <v>10720</v>
      </c>
      <c r="AX147" s="116" t="s">
        <v>10572</v>
      </c>
      <c r="AY147" s="116" t="s">
        <v>10435</v>
      </c>
      <c r="AZ147" s="116" t="s">
        <v>10719</v>
      </c>
      <c r="BA147" s="116" t="s">
        <v>10720</v>
      </c>
      <c r="BB147" s="116" t="s">
        <v>10746</v>
      </c>
      <c r="BC147" s="116" t="s">
        <v>10747</v>
      </c>
      <c r="BD147" s="116" t="s">
        <v>10747</v>
      </c>
      <c r="BE147" s="116" t="s">
        <v>8451</v>
      </c>
      <c r="BF147" s="116" t="s">
        <v>10748</v>
      </c>
      <c r="BG147" s="116" t="s">
        <v>10749</v>
      </c>
    </row>
    <row r="148" spans="1:59" x14ac:dyDescent="0.2">
      <c r="A148" s="116" t="s">
        <v>10743</v>
      </c>
      <c r="B148" s="116" t="s">
        <v>10443</v>
      </c>
      <c r="C148" s="116" t="s">
        <v>3307</v>
      </c>
      <c r="D148" s="116" t="s">
        <v>10744</v>
      </c>
      <c r="E148" s="116" t="s">
        <v>10473</v>
      </c>
      <c r="F148" s="116">
        <v>2022</v>
      </c>
      <c r="G148" s="116">
        <v>76000</v>
      </c>
      <c r="L148" s="116">
        <v>633000</v>
      </c>
      <c r="N148" s="116" t="s">
        <v>10422</v>
      </c>
      <c r="O148" s="116" t="s">
        <v>10418</v>
      </c>
      <c r="P148" s="116" t="s">
        <v>10493</v>
      </c>
      <c r="Q148" s="116" t="s">
        <v>10419</v>
      </c>
      <c r="R148" s="116" t="s">
        <v>10419</v>
      </c>
      <c r="AE148" s="116" t="s">
        <v>10699</v>
      </c>
      <c r="AF148" s="116">
        <v>874</v>
      </c>
      <c r="AG148" s="116" t="s">
        <v>10480</v>
      </c>
      <c r="AH148" s="116" t="s">
        <v>10439</v>
      </c>
      <c r="AI148" s="116" t="s">
        <v>10440</v>
      </c>
      <c r="AJ148" s="116">
        <v>0.5</v>
      </c>
      <c r="AK148" s="116">
        <v>0.89</v>
      </c>
      <c r="AL148" s="116">
        <v>0.03</v>
      </c>
      <c r="AM148" s="116">
        <v>4.78</v>
      </c>
      <c r="AN148" s="116">
        <v>360.76</v>
      </c>
      <c r="AO148" s="116">
        <v>0.04</v>
      </c>
      <c r="AP148" s="116" t="s">
        <v>10415</v>
      </c>
      <c r="AQ148" s="116" t="s">
        <v>10416</v>
      </c>
      <c r="AS148" s="116" t="s">
        <v>10420</v>
      </c>
      <c r="AT148" s="116" t="s">
        <v>10572</v>
      </c>
      <c r="AU148" s="116" t="s">
        <v>10435</v>
      </c>
      <c r="AV148" s="116" t="s">
        <v>10719</v>
      </c>
      <c r="AW148" s="116" t="s">
        <v>10720</v>
      </c>
      <c r="AX148" s="116" t="s">
        <v>10572</v>
      </c>
      <c r="AY148" s="116" t="s">
        <v>10435</v>
      </c>
      <c r="AZ148" s="116" t="s">
        <v>10719</v>
      </c>
      <c r="BA148" s="116" t="s">
        <v>10720</v>
      </c>
      <c r="BB148" s="116" t="s">
        <v>10746</v>
      </c>
      <c r="BC148" s="116" t="s">
        <v>10747</v>
      </c>
      <c r="BD148" s="116" t="s">
        <v>10747</v>
      </c>
      <c r="BE148" s="116" t="s">
        <v>8451</v>
      </c>
      <c r="BF148" s="116" t="s">
        <v>10748</v>
      </c>
      <c r="BG148" s="116" t="s">
        <v>10749</v>
      </c>
    </row>
    <row r="149" spans="1:59" x14ac:dyDescent="0.2">
      <c r="A149" s="116" t="s">
        <v>10743</v>
      </c>
      <c r="B149" s="116" t="s">
        <v>10443</v>
      </c>
      <c r="C149" s="116" t="s">
        <v>3307</v>
      </c>
      <c r="D149" s="116" t="s">
        <v>10744</v>
      </c>
      <c r="E149" s="116" t="s">
        <v>10473</v>
      </c>
      <c r="F149" s="116">
        <v>2018</v>
      </c>
      <c r="G149" s="116">
        <v>57000</v>
      </c>
      <c r="L149" s="116">
        <v>633000</v>
      </c>
      <c r="N149" s="116" t="s">
        <v>10436</v>
      </c>
      <c r="O149" s="116" t="s">
        <v>10418</v>
      </c>
      <c r="P149" s="116" t="s">
        <v>10493</v>
      </c>
      <c r="Q149" s="116" t="s">
        <v>10419</v>
      </c>
      <c r="R149" s="116" t="s">
        <v>10419</v>
      </c>
      <c r="AE149" s="116" t="s">
        <v>10699</v>
      </c>
      <c r="AF149" s="116">
        <v>874</v>
      </c>
      <c r="AG149" s="116" t="s">
        <v>10480</v>
      </c>
      <c r="AH149" s="116" t="s">
        <v>10439</v>
      </c>
      <c r="AI149" s="116" t="s">
        <v>10440</v>
      </c>
      <c r="AJ149" s="116">
        <v>0.5</v>
      </c>
      <c r="AK149" s="116">
        <v>0.89</v>
      </c>
      <c r="AL149" s="116">
        <v>0.03</v>
      </c>
      <c r="AM149" s="116">
        <v>4.78</v>
      </c>
      <c r="AN149" s="116">
        <v>360.76</v>
      </c>
      <c r="AO149" s="116">
        <v>0.04</v>
      </c>
      <c r="AP149" s="116" t="s">
        <v>10415</v>
      </c>
      <c r="AQ149" s="116" t="s">
        <v>10416</v>
      </c>
      <c r="AS149" s="116" t="s">
        <v>10420</v>
      </c>
      <c r="AT149" s="116" t="s">
        <v>10572</v>
      </c>
      <c r="AU149" s="116" t="s">
        <v>10435</v>
      </c>
      <c r="AV149" s="116" t="s">
        <v>10719</v>
      </c>
      <c r="AW149" s="116" t="s">
        <v>10720</v>
      </c>
      <c r="AX149" s="116" t="s">
        <v>10572</v>
      </c>
      <c r="AY149" s="116" t="s">
        <v>10435</v>
      </c>
      <c r="AZ149" s="116" t="s">
        <v>10719</v>
      </c>
      <c r="BA149" s="116" t="s">
        <v>10720</v>
      </c>
      <c r="BB149" s="116" t="s">
        <v>10746</v>
      </c>
      <c r="BC149" s="116" t="s">
        <v>10747</v>
      </c>
      <c r="BD149" s="116" t="s">
        <v>10747</v>
      </c>
      <c r="BE149" s="116" t="s">
        <v>8451</v>
      </c>
      <c r="BF149" s="116" t="s">
        <v>10748</v>
      </c>
      <c r="BG149" s="116" t="s">
        <v>10749</v>
      </c>
    </row>
    <row r="150" spans="1:59" x14ac:dyDescent="0.2">
      <c r="B150" s="116" t="s">
        <v>10476</v>
      </c>
      <c r="C150" s="116" t="s">
        <v>3338</v>
      </c>
      <c r="D150" s="116" t="s">
        <v>10750</v>
      </c>
      <c r="E150" s="116" t="s">
        <v>10473</v>
      </c>
      <c r="F150" s="116">
        <v>2023</v>
      </c>
      <c r="G150" s="116">
        <v>831793</v>
      </c>
      <c r="L150" s="116">
        <v>1260000</v>
      </c>
      <c r="M150" s="116">
        <v>991793</v>
      </c>
      <c r="N150" s="116" t="s">
        <v>10422</v>
      </c>
      <c r="O150" s="116" t="s">
        <v>7561</v>
      </c>
      <c r="P150" s="116" t="s">
        <v>10501</v>
      </c>
      <c r="Q150" s="116" t="s">
        <v>10413</v>
      </c>
      <c r="R150" s="116" t="s">
        <v>10462</v>
      </c>
      <c r="W150" s="116" t="s">
        <v>7867</v>
      </c>
      <c r="X150" s="116" t="s">
        <v>3334</v>
      </c>
      <c r="AE150" s="116" t="s">
        <v>10503</v>
      </c>
      <c r="AH150" s="116" t="s">
        <v>10509</v>
      </c>
      <c r="AI150" s="116" t="s">
        <v>10510</v>
      </c>
      <c r="AJ150" s="116">
        <v>2.31</v>
      </c>
      <c r="AK150" s="116">
        <v>4.1399999999999997</v>
      </c>
      <c r="AL150" s="116">
        <v>0.14000000000000001</v>
      </c>
      <c r="AM150" s="116">
        <v>22.34</v>
      </c>
      <c r="AN150" s="116">
        <v>1685.82</v>
      </c>
      <c r="AO150" s="116">
        <v>0.19</v>
      </c>
      <c r="AP150" s="116" t="s">
        <v>10415</v>
      </c>
      <c r="AQ150" s="116" t="s">
        <v>10416</v>
      </c>
      <c r="AS150" s="116" t="s">
        <v>10460</v>
      </c>
      <c r="AT150" s="116" t="s">
        <v>10690</v>
      </c>
      <c r="AU150" s="116" t="s">
        <v>10691</v>
      </c>
      <c r="AV150" s="116" t="s">
        <v>10692</v>
      </c>
      <c r="AW150" s="116" t="s">
        <v>10693</v>
      </c>
      <c r="AX150" s="116" t="s">
        <v>10517</v>
      </c>
      <c r="AY150" s="116" t="s">
        <v>10700</v>
      </c>
      <c r="AZ150" s="116" t="s">
        <v>10701</v>
      </c>
      <c r="BA150" s="116" t="s">
        <v>10702</v>
      </c>
      <c r="BB150" s="116" t="s">
        <v>10751</v>
      </c>
      <c r="BC150" s="116" t="s">
        <v>10478</v>
      </c>
      <c r="BD150" s="116" t="s">
        <v>10752</v>
      </c>
      <c r="BE150" s="116" t="s">
        <v>7881</v>
      </c>
      <c r="BF150" s="116" t="s">
        <v>10753</v>
      </c>
      <c r="BG150" s="116" t="s">
        <v>10754</v>
      </c>
    </row>
    <row r="151" spans="1:59" x14ac:dyDescent="0.2">
      <c r="B151" s="116" t="s">
        <v>10476</v>
      </c>
      <c r="C151" s="116" t="s">
        <v>3338</v>
      </c>
      <c r="D151" s="116" t="s">
        <v>10750</v>
      </c>
      <c r="E151" s="116" t="s">
        <v>10473</v>
      </c>
      <c r="F151" s="116">
        <v>2019</v>
      </c>
      <c r="G151" s="116">
        <v>168207</v>
      </c>
      <c r="I151" s="116">
        <v>2019</v>
      </c>
      <c r="J151" s="116">
        <v>43493</v>
      </c>
      <c r="K151" s="116">
        <v>168207</v>
      </c>
      <c r="L151" s="116">
        <v>1260000</v>
      </c>
      <c r="M151" s="116">
        <v>991793</v>
      </c>
      <c r="N151" s="116" t="s">
        <v>10436</v>
      </c>
      <c r="O151" s="116" t="s">
        <v>7561</v>
      </c>
      <c r="P151" s="116" t="s">
        <v>10501</v>
      </c>
      <c r="Q151" s="116" t="s">
        <v>10413</v>
      </c>
      <c r="R151" s="116" t="s">
        <v>10462</v>
      </c>
      <c r="V151" s="116" t="s">
        <v>10755</v>
      </c>
      <c r="W151" s="116" t="s">
        <v>7867</v>
      </c>
      <c r="X151" s="116" t="s">
        <v>3334</v>
      </c>
      <c r="AE151" s="116" t="s">
        <v>10503</v>
      </c>
      <c r="AH151" s="116" t="s">
        <v>10509</v>
      </c>
      <c r="AI151" s="116" t="s">
        <v>10510</v>
      </c>
      <c r="AJ151" s="116">
        <v>2.31</v>
      </c>
      <c r="AK151" s="116">
        <v>4.1399999999999997</v>
      </c>
      <c r="AL151" s="116">
        <v>0.14000000000000001</v>
      </c>
      <c r="AM151" s="116">
        <v>22.34</v>
      </c>
      <c r="AN151" s="116">
        <v>1685.82</v>
      </c>
      <c r="AO151" s="116">
        <v>0.19</v>
      </c>
      <c r="AP151" s="116" t="s">
        <v>10415</v>
      </c>
      <c r="AQ151" s="116" t="s">
        <v>10416</v>
      </c>
      <c r="AS151" s="116" t="s">
        <v>10460</v>
      </c>
      <c r="AT151" s="116" t="s">
        <v>10690</v>
      </c>
      <c r="AU151" s="116" t="s">
        <v>10691</v>
      </c>
      <c r="AV151" s="116" t="s">
        <v>10692</v>
      </c>
      <c r="AW151" s="116" t="s">
        <v>10693</v>
      </c>
      <c r="AX151" s="116" t="s">
        <v>10517</v>
      </c>
      <c r="AY151" s="116" t="s">
        <v>10700</v>
      </c>
      <c r="AZ151" s="116" t="s">
        <v>10701</v>
      </c>
      <c r="BA151" s="116" t="s">
        <v>10702</v>
      </c>
      <c r="BB151" s="116" t="s">
        <v>10751</v>
      </c>
      <c r="BC151" s="116" t="s">
        <v>10478</v>
      </c>
      <c r="BD151" s="116" t="s">
        <v>10752</v>
      </c>
      <c r="BE151" s="116" t="s">
        <v>7881</v>
      </c>
      <c r="BF151" s="116" t="s">
        <v>10753</v>
      </c>
      <c r="BG151" s="116" t="s">
        <v>10754</v>
      </c>
    </row>
    <row r="152" spans="1:59" x14ac:dyDescent="0.2">
      <c r="B152" s="116" t="s">
        <v>10476</v>
      </c>
      <c r="C152" s="116" t="s">
        <v>3338</v>
      </c>
      <c r="D152" s="116" t="s">
        <v>10750</v>
      </c>
      <c r="E152" s="116" t="s">
        <v>10473</v>
      </c>
      <c r="F152" s="116">
        <v>2019</v>
      </c>
      <c r="G152" s="116">
        <v>100000</v>
      </c>
      <c r="L152" s="116">
        <v>1260000</v>
      </c>
      <c r="M152" s="116">
        <v>991793</v>
      </c>
      <c r="N152" s="116" t="s">
        <v>10436</v>
      </c>
      <c r="O152" s="116" t="s">
        <v>10418</v>
      </c>
      <c r="P152" s="116" t="s">
        <v>10418</v>
      </c>
      <c r="Q152" s="116" t="s">
        <v>10419</v>
      </c>
      <c r="R152" s="116" t="s">
        <v>10419</v>
      </c>
      <c r="AE152" s="116" t="s">
        <v>10503</v>
      </c>
      <c r="AH152" s="116" t="s">
        <v>10509</v>
      </c>
      <c r="AI152" s="116" t="s">
        <v>10510</v>
      </c>
      <c r="AJ152" s="116">
        <v>2.31</v>
      </c>
      <c r="AK152" s="116">
        <v>4.1399999999999997</v>
      </c>
      <c r="AL152" s="116">
        <v>0.14000000000000001</v>
      </c>
      <c r="AM152" s="116">
        <v>22.34</v>
      </c>
      <c r="AN152" s="116">
        <v>1685.82</v>
      </c>
      <c r="AO152" s="116">
        <v>0.19</v>
      </c>
      <c r="AP152" s="116" t="s">
        <v>10415</v>
      </c>
      <c r="AQ152" s="116" t="s">
        <v>10416</v>
      </c>
      <c r="AS152" s="116" t="s">
        <v>10460</v>
      </c>
      <c r="AT152" s="116" t="s">
        <v>10690</v>
      </c>
      <c r="AU152" s="116" t="s">
        <v>10691</v>
      </c>
      <c r="AV152" s="116" t="s">
        <v>10692</v>
      </c>
      <c r="AW152" s="116" t="s">
        <v>10693</v>
      </c>
      <c r="AX152" s="116" t="s">
        <v>10517</v>
      </c>
      <c r="AY152" s="116" t="s">
        <v>10700</v>
      </c>
      <c r="AZ152" s="116" t="s">
        <v>10701</v>
      </c>
      <c r="BA152" s="116" t="s">
        <v>10702</v>
      </c>
      <c r="BB152" s="116" t="s">
        <v>10751</v>
      </c>
      <c r="BC152" s="116" t="s">
        <v>10478</v>
      </c>
      <c r="BD152" s="116" t="s">
        <v>10752</v>
      </c>
      <c r="BE152" s="116" t="s">
        <v>7881</v>
      </c>
      <c r="BF152" s="116" t="s">
        <v>10753</v>
      </c>
      <c r="BG152" s="116" t="s">
        <v>10754</v>
      </c>
    </row>
    <row r="153" spans="1:59" x14ac:dyDescent="0.2">
      <c r="B153" s="116" t="s">
        <v>10476</v>
      </c>
      <c r="C153" s="116" t="s">
        <v>3338</v>
      </c>
      <c r="D153" s="116" t="s">
        <v>10750</v>
      </c>
      <c r="E153" s="116" t="s">
        <v>10473</v>
      </c>
      <c r="F153" s="116">
        <v>2023</v>
      </c>
      <c r="G153" s="116">
        <v>160000</v>
      </c>
      <c r="L153" s="116">
        <v>1260000</v>
      </c>
      <c r="M153" s="116">
        <v>991793</v>
      </c>
      <c r="N153" s="116" t="s">
        <v>10422</v>
      </c>
      <c r="O153" s="116" t="s">
        <v>10418</v>
      </c>
      <c r="P153" s="116" t="s">
        <v>10418</v>
      </c>
      <c r="Q153" s="116" t="s">
        <v>10419</v>
      </c>
      <c r="R153" s="116" t="s">
        <v>10419</v>
      </c>
      <c r="AE153" s="116" t="s">
        <v>10503</v>
      </c>
      <c r="AH153" s="116" t="s">
        <v>10509</v>
      </c>
      <c r="AI153" s="116" t="s">
        <v>10510</v>
      </c>
      <c r="AJ153" s="116">
        <v>2.31</v>
      </c>
      <c r="AK153" s="116">
        <v>4.1399999999999997</v>
      </c>
      <c r="AL153" s="116">
        <v>0.14000000000000001</v>
      </c>
      <c r="AM153" s="116">
        <v>22.34</v>
      </c>
      <c r="AN153" s="116">
        <v>1685.82</v>
      </c>
      <c r="AO153" s="116">
        <v>0.19</v>
      </c>
      <c r="AP153" s="116" t="s">
        <v>10415</v>
      </c>
      <c r="AQ153" s="116" t="s">
        <v>10416</v>
      </c>
      <c r="AS153" s="116" t="s">
        <v>10460</v>
      </c>
      <c r="AT153" s="116" t="s">
        <v>10690</v>
      </c>
      <c r="AU153" s="116" t="s">
        <v>10691</v>
      </c>
      <c r="AV153" s="116" t="s">
        <v>10692</v>
      </c>
      <c r="AW153" s="116" t="s">
        <v>10693</v>
      </c>
      <c r="AX153" s="116" t="s">
        <v>10517</v>
      </c>
      <c r="AY153" s="116" t="s">
        <v>10700</v>
      </c>
      <c r="AZ153" s="116" t="s">
        <v>10701</v>
      </c>
      <c r="BA153" s="116" t="s">
        <v>10702</v>
      </c>
      <c r="BB153" s="116" t="s">
        <v>10751</v>
      </c>
      <c r="BC153" s="116" t="s">
        <v>10478</v>
      </c>
      <c r="BD153" s="116" t="s">
        <v>10752</v>
      </c>
      <c r="BE153" s="116" t="s">
        <v>7881</v>
      </c>
      <c r="BF153" s="116" t="s">
        <v>10753</v>
      </c>
      <c r="BG153" s="116" t="s">
        <v>10754</v>
      </c>
    </row>
    <row r="154" spans="1:59" x14ac:dyDescent="0.2">
      <c r="A154" s="116" t="s">
        <v>10452</v>
      </c>
      <c r="B154" s="116" t="s">
        <v>10453</v>
      </c>
      <c r="C154" s="116" t="s">
        <v>3366</v>
      </c>
      <c r="D154" s="116" t="s">
        <v>10756</v>
      </c>
      <c r="E154" s="116" t="s">
        <v>10473</v>
      </c>
      <c r="F154" s="116">
        <v>2023</v>
      </c>
      <c r="G154" s="116">
        <v>1000000</v>
      </c>
      <c r="I154" s="116">
        <v>2023</v>
      </c>
      <c r="J154" s="116">
        <v>44994</v>
      </c>
      <c r="K154" s="116">
        <v>1000000</v>
      </c>
      <c r="L154" s="116">
        <v>2500000</v>
      </c>
      <c r="M154" s="116">
        <v>2200000</v>
      </c>
      <c r="N154" s="116" t="s">
        <v>10422</v>
      </c>
      <c r="O154" s="116" t="s">
        <v>7561</v>
      </c>
      <c r="P154" s="116" t="s">
        <v>10501</v>
      </c>
      <c r="Q154" s="116" t="s">
        <v>10413</v>
      </c>
      <c r="R154" s="116" t="s">
        <v>10462</v>
      </c>
      <c r="V154" s="116" t="s">
        <v>10757</v>
      </c>
      <c r="W154" s="116" t="s">
        <v>7867</v>
      </c>
      <c r="X154" s="116" t="s">
        <v>3363</v>
      </c>
      <c r="AE154" s="116" t="s">
        <v>10503</v>
      </c>
      <c r="AH154" s="116" t="s">
        <v>10439</v>
      </c>
      <c r="AI154" s="116" t="s">
        <v>10440</v>
      </c>
      <c r="AJ154" s="116">
        <v>2.2400000000000002</v>
      </c>
      <c r="AK154" s="116">
        <v>4.0199999999999996</v>
      </c>
      <c r="AL154" s="116">
        <v>0.13</v>
      </c>
      <c r="AM154" s="116">
        <v>21.66</v>
      </c>
      <c r="AN154" s="116">
        <v>1635.02</v>
      </c>
      <c r="AO154" s="116">
        <v>0.19</v>
      </c>
      <c r="AP154" s="116" t="s">
        <v>10415</v>
      </c>
      <c r="AQ154" s="116" t="s">
        <v>10416</v>
      </c>
      <c r="AS154" s="116" t="s">
        <v>10460</v>
      </c>
      <c r="AT154" s="116" t="s">
        <v>10479</v>
      </c>
      <c r="AU154" s="116" t="s">
        <v>10703</v>
      </c>
      <c r="AV154" s="116" t="s">
        <v>10704</v>
      </c>
      <c r="AW154" s="116" t="s">
        <v>10705</v>
      </c>
      <c r="AX154" s="116" t="s">
        <v>10758</v>
      </c>
      <c r="AY154" s="116" t="s">
        <v>10759</v>
      </c>
      <c r="AZ154" s="116" t="s">
        <v>10760</v>
      </c>
      <c r="BA154" s="116" t="s">
        <v>10761</v>
      </c>
      <c r="BB154" s="116" t="s">
        <v>10762</v>
      </c>
      <c r="BC154" s="116" t="s">
        <v>10478</v>
      </c>
      <c r="BD154" s="116" t="s">
        <v>10478</v>
      </c>
      <c r="BE154" s="116" t="s">
        <v>8318</v>
      </c>
      <c r="BF154" s="116" t="s">
        <v>10763</v>
      </c>
      <c r="BG154" s="116" t="s">
        <v>10764</v>
      </c>
    </row>
    <row r="155" spans="1:59" x14ac:dyDescent="0.2">
      <c r="A155" s="116" t="s">
        <v>10452</v>
      </c>
      <c r="B155" s="116" t="s">
        <v>10453</v>
      </c>
      <c r="C155" s="116" t="s">
        <v>3366</v>
      </c>
      <c r="D155" s="116" t="s">
        <v>10756</v>
      </c>
      <c r="E155" s="116" t="s">
        <v>10473</v>
      </c>
      <c r="F155" s="116">
        <v>2023</v>
      </c>
      <c r="G155" s="116">
        <v>1200000</v>
      </c>
      <c r="L155" s="116">
        <v>2500000</v>
      </c>
      <c r="M155" s="116">
        <v>2200000</v>
      </c>
      <c r="N155" s="116" t="s">
        <v>10422</v>
      </c>
      <c r="O155" s="116" t="s">
        <v>10418</v>
      </c>
      <c r="P155" s="116" t="s">
        <v>10493</v>
      </c>
      <c r="Q155" s="116" t="s">
        <v>10419</v>
      </c>
      <c r="R155" s="116" t="s">
        <v>10419</v>
      </c>
      <c r="AE155" s="116" t="s">
        <v>10503</v>
      </c>
      <c r="AH155" s="116" t="s">
        <v>10439</v>
      </c>
      <c r="AI155" s="116" t="s">
        <v>10440</v>
      </c>
      <c r="AJ155" s="116">
        <v>2.2400000000000002</v>
      </c>
      <c r="AK155" s="116">
        <v>4.0199999999999996</v>
      </c>
      <c r="AL155" s="116">
        <v>0.13</v>
      </c>
      <c r="AM155" s="116">
        <v>21.66</v>
      </c>
      <c r="AN155" s="116">
        <v>1635.02</v>
      </c>
      <c r="AO155" s="116">
        <v>0.19</v>
      </c>
      <c r="AP155" s="116" t="s">
        <v>10415</v>
      </c>
      <c r="AQ155" s="116" t="s">
        <v>10416</v>
      </c>
      <c r="AS155" s="116" t="s">
        <v>10460</v>
      </c>
      <c r="AT155" s="116" t="s">
        <v>10479</v>
      </c>
      <c r="AU155" s="116" t="s">
        <v>10703</v>
      </c>
      <c r="AV155" s="116" t="s">
        <v>10704</v>
      </c>
      <c r="AW155" s="116" t="s">
        <v>10705</v>
      </c>
      <c r="AX155" s="116" t="s">
        <v>10758</v>
      </c>
      <c r="AY155" s="116" t="s">
        <v>10759</v>
      </c>
      <c r="AZ155" s="116" t="s">
        <v>10760</v>
      </c>
      <c r="BA155" s="116" t="s">
        <v>10761</v>
      </c>
      <c r="BB155" s="116" t="s">
        <v>10762</v>
      </c>
      <c r="BC155" s="116" t="s">
        <v>10478</v>
      </c>
      <c r="BD155" s="116" t="s">
        <v>10478</v>
      </c>
      <c r="BE155" s="116" t="s">
        <v>8318</v>
      </c>
      <c r="BF155" s="116" t="s">
        <v>10763</v>
      </c>
      <c r="BG155" s="116" t="s">
        <v>10764</v>
      </c>
    </row>
    <row r="156" spans="1:59" x14ac:dyDescent="0.2">
      <c r="A156" s="116" t="s">
        <v>10452</v>
      </c>
      <c r="B156" s="116" t="s">
        <v>10453</v>
      </c>
      <c r="C156" s="116" t="s">
        <v>3366</v>
      </c>
      <c r="D156" s="116" t="s">
        <v>10756</v>
      </c>
      <c r="E156" s="116" t="s">
        <v>10473</v>
      </c>
      <c r="F156" s="116">
        <v>2020</v>
      </c>
      <c r="G156" s="116">
        <v>300000</v>
      </c>
      <c r="L156" s="116">
        <v>2500000</v>
      </c>
      <c r="M156" s="116">
        <v>2200000</v>
      </c>
      <c r="N156" s="116" t="s">
        <v>10436</v>
      </c>
      <c r="O156" s="116" t="s">
        <v>10418</v>
      </c>
      <c r="P156" s="116" t="s">
        <v>10493</v>
      </c>
      <c r="Q156" s="116" t="s">
        <v>10419</v>
      </c>
      <c r="R156" s="116" t="s">
        <v>10419</v>
      </c>
      <c r="AE156" s="116" t="s">
        <v>10503</v>
      </c>
      <c r="AH156" s="116" t="s">
        <v>10439</v>
      </c>
      <c r="AI156" s="116" t="s">
        <v>10440</v>
      </c>
      <c r="AJ156" s="116">
        <v>2.2400000000000002</v>
      </c>
      <c r="AK156" s="116">
        <v>4.0199999999999996</v>
      </c>
      <c r="AL156" s="116">
        <v>0.13</v>
      </c>
      <c r="AM156" s="116">
        <v>21.66</v>
      </c>
      <c r="AN156" s="116">
        <v>1635.02</v>
      </c>
      <c r="AO156" s="116">
        <v>0.19</v>
      </c>
      <c r="AP156" s="116" t="s">
        <v>10415</v>
      </c>
      <c r="AQ156" s="116" t="s">
        <v>10416</v>
      </c>
      <c r="AS156" s="116" t="s">
        <v>10460</v>
      </c>
      <c r="AT156" s="116" t="s">
        <v>10479</v>
      </c>
      <c r="AU156" s="116" t="s">
        <v>10703</v>
      </c>
      <c r="AV156" s="116" t="s">
        <v>10704</v>
      </c>
      <c r="AW156" s="116" t="s">
        <v>10705</v>
      </c>
      <c r="AX156" s="116" t="s">
        <v>10758</v>
      </c>
      <c r="AY156" s="116" t="s">
        <v>10759</v>
      </c>
      <c r="AZ156" s="116" t="s">
        <v>10760</v>
      </c>
      <c r="BA156" s="116" t="s">
        <v>10761</v>
      </c>
      <c r="BB156" s="116" t="s">
        <v>10762</v>
      </c>
      <c r="BC156" s="116" t="s">
        <v>10478</v>
      </c>
      <c r="BD156" s="116" t="s">
        <v>10478</v>
      </c>
      <c r="BE156" s="116" t="s">
        <v>8318</v>
      </c>
      <c r="BF156" s="116" t="s">
        <v>10763</v>
      </c>
      <c r="BG156" s="116" t="s">
        <v>10764</v>
      </c>
    </row>
    <row r="157" spans="1:59" x14ac:dyDescent="0.2">
      <c r="A157" s="116" t="s">
        <v>10495</v>
      </c>
      <c r="B157" s="116" t="s">
        <v>10409</v>
      </c>
      <c r="C157" s="116" t="s">
        <v>6173</v>
      </c>
      <c r="D157" s="116" t="s">
        <v>8214</v>
      </c>
      <c r="E157" s="116" t="s">
        <v>10565</v>
      </c>
      <c r="F157" s="116">
        <v>2018</v>
      </c>
      <c r="G157" s="116">
        <v>1752000</v>
      </c>
      <c r="I157" s="116">
        <v>2018</v>
      </c>
      <c r="J157" s="116">
        <v>43158</v>
      </c>
      <c r="K157" s="116">
        <v>1752000</v>
      </c>
      <c r="L157" s="116">
        <v>6650000</v>
      </c>
      <c r="N157" s="116" t="s">
        <v>10422</v>
      </c>
      <c r="O157" s="116" t="s">
        <v>7561</v>
      </c>
      <c r="P157" s="116" t="s">
        <v>10484</v>
      </c>
      <c r="Q157" s="116" t="s">
        <v>10413</v>
      </c>
      <c r="R157" s="116" t="s">
        <v>10445</v>
      </c>
      <c r="V157" s="116" t="s">
        <v>10775</v>
      </c>
      <c r="W157" s="116" t="s">
        <v>7867</v>
      </c>
      <c r="X157" s="116" t="s">
        <v>6170</v>
      </c>
      <c r="AE157" s="116" t="s">
        <v>10770</v>
      </c>
      <c r="AF157" s="116">
        <v>289</v>
      </c>
      <c r="AG157" s="116" t="s">
        <v>10468</v>
      </c>
      <c r="AH157" s="116" t="s">
        <v>10439</v>
      </c>
      <c r="AI157" s="116" t="s">
        <v>10440</v>
      </c>
      <c r="AJ157" s="116">
        <v>38.07</v>
      </c>
      <c r="AK157" s="116">
        <v>24.11</v>
      </c>
      <c r="AL157" s="116">
        <v>1.31</v>
      </c>
      <c r="AM157" s="116">
        <v>215.03</v>
      </c>
      <c r="AN157" s="116">
        <v>16229.41</v>
      </c>
      <c r="AO157" s="116">
        <v>1.85</v>
      </c>
      <c r="AP157" s="116" t="s">
        <v>10415</v>
      </c>
      <c r="AQ157" s="116" t="s">
        <v>10416</v>
      </c>
      <c r="AS157" s="116" t="s">
        <v>10420</v>
      </c>
      <c r="AT157" s="116" t="s">
        <v>10765</v>
      </c>
      <c r="AU157" s="116" t="s">
        <v>10766</v>
      </c>
      <c r="AV157" s="116" t="s">
        <v>10767</v>
      </c>
      <c r="AW157" s="116" t="s">
        <v>10768</v>
      </c>
      <c r="AX157" s="116" t="s">
        <v>10765</v>
      </c>
      <c r="AY157" s="116" t="s">
        <v>10766</v>
      </c>
      <c r="AZ157" s="116" t="s">
        <v>10767</v>
      </c>
      <c r="BA157" s="116" t="s">
        <v>10768</v>
      </c>
      <c r="BB157" s="116" t="s">
        <v>10776</v>
      </c>
      <c r="BC157" s="116" t="s">
        <v>10617</v>
      </c>
      <c r="BD157" s="116" t="s">
        <v>10617</v>
      </c>
      <c r="BE157" s="116" t="s">
        <v>8213</v>
      </c>
      <c r="BF157" s="116" t="s">
        <v>10777</v>
      </c>
      <c r="BG157" s="116" t="s">
        <v>10778</v>
      </c>
    </row>
    <row r="158" spans="1:59" x14ac:dyDescent="0.2">
      <c r="A158" s="116" t="s">
        <v>10495</v>
      </c>
      <c r="B158" s="116" t="s">
        <v>10409</v>
      </c>
      <c r="C158" s="116" t="s">
        <v>6173</v>
      </c>
      <c r="D158" s="116" t="s">
        <v>8214</v>
      </c>
      <c r="E158" s="116" t="s">
        <v>10565</v>
      </c>
      <c r="F158" s="116">
        <v>2014</v>
      </c>
      <c r="G158" s="116">
        <v>540000</v>
      </c>
      <c r="L158" s="116">
        <v>6650000</v>
      </c>
      <c r="N158" s="116" t="s">
        <v>10436</v>
      </c>
      <c r="O158" s="116" t="s">
        <v>10418</v>
      </c>
      <c r="P158" s="116" t="s">
        <v>10418</v>
      </c>
      <c r="Q158" s="116" t="s">
        <v>10419</v>
      </c>
      <c r="R158" s="116" t="s">
        <v>10419</v>
      </c>
      <c r="AE158" s="116" t="s">
        <v>10770</v>
      </c>
      <c r="AF158" s="116">
        <v>289</v>
      </c>
      <c r="AG158" s="116" t="s">
        <v>10468</v>
      </c>
      <c r="AH158" s="116" t="s">
        <v>10439</v>
      </c>
      <c r="AI158" s="116" t="s">
        <v>10440</v>
      </c>
      <c r="AJ158" s="116">
        <v>38.07</v>
      </c>
      <c r="AK158" s="116">
        <v>24.11</v>
      </c>
      <c r="AL158" s="116">
        <v>1.31</v>
      </c>
      <c r="AM158" s="116">
        <v>215.03</v>
      </c>
      <c r="AN158" s="116">
        <v>16229.41</v>
      </c>
      <c r="AO158" s="116">
        <v>1.85</v>
      </c>
      <c r="AP158" s="116" t="s">
        <v>10415</v>
      </c>
      <c r="AQ158" s="116" t="s">
        <v>10416</v>
      </c>
      <c r="AS158" s="116" t="s">
        <v>10420</v>
      </c>
      <c r="AT158" s="116" t="s">
        <v>10765</v>
      </c>
      <c r="AU158" s="116" t="s">
        <v>10766</v>
      </c>
      <c r="AV158" s="116" t="s">
        <v>10767</v>
      </c>
      <c r="AW158" s="116" t="s">
        <v>10768</v>
      </c>
      <c r="AX158" s="116" t="s">
        <v>10765</v>
      </c>
      <c r="AY158" s="116" t="s">
        <v>10766</v>
      </c>
      <c r="AZ158" s="116" t="s">
        <v>10767</v>
      </c>
      <c r="BA158" s="116" t="s">
        <v>10768</v>
      </c>
      <c r="BB158" s="116" t="s">
        <v>10776</v>
      </c>
      <c r="BC158" s="116" t="s">
        <v>10617</v>
      </c>
      <c r="BD158" s="116" t="s">
        <v>10617</v>
      </c>
      <c r="BE158" s="116" t="s">
        <v>8213</v>
      </c>
      <c r="BF158" s="116" t="s">
        <v>10777</v>
      </c>
      <c r="BG158" s="116" t="s">
        <v>10778</v>
      </c>
    </row>
    <row r="159" spans="1:59" x14ac:dyDescent="0.2">
      <c r="A159" s="116" t="s">
        <v>10495</v>
      </c>
      <c r="B159" s="116" t="s">
        <v>10409</v>
      </c>
      <c r="C159" s="116" t="s">
        <v>6173</v>
      </c>
      <c r="D159" s="116" t="s">
        <v>8214</v>
      </c>
      <c r="E159" s="116" t="s">
        <v>10565</v>
      </c>
      <c r="F159" s="116">
        <v>2018</v>
      </c>
      <c r="G159" s="116">
        <v>4358000</v>
      </c>
      <c r="L159" s="116">
        <v>6650000</v>
      </c>
      <c r="N159" s="116" t="s">
        <v>10422</v>
      </c>
      <c r="O159" s="116" t="s">
        <v>10418</v>
      </c>
      <c r="P159" s="116" t="s">
        <v>10418</v>
      </c>
      <c r="Q159" s="116" t="s">
        <v>10419</v>
      </c>
      <c r="R159" s="116" t="s">
        <v>10419</v>
      </c>
      <c r="AE159" s="116" t="s">
        <v>10770</v>
      </c>
      <c r="AF159" s="116">
        <v>289</v>
      </c>
      <c r="AG159" s="116" t="s">
        <v>10468</v>
      </c>
      <c r="AH159" s="116" t="s">
        <v>10439</v>
      </c>
      <c r="AI159" s="116" t="s">
        <v>10440</v>
      </c>
      <c r="AJ159" s="116">
        <v>38.07</v>
      </c>
      <c r="AK159" s="116">
        <v>24.11</v>
      </c>
      <c r="AL159" s="116">
        <v>1.31</v>
      </c>
      <c r="AM159" s="116">
        <v>215.03</v>
      </c>
      <c r="AN159" s="116">
        <v>16229.41</v>
      </c>
      <c r="AO159" s="116">
        <v>1.85</v>
      </c>
      <c r="AP159" s="116" t="s">
        <v>10415</v>
      </c>
      <c r="AQ159" s="116" t="s">
        <v>10416</v>
      </c>
      <c r="AS159" s="116" t="s">
        <v>10420</v>
      </c>
      <c r="AT159" s="116" t="s">
        <v>10765</v>
      </c>
      <c r="AU159" s="116" t="s">
        <v>10766</v>
      </c>
      <c r="AV159" s="116" t="s">
        <v>10767</v>
      </c>
      <c r="AW159" s="116" t="s">
        <v>10768</v>
      </c>
      <c r="AX159" s="116" t="s">
        <v>10765</v>
      </c>
      <c r="AY159" s="116" t="s">
        <v>10766</v>
      </c>
      <c r="AZ159" s="116" t="s">
        <v>10767</v>
      </c>
      <c r="BA159" s="116" t="s">
        <v>10768</v>
      </c>
      <c r="BB159" s="116" t="s">
        <v>10776</v>
      </c>
      <c r="BC159" s="116" t="s">
        <v>10617</v>
      </c>
      <c r="BD159" s="116" t="s">
        <v>10617</v>
      </c>
      <c r="BE159" s="116" t="s">
        <v>8213</v>
      </c>
      <c r="BF159" s="116" t="s">
        <v>10777</v>
      </c>
      <c r="BG159" s="116" t="s">
        <v>10778</v>
      </c>
    </row>
    <row r="160" spans="1:59" x14ac:dyDescent="0.2">
      <c r="A160" s="116" t="s">
        <v>10495</v>
      </c>
      <c r="B160" s="116" t="s">
        <v>10409</v>
      </c>
      <c r="C160" s="116" t="s">
        <v>6173</v>
      </c>
      <c r="D160" s="116" t="s">
        <v>8214</v>
      </c>
      <c r="E160" s="116" t="s">
        <v>10565</v>
      </c>
      <c r="F160" s="116">
        <v>2017</v>
      </c>
      <c r="G160" s="116">
        <v>0</v>
      </c>
      <c r="L160" s="116">
        <v>6650000</v>
      </c>
      <c r="N160" s="116" t="s">
        <v>10422</v>
      </c>
      <c r="O160" s="116" t="s">
        <v>10433</v>
      </c>
      <c r="P160" s="116" t="s">
        <v>10433</v>
      </c>
      <c r="Q160" s="116" t="s">
        <v>10419</v>
      </c>
      <c r="R160" s="116" t="s">
        <v>10419</v>
      </c>
      <c r="AE160" s="116" t="s">
        <v>10770</v>
      </c>
      <c r="AF160" s="116">
        <v>289</v>
      </c>
      <c r="AG160" s="116" t="s">
        <v>10468</v>
      </c>
      <c r="AH160" s="116" t="s">
        <v>10439</v>
      </c>
      <c r="AI160" s="116" t="s">
        <v>10440</v>
      </c>
      <c r="AJ160" s="116">
        <v>38.07</v>
      </c>
      <c r="AK160" s="116">
        <v>24.11</v>
      </c>
      <c r="AL160" s="116">
        <v>1.31</v>
      </c>
      <c r="AM160" s="116">
        <v>215.03</v>
      </c>
      <c r="AN160" s="116">
        <v>16229.41</v>
      </c>
      <c r="AO160" s="116">
        <v>1.85</v>
      </c>
      <c r="AP160" s="116" t="s">
        <v>10415</v>
      </c>
      <c r="AQ160" s="116" t="s">
        <v>10416</v>
      </c>
      <c r="AS160" s="116" t="s">
        <v>10420</v>
      </c>
      <c r="AT160" s="116" t="s">
        <v>10765</v>
      </c>
      <c r="AU160" s="116" t="s">
        <v>10766</v>
      </c>
      <c r="AV160" s="116" t="s">
        <v>10767</v>
      </c>
      <c r="AW160" s="116" t="s">
        <v>10768</v>
      </c>
      <c r="AX160" s="116" t="s">
        <v>10765</v>
      </c>
      <c r="AY160" s="116" t="s">
        <v>10766</v>
      </c>
      <c r="AZ160" s="116" t="s">
        <v>10767</v>
      </c>
      <c r="BA160" s="116" t="s">
        <v>10768</v>
      </c>
      <c r="BB160" s="116" t="s">
        <v>10776</v>
      </c>
      <c r="BC160" s="116" t="s">
        <v>10617</v>
      </c>
      <c r="BD160" s="116" t="s">
        <v>10617</v>
      </c>
      <c r="BE160" s="116" t="s">
        <v>8213</v>
      </c>
      <c r="BF160" s="116" t="s">
        <v>10777</v>
      </c>
      <c r="BG160" s="116" t="s">
        <v>10778</v>
      </c>
    </row>
    <row r="161" spans="1:59" x14ac:dyDescent="0.2">
      <c r="A161" s="116" t="s">
        <v>10544</v>
      </c>
      <c r="B161" s="116" t="s">
        <v>10453</v>
      </c>
      <c r="C161" s="116" t="s">
        <v>8198</v>
      </c>
      <c r="D161" s="116" t="s">
        <v>8200</v>
      </c>
      <c r="E161" s="116" t="s">
        <v>10565</v>
      </c>
      <c r="F161" s="116">
        <v>2023</v>
      </c>
      <c r="G161" s="116">
        <v>1202000</v>
      </c>
      <c r="I161" s="116">
        <v>2023</v>
      </c>
      <c r="J161" s="116">
        <v>44978</v>
      </c>
      <c r="K161" s="116">
        <v>1202000</v>
      </c>
      <c r="L161" s="116">
        <v>1838000</v>
      </c>
      <c r="M161" s="116">
        <v>1202000</v>
      </c>
      <c r="N161" s="116" t="s">
        <v>10422</v>
      </c>
      <c r="O161" s="116" t="s">
        <v>7561</v>
      </c>
      <c r="P161" s="116" t="s">
        <v>10470</v>
      </c>
      <c r="Q161" s="116" t="s">
        <v>10413</v>
      </c>
      <c r="R161" s="116" t="s">
        <v>10462</v>
      </c>
      <c r="V161" s="116" t="s">
        <v>10779</v>
      </c>
      <c r="W161" s="116" t="s">
        <v>7867</v>
      </c>
      <c r="X161" s="116" t="s">
        <v>3352</v>
      </c>
      <c r="AE161" s="116" t="s">
        <v>10503</v>
      </c>
      <c r="AH161" s="116" t="s">
        <v>10439</v>
      </c>
      <c r="AI161" s="116" t="s">
        <v>10440</v>
      </c>
      <c r="AJ161" s="116">
        <v>2.78</v>
      </c>
      <c r="AK161" s="116">
        <v>4.9800000000000004</v>
      </c>
      <c r="AL161" s="116">
        <v>0.16</v>
      </c>
      <c r="AM161" s="116">
        <v>26.85</v>
      </c>
      <c r="AN161" s="116">
        <v>2026.35</v>
      </c>
      <c r="AO161" s="116">
        <v>0.23</v>
      </c>
      <c r="AP161" s="116" t="s">
        <v>10415</v>
      </c>
      <c r="AQ161" s="116" t="s">
        <v>10416</v>
      </c>
      <c r="AS161" s="116" t="s">
        <v>10441</v>
      </c>
      <c r="AT161" s="116" t="s">
        <v>10771</v>
      </c>
      <c r="AU161" s="116" t="s">
        <v>10772</v>
      </c>
      <c r="AV161" s="116" t="s">
        <v>10773</v>
      </c>
      <c r="AW161" s="116" t="s">
        <v>10774</v>
      </c>
      <c r="AX161" s="116" t="s">
        <v>10461</v>
      </c>
      <c r="AY161" s="116" t="s">
        <v>10780</v>
      </c>
      <c r="AZ161" s="116" t="s">
        <v>10781</v>
      </c>
      <c r="BA161" s="116" t="s">
        <v>10782</v>
      </c>
      <c r="BB161" s="116" t="s">
        <v>10783</v>
      </c>
      <c r="BC161" s="116" t="s">
        <v>10784</v>
      </c>
      <c r="BD161" s="116" t="s">
        <v>10784</v>
      </c>
      <c r="BE161" s="116" t="s">
        <v>8199</v>
      </c>
      <c r="BF161" s="116" t="s">
        <v>10785</v>
      </c>
      <c r="BG161" s="116" t="s">
        <v>10786</v>
      </c>
    </row>
    <row r="162" spans="1:59" x14ac:dyDescent="0.2">
      <c r="A162" s="116" t="s">
        <v>10544</v>
      </c>
      <c r="B162" s="116" t="s">
        <v>10453</v>
      </c>
      <c r="C162" s="116" t="s">
        <v>8198</v>
      </c>
      <c r="D162" s="116" t="s">
        <v>8200</v>
      </c>
      <c r="E162" s="116" t="s">
        <v>10565</v>
      </c>
      <c r="F162" s="116">
        <v>2018</v>
      </c>
      <c r="G162" s="116">
        <v>156000</v>
      </c>
      <c r="L162" s="116">
        <v>1838000</v>
      </c>
      <c r="M162" s="116">
        <v>1202000</v>
      </c>
      <c r="N162" s="116" t="s">
        <v>10436</v>
      </c>
      <c r="O162" s="116" t="s">
        <v>10418</v>
      </c>
      <c r="P162" s="116" t="s">
        <v>10418</v>
      </c>
      <c r="Q162" s="116" t="s">
        <v>10419</v>
      </c>
      <c r="R162" s="116" t="s">
        <v>10419</v>
      </c>
      <c r="AE162" s="116" t="s">
        <v>10503</v>
      </c>
      <c r="AH162" s="116" t="s">
        <v>10439</v>
      </c>
      <c r="AI162" s="116" t="s">
        <v>10440</v>
      </c>
      <c r="AJ162" s="116">
        <v>2.78</v>
      </c>
      <c r="AK162" s="116">
        <v>4.9800000000000004</v>
      </c>
      <c r="AL162" s="116">
        <v>0.16</v>
      </c>
      <c r="AM162" s="116">
        <v>26.85</v>
      </c>
      <c r="AN162" s="116">
        <v>2026.35</v>
      </c>
      <c r="AO162" s="116">
        <v>0.23</v>
      </c>
      <c r="AP162" s="116" t="s">
        <v>10415</v>
      </c>
      <c r="AQ162" s="116" t="s">
        <v>10416</v>
      </c>
      <c r="AS162" s="116" t="s">
        <v>10441</v>
      </c>
      <c r="AT162" s="116" t="s">
        <v>10771</v>
      </c>
      <c r="AU162" s="116" t="s">
        <v>10772</v>
      </c>
      <c r="AV162" s="116" t="s">
        <v>10773</v>
      </c>
      <c r="AW162" s="116" t="s">
        <v>10774</v>
      </c>
      <c r="AX162" s="116" t="s">
        <v>10461</v>
      </c>
      <c r="AY162" s="116" t="s">
        <v>10780</v>
      </c>
      <c r="AZ162" s="116" t="s">
        <v>10781</v>
      </c>
      <c r="BA162" s="116" t="s">
        <v>10782</v>
      </c>
      <c r="BB162" s="116" t="s">
        <v>10783</v>
      </c>
      <c r="BC162" s="116" t="s">
        <v>10784</v>
      </c>
      <c r="BD162" s="116" t="s">
        <v>10784</v>
      </c>
      <c r="BE162" s="116" t="s">
        <v>8199</v>
      </c>
      <c r="BF162" s="116" t="s">
        <v>10785</v>
      </c>
      <c r="BG162" s="116" t="s">
        <v>10786</v>
      </c>
    </row>
    <row r="163" spans="1:59" x14ac:dyDescent="0.2">
      <c r="A163" s="116" t="s">
        <v>10544</v>
      </c>
      <c r="B163" s="116" t="s">
        <v>10453</v>
      </c>
      <c r="C163" s="116" t="s">
        <v>8198</v>
      </c>
      <c r="D163" s="116" t="s">
        <v>8200</v>
      </c>
      <c r="E163" s="116" t="s">
        <v>10565</v>
      </c>
      <c r="F163" s="116">
        <v>2027</v>
      </c>
      <c r="G163" s="116">
        <v>480000</v>
      </c>
      <c r="L163" s="116">
        <v>1838000</v>
      </c>
      <c r="M163" s="116">
        <v>1202000</v>
      </c>
      <c r="N163" s="116" t="s">
        <v>10422</v>
      </c>
      <c r="O163" s="116" t="s">
        <v>10433</v>
      </c>
      <c r="P163" s="116" t="s">
        <v>10433</v>
      </c>
      <c r="Q163" s="116" t="s">
        <v>10419</v>
      </c>
      <c r="R163" s="116" t="s">
        <v>10419</v>
      </c>
      <c r="AE163" s="116" t="s">
        <v>10503</v>
      </c>
      <c r="AH163" s="116" t="s">
        <v>10439</v>
      </c>
      <c r="AI163" s="116" t="s">
        <v>10440</v>
      </c>
      <c r="AJ163" s="116">
        <v>2.78</v>
      </c>
      <c r="AK163" s="116">
        <v>4.9800000000000004</v>
      </c>
      <c r="AL163" s="116">
        <v>0.16</v>
      </c>
      <c r="AM163" s="116">
        <v>26.85</v>
      </c>
      <c r="AN163" s="116">
        <v>2026.35</v>
      </c>
      <c r="AO163" s="116">
        <v>0.23</v>
      </c>
      <c r="AP163" s="116" t="s">
        <v>10415</v>
      </c>
      <c r="AQ163" s="116" t="s">
        <v>10416</v>
      </c>
      <c r="AS163" s="116" t="s">
        <v>10441</v>
      </c>
      <c r="AT163" s="116" t="s">
        <v>10771</v>
      </c>
      <c r="AU163" s="116" t="s">
        <v>10772</v>
      </c>
      <c r="AV163" s="116" t="s">
        <v>10773</v>
      </c>
      <c r="AW163" s="116" t="s">
        <v>10774</v>
      </c>
      <c r="AX163" s="116" t="s">
        <v>10461</v>
      </c>
      <c r="AY163" s="116" t="s">
        <v>10780</v>
      </c>
      <c r="AZ163" s="116" t="s">
        <v>10781</v>
      </c>
      <c r="BA163" s="116" t="s">
        <v>10782</v>
      </c>
      <c r="BB163" s="116" t="s">
        <v>10783</v>
      </c>
      <c r="BC163" s="116" t="s">
        <v>10784</v>
      </c>
      <c r="BD163" s="116" t="s">
        <v>10784</v>
      </c>
      <c r="BE163" s="116" t="s">
        <v>8199</v>
      </c>
      <c r="BF163" s="116" t="s">
        <v>10785</v>
      </c>
      <c r="BG163" s="116" t="s">
        <v>10786</v>
      </c>
    </row>
    <row r="164" spans="1:59" x14ac:dyDescent="0.2">
      <c r="A164" s="116" t="s">
        <v>10442</v>
      </c>
      <c r="B164" s="116" t="s">
        <v>10443</v>
      </c>
      <c r="C164" s="116" t="s">
        <v>8180</v>
      </c>
      <c r="D164" s="116" t="s">
        <v>8182</v>
      </c>
      <c r="E164" s="116" t="s">
        <v>10565</v>
      </c>
      <c r="F164" s="116">
        <v>2020</v>
      </c>
      <c r="G164" s="116">
        <v>720000</v>
      </c>
      <c r="I164" s="116">
        <v>2020</v>
      </c>
      <c r="J164" s="116">
        <v>44006</v>
      </c>
      <c r="K164" s="116">
        <v>720000</v>
      </c>
      <c r="L164" s="116">
        <v>900000</v>
      </c>
      <c r="N164" s="116" t="s">
        <v>10422</v>
      </c>
      <c r="O164" s="116" t="s">
        <v>7561</v>
      </c>
      <c r="P164" s="116" t="s">
        <v>10470</v>
      </c>
      <c r="Q164" s="116" t="s">
        <v>10413</v>
      </c>
      <c r="R164" s="116" t="s">
        <v>10462</v>
      </c>
      <c r="V164" s="116" t="s">
        <v>10788</v>
      </c>
      <c r="W164" s="116" t="s">
        <v>7867</v>
      </c>
      <c r="X164" s="116" t="s">
        <v>6178</v>
      </c>
      <c r="AE164" s="116" t="s">
        <v>10770</v>
      </c>
      <c r="AF164" s="116">
        <v>289</v>
      </c>
      <c r="AG164" s="116" t="s">
        <v>10468</v>
      </c>
      <c r="AH164" s="116" t="s">
        <v>10518</v>
      </c>
      <c r="AI164" s="116" t="s">
        <v>10519</v>
      </c>
      <c r="AJ164" s="116">
        <v>1.67</v>
      </c>
      <c r="AK164" s="116">
        <v>2.98</v>
      </c>
      <c r="AL164" s="116">
        <v>0.1</v>
      </c>
      <c r="AM164" s="116">
        <v>16.079999999999998</v>
      </c>
      <c r="AN164" s="116">
        <v>1213.79</v>
      </c>
      <c r="AO164" s="116">
        <v>0.14000000000000001</v>
      </c>
      <c r="AP164" s="116" t="s">
        <v>10415</v>
      </c>
      <c r="AQ164" s="116" t="s">
        <v>10416</v>
      </c>
      <c r="AS164" s="116" t="s">
        <v>10420</v>
      </c>
      <c r="AT164" s="116" t="s">
        <v>10504</v>
      </c>
      <c r="AU164" s="116" t="s">
        <v>10488</v>
      </c>
      <c r="AV164" s="116" t="s">
        <v>10787</v>
      </c>
      <c r="AW164" s="116" t="s">
        <v>10769</v>
      </c>
      <c r="AX164" s="116" t="s">
        <v>10789</v>
      </c>
      <c r="AY164" s="116" t="s">
        <v>10790</v>
      </c>
      <c r="BA164" s="116" t="s">
        <v>10769</v>
      </c>
      <c r="BB164" s="116" t="s">
        <v>10791</v>
      </c>
      <c r="BC164" s="116" t="s">
        <v>10628</v>
      </c>
      <c r="BD164" s="116" t="s">
        <v>10628</v>
      </c>
      <c r="BE164" s="116" t="s">
        <v>8181</v>
      </c>
      <c r="BF164" s="116" t="s">
        <v>10792</v>
      </c>
      <c r="BG164" s="116" t="s">
        <v>10793</v>
      </c>
    </row>
    <row r="165" spans="1:59" x14ac:dyDescent="0.2">
      <c r="A165" s="116" t="s">
        <v>10442</v>
      </c>
      <c r="B165" s="116" t="s">
        <v>10443</v>
      </c>
      <c r="C165" s="116" t="s">
        <v>8180</v>
      </c>
      <c r="D165" s="116" t="s">
        <v>8182</v>
      </c>
      <c r="E165" s="116" t="s">
        <v>10565</v>
      </c>
      <c r="F165" s="116">
        <v>2018</v>
      </c>
      <c r="G165" s="116">
        <v>180000</v>
      </c>
      <c r="L165" s="116">
        <v>900000</v>
      </c>
      <c r="N165" s="116" t="s">
        <v>10436</v>
      </c>
      <c r="O165" s="116" t="s">
        <v>10418</v>
      </c>
      <c r="P165" s="116" t="s">
        <v>10493</v>
      </c>
      <c r="Q165" s="116" t="s">
        <v>10419</v>
      </c>
      <c r="R165" s="116" t="s">
        <v>10419</v>
      </c>
      <c r="AE165" s="116" t="s">
        <v>10770</v>
      </c>
      <c r="AF165" s="116">
        <v>289</v>
      </c>
      <c r="AG165" s="116" t="s">
        <v>10468</v>
      </c>
      <c r="AH165" s="116" t="s">
        <v>10518</v>
      </c>
      <c r="AI165" s="116" t="s">
        <v>10519</v>
      </c>
      <c r="AJ165" s="116">
        <v>1.67</v>
      </c>
      <c r="AK165" s="116">
        <v>2.98</v>
      </c>
      <c r="AL165" s="116">
        <v>0.1</v>
      </c>
      <c r="AM165" s="116">
        <v>16.079999999999998</v>
      </c>
      <c r="AN165" s="116">
        <v>1213.79</v>
      </c>
      <c r="AO165" s="116">
        <v>0.14000000000000001</v>
      </c>
      <c r="AP165" s="116" t="s">
        <v>10415</v>
      </c>
      <c r="AQ165" s="116" t="s">
        <v>10416</v>
      </c>
      <c r="AS165" s="116" t="s">
        <v>10420</v>
      </c>
      <c r="AT165" s="116" t="s">
        <v>10504</v>
      </c>
      <c r="AU165" s="116" t="s">
        <v>10488</v>
      </c>
      <c r="AV165" s="116" t="s">
        <v>10787</v>
      </c>
      <c r="AW165" s="116" t="s">
        <v>10769</v>
      </c>
      <c r="AX165" s="116" t="s">
        <v>10789</v>
      </c>
      <c r="AY165" s="116" t="s">
        <v>10790</v>
      </c>
      <c r="BA165" s="116" t="s">
        <v>10769</v>
      </c>
      <c r="BB165" s="116" t="s">
        <v>10791</v>
      </c>
      <c r="BC165" s="116" t="s">
        <v>10628</v>
      </c>
      <c r="BD165" s="116" t="s">
        <v>10628</v>
      </c>
      <c r="BE165" s="116" t="s">
        <v>8181</v>
      </c>
      <c r="BF165" s="116" t="s">
        <v>10792</v>
      </c>
      <c r="BG165" s="116" t="s">
        <v>10793</v>
      </c>
    </row>
    <row r="166" spans="1:59" x14ac:dyDescent="0.2">
      <c r="A166" s="116" t="s">
        <v>10489</v>
      </c>
      <c r="B166" s="116" t="s">
        <v>10453</v>
      </c>
      <c r="C166" s="116" t="s">
        <v>8189</v>
      </c>
      <c r="D166" s="116" t="s">
        <v>8190</v>
      </c>
      <c r="E166" s="116" t="s">
        <v>10565</v>
      </c>
      <c r="F166" s="116">
        <v>2023</v>
      </c>
      <c r="G166" s="116">
        <v>500000</v>
      </c>
      <c r="I166" s="116">
        <v>2023</v>
      </c>
      <c r="J166" s="116">
        <v>45177</v>
      </c>
      <c r="K166" s="116">
        <v>500000</v>
      </c>
      <c r="L166" s="116">
        <v>1162371</v>
      </c>
      <c r="M166" s="116">
        <v>966371</v>
      </c>
      <c r="N166" s="116" t="s">
        <v>10422</v>
      </c>
      <c r="O166" s="116" t="s">
        <v>7561</v>
      </c>
      <c r="P166" s="116" t="s">
        <v>10560</v>
      </c>
      <c r="Q166" s="116" t="s">
        <v>10413</v>
      </c>
      <c r="R166" s="116" t="s">
        <v>10462</v>
      </c>
      <c r="V166" s="116" t="s">
        <v>10797</v>
      </c>
      <c r="W166" s="116" t="s">
        <v>7867</v>
      </c>
      <c r="X166" s="116" t="s">
        <v>4838</v>
      </c>
      <c r="AE166" s="116" t="s">
        <v>10559</v>
      </c>
      <c r="AH166" s="116" t="s">
        <v>10439</v>
      </c>
      <c r="AI166" s="116" t="s">
        <v>10440</v>
      </c>
      <c r="AJ166" s="116">
        <v>6.86</v>
      </c>
      <c r="AK166" s="116">
        <v>8.18</v>
      </c>
      <c r="AL166" s="116">
        <v>0.85</v>
      </c>
      <c r="AM166" s="116">
        <v>70.8</v>
      </c>
      <c r="AN166" s="116">
        <v>15733.67</v>
      </c>
      <c r="AO166" s="116">
        <v>2.0099999999999998</v>
      </c>
      <c r="AP166" s="116" t="s">
        <v>10415</v>
      </c>
      <c r="AQ166" s="116" t="s">
        <v>10416</v>
      </c>
      <c r="AS166" s="116" t="s">
        <v>10441</v>
      </c>
      <c r="AT166" s="116" t="s">
        <v>10798</v>
      </c>
      <c r="AU166" s="116" t="s">
        <v>10799</v>
      </c>
      <c r="AV166" s="116" t="s">
        <v>10800</v>
      </c>
      <c r="BB166" s="116" t="s">
        <v>10801</v>
      </c>
      <c r="BC166" s="116" t="s">
        <v>10802</v>
      </c>
      <c r="BD166" s="116" t="s">
        <v>10802</v>
      </c>
      <c r="BE166" s="116" t="s">
        <v>8181</v>
      </c>
      <c r="BF166" s="116" t="s">
        <v>10803</v>
      </c>
      <c r="BG166" s="116" t="s">
        <v>10804</v>
      </c>
    </row>
    <row r="167" spans="1:59" x14ac:dyDescent="0.2">
      <c r="A167" s="116" t="s">
        <v>10489</v>
      </c>
      <c r="B167" s="116" t="s">
        <v>10453</v>
      </c>
      <c r="C167" s="116" t="s">
        <v>8189</v>
      </c>
      <c r="D167" s="116" t="s">
        <v>8190</v>
      </c>
      <c r="E167" s="116" t="s">
        <v>10565</v>
      </c>
      <c r="F167" s="116">
        <v>2023</v>
      </c>
      <c r="G167" s="116">
        <v>239000</v>
      </c>
      <c r="I167" s="116">
        <v>2023</v>
      </c>
      <c r="J167" s="116">
        <v>45177</v>
      </c>
      <c r="K167" s="116">
        <v>239000</v>
      </c>
      <c r="L167" s="116">
        <v>1162371</v>
      </c>
      <c r="M167" s="116">
        <v>966371</v>
      </c>
      <c r="N167" s="116" t="s">
        <v>10422</v>
      </c>
      <c r="O167" s="116" t="s">
        <v>7561</v>
      </c>
      <c r="P167" s="116" t="s">
        <v>10560</v>
      </c>
      <c r="Q167" s="116" t="s">
        <v>10413</v>
      </c>
      <c r="R167" s="116" t="s">
        <v>10462</v>
      </c>
      <c r="V167" s="116" t="s">
        <v>10797</v>
      </c>
      <c r="W167" s="116" t="s">
        <v>7867</v>
      </c>
      <c r="X167" s="116" t="s">
        <v>4838</v>
      </c>
      <c r="AE167" s="116" t="s">
        <v>10559</v>
      </c>
      <c r="AH167" s="116" t="s">
        <v>10439</v>
      </c>
      <c r="AI167" s="116" t="s">
        <v>10440</v>
      </c>
      <c r="AJ167" s="116">
        <v>6.86</v>
      </c>
      <c r="AK167" s="116">
        <v>8.18</v>
      </c>
      <c r="AL167" s="116">
        <v>0.85</v>
      </c>
      <c r="AM167" s="116">
        <v>70.8</v>
      </c>
      <c r="AN167" s="116">
        <v>15733.67</v>
      </c>
      <c r="AO167" s="116">
        <v>2.0099999999999998</v>
      </c>
      <c r="AP167" s="116" t="s">
        <v>10415</v>
      </c>
      <c r="AQ167" s="116" t="s">
        <v>10416</v>
      </c>
      <c r="AS167" s="116" t="s">
        <v>10441</v>
      </c>
      <c r="AT167" s="116" t="s">
        <v>10798</v>
      </c>
      <c r="AU167" s="116" t="s">
        <v>10799</v>
      </c>
      <c r="AV167" s="116" t="s">
        <v>10800</v>
      </c>
      <c r="BB167" s="116" t="s">
        <v>10801</v>
      </c>
      <c r="BC167" s="116" t="s">
        <v>10802</v>
      </c>
      <c r="BD167" s="116" t="s">
        <v>10802</v>
      </c>
      <c r="BE167" s="116" t="s">
        <v>8181</v>
      </c>
      <c r="BF167" s="116" t="s">
        <v>10803</v>
      </c>
      <c r="BG167" s="116" t="s">
        <v>10804</v>
      </c>
    </row>
    <row r="168" spans="1:59" x14ac:dyDescent="0.2">
      <c r="A168" s="116" t="s">
        <v>10489</v>
      </c>
      <c r="B168" s="116" t="s">
        <v>10453</v>
      </c>
      <c r="C168" s="116" t="s">
        <v>8189</v>
      </c>
      <c r="D168" s="116" t="s">
        <v>8190</v>
      </c>
      <c r="E168" s="116" t="s">
        <v>10565</v>
      </c>
      <c r="F168" s="116">
        <v>2023</v>
      </c>
      <c r="G168" s="116">
        <v>27371</v>
      </c>
      <c r="L168" s="116">
        <v>1162371</v>
      </c>
      <c r="M168" s="116">
        <v>966371</v>
      </c>
      <c r="N168" s="116" t="s">
        <v>10422</v>
      </c>
      <c r="O168" s="116" t="s">
        <v>10418</v>
      </c>
      <c r="P168" s="116" t="s">
        <v>10493</v>
      </c>
      <c r="Q168" s="116" t="s">
        <v>10419</v>
      </c>
      <c r="R168" s="116" t="s">
        <v>10419</v>
      </c>
      <c r="AE168" s="116" t="s">
        <v>10559</v>
      </c>
      <c r="AH168" s="116" t="s">
        <v>10439</v>
      </c>
      <c r="AI168" s="116" t="s">
        <v>10440</v>
      </c>
      <c r="AJ168" s="116">
        <v>6.86</v>
      </c>
      <c r="AK168" s="116">
        <v>8.18</v>
      </c>
      <c r="AL168" s="116">
        <v>0.85</v>
      </c>
      <c r="AM168" s="116">
        <v>70.8</v>
      </c>
      <c r="AN168" s="116">
        <v>15733.67</v>
      </c>
      <c r="AO168" s="116">
        <v>2.0099999999999998</v>
      </c>
      <c r="AP168" s="116" t="s">
        <v>10415</v>
      </c>
      <c r="AQ168" s="116" t="s">
        <v>10416</v>
      </c>
      <c r="AS168" s="116" t="s">
        <v>10441</v>
      </c>
      <c r="AT168" s="116" t="s">
        <v>10798</v>
      </c>
      <c r="AU168" s="116" t="s">
        <v>10799</v>
      </c>
      <c r="AV168" s="116" t="s">
        <v>10800</v>
      </c>
      <c r="BB168" s="116" t="s">
        <v>10801</v>
      </c>
      <c r="BC168" s="116" t="s">
        <v>10802</v>
      </c>
      <c r="BD168" s="116" t="s">
        <v>10802</v>
      </c>
      <c r="BE168" s="116" t="s">
        <v>8181</v>
      </c>
      <c r="BF168" s="116" t="s">
        <v>10803</v>
      </c>
      <c r="BG168" s="116" t="s">
        <v>10804</v>
      </c>
    </row>
    <row r="169" spans="1:59" x14ac:dyDescent="0.2">
      <c r="A169" s="116" t="s">
        <v>10489</v>
      </c>
      <c r="B169" s="116" t="s">
        <v>10453</v>
      </c>
      <c r="C169" s="116" t="s">
        <v>8189</v>
      </c>
      <c r="D169" s="116" t="s">
        <v>8190</v>
      </c>
      <c r="E169" s="116" t="s">
        <v>10565</v>
      </c>
      <c r="F169" s="116">
        <v>2023</v>
      </c>
      <c r="G169" s="116">
        <v>200000</v>
      </c>
      <c r="L169" s="116">
        <v>1162371</v>
      </c>
      <c r="M169" s="116">
        <v>966371</v>
      </c>
      <c r="N169" s="116" t="s">
        <v>10422</v>
      </c>
      <c r="O169" s="116" t="s">
        <v>10418</v>
      </c>
      <c r="P169" s="116" t="s">
        <v>10493</v>
      </c>
      <c r="Q169" s="116" t="s">
        <v>10419</v>
      </c>
      <c r="R169" s="116" t="s">
        <v>10419</v>
      </c>
      <c r="AE169" s="116" t="s">
        <v>10559</v>
      </c>
      <c r="AH169" s="116" t="s">
        <v>10439</v>
      </c>
      <c r="AI169" s="116" t="s">
        <v>10440</v>
      </c>
      <c r="AJ169" s="116">
        <v>6.86</v>
      </c>
      <c r="AK169" s="116">
        <v>8.18</v>
      </c>
      <c r="AL169" s="116">
        <v>0.85</v>
      </c>
      <c r="AM169" s="116">
        <v>70.8</v>
      </c>
      <c r="AN169" s="116">
        <v>15733.67</v>
      </c>
      <c r="AO169" s="116">
        <v>2.0099999999999998</v>
      </c>
      <c r="AP169" s="116" t="s">
        <v>10415</v>
      </c>
      <c r="AQ169" s="116" t="s">
        <v>10416</v>
      </c>
      <c r="AS169" s="116" t="s">
        <v>10441</v>
      </c>
      <c r="AT169" s="116" t="s">
        <v>10798</v>
      </c>
      <c r="AU169" s="116" t="s">
        <v>10799</v>
      </c>
      <c r="AV169" s="116" t="s">
        <v>10800</v>
      </c>
      <c r="BB169" s="116" t="s">
        <v>10801</v>
      </c>
      <c r="BC169" s="116" t="s">
        <v>10802</v>
      </c>
      <c r="BD169" s="116" t="s">
        <v>10802</v>
      </c>
      <c r="BE169" s="116" t="s">
        <v>8181</v>
      </c>
      <c r="BF169" s="116" t="s">
        <v>10803</v>
      </c>
      <c r="BG169" s="116" t="s">
        <v>10804</v>
      </c>
    </row>
    <row r="170" spans="1:59" x14ac:dyDescent="0.2">
      <c r="A170" s="116" t="s">
        <v>10489</v>
      </c>
      <c r="B170" s="116" t="s">
        <v>10453</v>
      </c>
      <c r="C170" s="116" t="s">
        <v>8189</v>
      </c>
      <c r="D170" s="116" t="s">
        <v>8190</v>
      </c>
      <c r="E170" s="116" t="s">
        <v>10565</v>
      </c>
      <c r="F170" s="116">
        <v>2021</v>
      </c>
      <c r="G170" s="116">
        <v>196000</v>
      </c>
      <c r="L170" s="116">
        <v>1162371</v>
      </c>
      <c r="M170" s="116">
        <v>966371</v>
      </c>
      <c r="N170" s="116" t="s">
        <v>10417</v>
      </c>
      <c r="O170" s="116" t="s">
        <v>10418</v>
      </c>
      <c r="P170" s="116" t="s">
        <v>10493</v>
      </c>
      <c r="Q170" s="116" t="s">
        <v>10419</v>
      </c>
      <c r="R170" s="116" t="s">
        <v>10419</v>
      </c>
      <c r="AE170" s="116" t="s">
        <v>10559</v>
      </c>
      <c r="AH170" s="116" t="s">
        <v>10439</v>
      </c>
      <c r="AI170" s="116" t="s">
        <v>10440</v>
      </c>
      <c r="AJ170" s="116">
        <v>6.86</v>
      </c>
      <c r="AK170" s="116">
        <v>8.18</v>
      </c>
      <c r="AL170" s="116">
        <v>0.85</v>
      </c>
      <c r="AM170" s="116">
        <v>70.8</v>
      </c>
      <c r="AN170" s="116">
        <v>15733.67</v>
      </c>
      <c r="AO170" s="116">
        <v>2.0099999999999998</v>
      </c>
      <c r="AP170" s="116" t="s">
        <v>10415</v>
      </c>
      <c r="AQ170" s="116" t="s">
        <v>10416</v>
      </c>
      <c r="AS170" s="116" t="s">
        <v>10441</v>
      </c>
      <c r="AT170" s="116" t="s">
        <v>10798</v>
      </c>
      <c r="AU170" s="116" t="s">
        <v>10799</v>
      </c>
      <c r="AV170" s="116" t="s">
        <v>10800</v>
      </c>
      <c r="BB170" s="116" t="s">
        <v>10801</v>
      </c>
      <c r="BC170" s="116" t="s">
        <v>10802</v>
      </c>
      <c r="BD170" s="116" t="s">
        <v>10802</v>
      </c>
      <c r="BE170" s="116" t="s">
        <v>8181</v>
      </c>
      <c r="BF170" s="116" t="s">
        <v>10803</v>
      </c>
      <c r="BG170" s="116" t="s">
        <v>10804</v>
      </c>
    </row>
    <row r="171" spans="1:59" x14ac:dyDescent="0.2">
      <c r="A171" s="116" t="s">
        <v>10496</v>
      </c>
      <c r="B171" s="116" t="s">
        <v>10453</v>
      </c>
      <c r="C171" s="116" t="s">
        <v>8203</v>
      </c>
      <c r="D171" s="116" t="s">
        <v>8205</v>
      </c>
      <c r="E171" s="116" t="s">
        <v>10565</v>
      </c>
      <c r="F171" s="116">
        <v>2024</v>
      </c>
      <c r="G171" s="116">
        <v>74311</v>
      </c>
      <c r="L171" s="116">
        <v>432000</v>
      </c>
      <c r="M171" s="116">
        <v>392000</v>
      </c>
      <c r="N171" s="116" t="s">
        <v>10422</v>
      </c>
      <c r="O171" s="116" t="s">
        <v>7561</v>
      </c>
      <c r="P171" s="116" t="s">
        <v>10470</v>
      </c>
      <c r="Q171" s="116" t="s">
        <v>10413</v>
      </c>
      <c r="R171" s="116" t="s">
        <v>10462</v>
      </c>
      <c r="AE171" s="116" t="s">
        <v>10503</v>
      </c>
      <c r="AH171" s="116" t="s">
        <v>10439</v>
      </c>
      <c r="AI171" s="116" t="s">
        <v>10440</v>
      </c>
      <c r="AJ171" s="116">
        <v>4.76</v>
      </c>
      <c r="AK171" s="116">
        <v>5.68</v>
      </c>
      <c r="AL171" s="116">
        <v>0.59</v>
      </c>
      <c r="AM171" s="116">
        <v>49.13</v>
      </c>
      <c r="AN171" s="116">
        <v>10919.17</v>
      </c>
      <c r="AO171" s="116">
        <v>1.39</v>
      </c>
      <c r="AP171" s="116" t="s">
        <v>10415</v>
      </c>
      <c r="AQ171" s="116" t="s">
        <v>10416</v>
      </c>
      <c r="AS171" s="116" t="s">
        <v>10441</v>
      </c>
      <c r="AT171" s="116" t="s">
        <v>10794</v>
      </c>
      <c r="AU171" s="116" t="s">
        <v>10486</v>
      </c>
      <c r="AV171" s="116" t="s">
        <v>10795</v>
      </c>
      <c r="AW171" s="116" t="s">
        <v>10796</v>
      </c>
      <c r="AX171" s="116" t="s">
        <v>10621</v>
      </c>
      <c r="AY171" s="116" t="s">
        <v>10805</v>
      </c>
      <c r="AZ171" s="116" t="s">
        <v>10806</v>
      </c>
      <c r="BA171" s="116" t="s">
        <v>10807</v>
      </c>
      <c r="BB171" s="116" t="s">
        <v>10808</v>
      </c>
      <c r="BC171" s="116" t="s">
        <v>10809</v>
      </c>
      <c r="BD171" s="116" t="s">
        <v>10809</v>
      </c>
      <c r="BE171" s="116" t="s">
        <v>8204</v>
      </c>
      <c r="BF171" s="116" t="s">
        <v>10810</v>
      </c>
      <c r="BG171" s="116" t="s">
        <v>10811</v>
      </c>
    </row>
    <row r="172" spans="1:59" x14ac:dyDescent="0.2">
      <c r="A172" s="116" t="s">
        <v>10496</v>
      </c>
      <c r="B172" s="116" t="s">
        <v>10453</v>
      </c>
      <c r="C172" s="116" t="s">
        <v>8203</v>
      </c>
      <c r="D172" s="116" t="s">
        <v>8205</v>
      </c>
      <c r="E172" s="116" t="s">
        <v>10565</v>
      </c>
      <c r="F172" s="116">
        <v>2023</v>
      </c>
      <c r="G172" s="116">
        <v>272689</v>
      </c>
      <c r="I172" s="116">
        <v>2023</v>
      </c>
      <c r="J172" s="116">
        <v>45181</v>
      </c>
      <c r="K172" s="116">
        <v>272689</v>
      </c>
      <c r="L172" s="116">
        <v>432000</v>
      </c>
      <c r="M172" s="116">
        <v>392000</v>
      </c>
      <c r="N172" s="116" t="s">
        <v>10422</v>
      </c>
      <c r="O172" s="116" t="s">
        <v>7561</v>
      </c>
      <c r="P172" s="116" t="s">
        <v>10470</v>
      </c>
      <c r="Q172" s="116" t="s">
        <v>10413</v>
      </c>
      <c r="R172" s="116" t="s">
        <v>10462</v>
      </c>
      <c r="V172" s="116" t="s">
        <v>10812</v>
      </c>
      <c r="W172" s="116" t="s">
        <v>7867</v>
      </c>
      <c r="X172" s="116" t="s">
        <v>4858</v>
      </c>
      <c r="AE172" s="116" t="s">
        <v>10503</v>
      </c>
      <c r="AH172" s="116" t="s">
        <v>10439</v>
      </c>
      <c r="AI172" s="116" t="s">
        <v>10440</v>
      </c>
      <c r="AJ172" s="116">
        <v>4.76</v>
      </c>
      <c r="AK172" s="116">
        <v>5.68</v>
      </c>
      <c r="AL172" s="116">
        <v>0.59</v>
      </c>
      <c r="AM172" s="116">
        <v>49.13</v>
      </c>
      <c r="AN172" s="116">
        <v>10919.17</v>
      </c>
      <c r="AO172" s="116">
        <v>1.39</v>
      </c>
      <c r="AP172" s="116" t="s">
        <v>10415</v>
      </c>
      <c r="AQ172" s="116" t="s">
        <v>10416</v>
      </c>
      <c r="AS172" s="116" t="s">
        <v>10441</v>
      </c>
      <c r="AT172" s="116" t="s">
        <v>10794</v>
      </c>
      <c r="AU172" s="116" t="s">
        <v>10486</v>
      </c>
      <c r="AV172" s="116" t="s">
        <v>10795</v>
      </c>
      <c r="AW172" s="116" t="s">
        <v>10796</v>
      </c>
      <c r="AX172" s="116" t="s">
        <v>10621</v>
      </c>
      <c r="AY172" s="116" t="s">
        <v>10805</v>
      </c>
      <c r="AZ172" s="116" t="s">
        <v>10806</v>
      </c>
      <c r="BA172" s="116" t="s">
        <v>10807</v>
      </c>
      <c r="BB172" s="116" t="s">
        <v>10808</v>
      </c>
      <c r="BC172" s="116" t="s">
        <v>10809</v>
      </c>
      <c r="BD172" s="116" t="s">
        <v>10809</v>
      </c>
      <c r="BE172" s="116" t="s">
        <v>8204</v>
      </c>
      <c r="BF172" s="116" t="s">
        <v>10810</v>
      </c>
      <c r="BG172" s="116" t="s">
        <v>10811</v>
      </c>
    </row>
    <row r="173" spans="1:59" x14ac:dyDescent="0.2">
      <c r="A173" s="116" t="s">
        <v>10496</v>
      </c>
      <c r="B173" s="116" t="s">
        <v>10453</v>
      </c>
      <c r="C173" s="116" t="s">
        <v>8203</v>
      </c>
      <c r="D173" s="116" t="s">
        <v>8205</v>
      </c>
      <c r="E173" s="116" t="s">
        <v>10565</v>
      </c>
      <c r="F173" s="116">
        <v>2023</v>
      </c>
      <c r="G173" s="116">
        <v>35330</v>
      </c>
      <c r="L173" s="116">
        <v>432000</v>
      </c>
      <c r="M173" s="116">
        <v>392000</v>
      </c>
      <c r="N173" s="116" t="s">
        <v>10422</v>
      </c>
      <c r="O173" s="116" t="s">
        <v>10418</v>
      </c>
      <c r="P173" s="116" t="s">
        <v>10418</v>
      </c>
      <c r="Q173" s="116" t="s">
        <v>10419</v>
      </c>
      <c r="R173" s="116" t="s">
        <v>10419</v>
      </c>
      <c r="AE173" s="116" t="s">
        <v>10503</v>
      </c>
      <c r="AH173" s="116" t="s">
        <v>10439</v>
      </c>
      <c r="AI173" s="116" t="s">
        <v>10440</v>
      </c>
      <c r="AJ173" s="116">
        <v>4.76</v>
      </c>
      <c r="AK173" s="116">
        <v>5.68</v>
      </c>
      <c r="AL173" s="116">
        <v>0.59</v>
      </c>
      <c r="AM173" s="116">
        <v>49.13</v>
      </c>
      <c r="AN173" s="116">
        <v>10919.17</v>
      </c>
      <c r="AO173" s="116">
        <v>1.39</v>
      </c>
      <c r="AP173" s="116" t="s">
        <v>10415</v>
      </c>
      <c r="AQ173" s="116" t="s">
        <v>10416</v>
      </c>
      <c r="AS173" s="116" t="s">
        <v>10441</v>
      </c>
      <c r="AT173" s="116" t="s">
        <v>10794</v>
      </c>
      <c r="AU173" s="116" t="s">
        <v>10486</v>
      </c>
      <c r="AV173" s="116" t="s">
        <v>10795</v>
      </c>
      <c r="AW173" s="116" t="s">
        <v>10796</v>
      </c>
      <c r="AX173" s="116" t="s">
        <v>10621</v>
      </c>
      <c r="AY173" s="116" t="s">
        <v>10805</v>
      </c>
      <c r="AZ173" s="116" t="s">
        <v>10806</v>
      </c>
      <c r="BA173" s="116" t="s">
        <v>10807</v>
      </c>
      <c r="BB173" s="116" t="s">
        <v>10808</v>
      </c>
      <c r="BC173" s="116" t="s">
        <v>10809</v>
      </c>
      <c r="BD173" s="116" t="s">
        <v>10809</v>
      </c>
      <c r="BE173" s="116" t="s">
        <v>8204</v>
      </c>
      <c r="BF173" s="116" t="s">
        <v>10810</v>
      </c>
      <c r="BG173" s="116" t="s">
        <v>10811</v>
      </c>
    </row>
    <row r="174" spans="1:59" x14ac:dyDescent="0.2">
      <c r="A174" s="116" t="s">
        <v>10496</v>
      </c>
      <c r="B174" s="116" t="s">
        <v>10453</v>
      </c>
      <c r="C174" s="116" t="s">
        <v>8203</v>
      </c>
      <c r="D174" s="116" t="s">
        <v>8205</v>
      </c>
      <c r="E174" s="116" t="s">
        <v>10565</v>
      </c>
      <c r="F174" s="116">
        <v>2024</v>
      </c>
      <c r="G174" s="116">
        <v>9670</v>
      </c>
      <c r="L174" s="116">
        <v>432000</v>
      </c>
      <c r="M174" s="116">
        <v>392000</v>
      </c>
      <c r="N174" s="116" t="s">
        <v>10422</v>
      </c>
      <c r="O174" s="116" t="s">
        <v>10418</v>
      </c>
      <c r="P174" s="116" t="s">
        <v>10418</v>
      </c>
      <c r="Q174" s="116" t="s">
        <v>10419</v>
      </c>
      <c r="R174" s="116" t="s">
        <v>10419</v>
      </c>
      <c r="AE174" s="116" t="s">
        <v>10503</v>
      </c>
      <c r="AH174" s="116" t="s">
        <v>10439</v>
      </c>
      <c r="AI174" s="116" t="s">
        <v>10440</v>
      </c>
      <c r="AJ174" s="116">
        <v>4.76</v>
      </c>
      <c r="AK174" s="116">
        <v>5.68</v>
      </c>
      <c r="AL174" s="116">
        <v>0.59</v>
      </c>
      <c r="AM174" s="116">
        <v>49.13</v>
      </c>
      <c r="AN174" s="116">
        <v>10919.17</v>
      </c>
      <c r="AO174" s="116">
        <v>1.39</v>
      </c>
      <c r="AP174" s="116" t="s">
        <v>10415</v>
      </c>
      <c r="AQ174" s="116" t="s">
        <v>10416</v>
      </c>
      <c r="AS174" s="116" t="s">
        <v>10441</v>
      </c>
      <c r="AT174" s="116" t="s">
        <v>10794</v>
      </c>
      <c r="AU174" s="116" t="s">
        <v>10486</v>
      </c>
      <c r="AV174" s="116" t="s">
        <v>10795</v>
      </c>
      <c r="AW174" s="116" t="s">
        <v>10796</v>
      </c>
      <c r="AX174" s="116" t="s">
        <v>10621</v>
      </c>
      <c r="AY174" s="116" t="s">
        <v>10805</v>
      </c>
      <c r="AZ174" s="116" t="s">
        <v>10806</v>
      </c>
      <c r="BA174" s="116" t="s">
        <v>10807</v>
      </c>
      <c r="BB174" s="116" t="s">
        <v>10808</v>
      </c>
      <c r="BC174" s="116" t="s">
        <v>10809</v>
      </c>
      <c r="BD174" s="116" t="s">
        <v>10809</v>
      </c>
      <c r="BE174" s="116" t="s">
        <v>8204</v>
      </c>
      <c r="BF174" s="116" t="s">
        <v>10810</v>
      </c>
      <c r="BG174" s="116" t="s">
        <v>10811</v>
      </c>
    </row>
    <row r="175" spans="1:59" x14ac:dyDescent="0.2">
      <c r="A175" s="116" t="s">
        <v>10496</v>
      </c>
      <c r="B175" s="116" t="s">
        <v>10453</v>
      </c>
      <c r="C175" s="116" t="s">
        <v>8203</v>
      </c>
      <c r="D175" s="116" t="s">
        <v>8205</v>
      </c>
      <c r="E175" s="116" t="s">
        <v>10565</v>
      </c>
      <c r="F175" s="116">
        <v>2021</v>
      </c>
      <c r="G175" s="116">
        <v>40000</v>
      </c>
      <c r="L175" s="116">
        <v>432000</v>
      </c>
      <c r="M175" s="116">
        <v>392000</v>
      </c>
      <c r="N175" s="116" t="s">
        <v>10436</v>
      </c>
      <c r="O175" s="116" t="s">
        <v>10418</v>
      </c>
      <c r="P175" s="116" t="s">
        <v>10418</v>
      </c>
      <c r="Q175" s="116" t="s">
        <v>10419</v>
      </c>
      <c r="R175" s="116" t="s">
        <v>10419</v>
      </c>
      <c r="AE175" s="116" t="s">
        <v>10503</v>
      </c>
      <c r="AH175" s="116" t="s">
        <v>10439</v>
      </c>
      <c r="AI175" s="116" t="s">
        <v>10440</v>
      </c>
      <c r="AJ175" s="116">
        <v>4.76</v>
      </c>
      <c r="AK175" s="116">
        <v>5.68</v>
      </c>
      <c r="AL175" s="116">
        <v>0.59</v>
      </c>
      <c r="AM175" s="116">
        <v>49.13</v>
      </c>
      <c r="AN175" s="116">
        <v>10919.17</v>
      </c>
      <c r="AO175" s="116">
        <v>1.39</v>
      </c>
      <c r="AP175" s="116" t="s">
        <v>10415</v>
      </c>
      <c r="AQ175" s="116" t="s">
        <v>10416</v>
      </c>
      <c r="AS175" s="116" t="s">
        <v>10441</v>
      </c>
      <c r="AT175" s="116" t="s">
        <v>10794</v>
      </c>
      <c r="AU175" s="116" t="s">
        <v>10486</v>
      </c>
      <c r="AV175" s="116" t="s">
        <v>10795</v>
      </c>
      <c r="AW175" s="116" t="s">
        <v>10796</v>
      </c>
      <c r="AX175" s="116" t="s">
        <v>10621</v>
      </c>
      <c r="AY175" s="116" t="s">
        <v>10805</v>
      </c>
      <c r="AZ175" s="116" t="s">
        <v>10806</v>
      </c>
      <c r="BA175" s="116" t="s">
        <v>10807</v>
      </c>
      <c r="BB175" s="116" t="s">
        <v>10808</v>
      </c>
      <c r="BC175" s="116" t="s">
        <v>10809</v>
      </c>
      <c r="BD175" s="116" t="s">
        <v>10809</v>
      </c>
      <c r="BE175" s="116" t="s">
        <v>8204</v>
      </c>
      <c r="BF175" s="116" t="s">
        <v>10810</v>
      </c>
      <c r="BG175" s="116" t="s">
        <v>10811</v>
      </c>
    </row>
    <row r="176" spans="1:59" x14ac:dyDescent="0.2">
      <c r="A176" s="116" t="s">
        <v>10564</v>
      </c>
      <c r="B176" s="116" t="s">
        <v>10453</v>
      </c>
      <c r="C176" s="116" t="s">
        <v>2681</v>
      </c>
      <c r="D176" s="116" t="s">
        <v>8544</v>
      </c>
      <c r="E176" s="116" t="s">
        <v>10650</v>
      </c>
      <c r="F176" s="116">
        <v>2023</v>
      </c>
      <c r="G176" s="116">
        <v>1407000</v>
      </c>
      <c r="I176" s="116">
        <v>2023</v>
      </c>
      <c r="J176" s="116">
        <v>45135</v>
      </c>
      <c r="K176" s="116">
        <v>1407000</v>
      </c>
      <c r="L176" s="116">
        <v>23590889</v>
      </c>
      <c r="M176" s="116">
        <v>17312047</v>
      </c>
      <c r="N176" s="116" t="s">
        <v>10422</v>
      </c>
      <c r="O176" s="116" t="s">
        <v>7561</v>
      </c>
      <c r="P176" s="116" t="s">
        <v>10470</v>
      </c>
      <c r="Q176" s="116" t="s">
        <v>10413</v>
      </c>
      <c r="R176" s="116" t="s">
        <v>10462</v>
      </c>
      <c r="V176" s="116" t="s">
        <v>10821</v>
      </c>
      <c r="W176" s="116" t="s">
        <v>8546</v>
      </c>
      <c r="X176" s="116" t="s">
        <v>2678</v>
      </c>
      <c r="AE176" s="116" t="s">
        <v>10464</v>
      </c>
      <c r="AH176" s="116" t="s">
        <v>10430</v>
      </c>
      <c r="AI176" s="116" t="s">
        <v>10431</v>
      </c>
      <c r="AJ176" s="116">
        <v>3.27</v>
      </c>
      <c r="AK176" s="116">
        <v>5.86</v>
      </c>
      <c r="AL176" s="116">
        <v>0.19</v>
      </c>
      <c r="AM176" s="116">
        <v>31.57</v>
      </c>
      <c r="AN176" s="116">
        <v>2382.6999999999998</v>
      </c>
      <c r="AO176" s="116">
        <v>0.27</v>
      </c>
      <c r="AP176" s="116" t="s">
        <v>10648</v>
      </c>
      <c r="AQ176" s="116" t="s">
        <v>10649</v>
      </c>
      <c r="AS176" s="116" t="s">
        <v>10460</v>
      </c>
      <c r="AT176" s="116" t="s">
        <v>10651</v>
      </c>
      <c r="AU176" s="116" t="s">
        <v>10475</v>
      </c>
      <c r="AW176" s="116" t="s">
        <v>10813</v>
      </c>
      <c r="AX176" s="116" t="s">
        <v>10574</v>
      </c>
      <c r="AY176" s="116" t="s">
        <v>10818</v>
      </c>
      <c r="AZ176" s="116" t="s">
        <v>10819</v>
      </c>
      <c r="BA176" s="116" t="s">
        <v>10820</v>
      </c>
      <c r="BB176" s="116" t="s">
        <v>10822</v>
      </c>
      <c r="BC176" s="116" t="s">
        <v>10823</v>
      </c>
      <c r="BD176" s="116" t="s">
        <v>10823</v>
      </c>
      <c r="BE176" s="116" t="s">
        <v>8543</v>
      </c>
      <c r="BF176" s="116" t="s">
        <v>10824</v>
      </c>
      <c r="BG176" s="116" t="s">
        <v>10825</v>
      </c>
    </row>
    <row r="177" spans="1:59" x14ac:dyDescent="0.2">
      <c r="A177" s="116" t="s">
        <v>10564</v>
      </c>
      <c r="B177" s="116" t="s">
        <v>10453</v>
      </c>
      <c r="C177" s="116" t="s">
        <v>2681</v>
      </c>
      <c r="D177" s="116" t="s">
        <v>8544</v>
      </c>
      <c r="E177" s="116" t="s">
        <v>10650</v>
      </c>
      <c r="F177" s="116">
        <v>2023</v>
      </c>
      <c r="G177" s="116">
        <v>1657000</v>
      </c>
      <c r="I177" s="116">
        <v>2023</v>
      </c>
      <c r="J177" s="116">
        <v>45135</v>
      </c>
      <c r="K177" s="116">
        <v>1657000</v>
      </c>
      <c r="L177" s="116">
        <v>23590889</v>
      </c>
      <c r="M177" s="116">
        <v>17312047</v>
      </c>
      <c r="N177" s="116" t="s">
        <v>10422</v>
      </c>
      <c r="O177" s="116" t="s">
        <v>7561</v>
      </c>
      <c r="P177" s="116" t="s">
        <v>10470</v>
      </c>
      <c r="Q177" s="116" t="s">
        <v>10413</v>
      </c>
      <c r="R177" s="116" t="s">
        <v>10462</v>
      </c>
      <c r="V177" s="116" t="s">
        <v>10821</v>
      </c>
      <c r="W177" s="116" t="s">
        <v>8546</v>
      </c>
      <c r="X177" s="116" t="s">
        <v>2678</v>
      </c>
      <c r="AE177" s="116" t="s">
        <v>10464</v>
      </c>
      <c r="AH177" s="116" t="s">
        <v>10430</v>
      </c>
      <c r="AI177" s="116" t="s">
        <v>10431</v>
      </c>
      <c r="AJ177" s="116">
        <v>3.27</v>
      </c>
      <c r="AK177" s="116">
        <v>5.86</v>
      </c>
      <c r="AL177" s="116">
        <v>0.19</v>
      </c>
      <c r="AM177" s="116">
        <v>31.57</v>
      </c>
      <c r="AN177" s="116">
        <v>2382.6999999999998</v>
      </c>
      <c r="AO177" s="116">
        <v>0.27</v>
      </c>
      <c r="AP177" s="116" t="s">
        <v>10648</v>
      </c>
      <c r="AQ177" s="116" t="s">
        <v>10649</v>
      </c>
      <c r="AS177" s="116" t="s">
        <v>10460</v>
      </c>
      <c r="AT177" s="116" t="s">
        <v>10651</v>
      </c>
      <c r="AU177" s="116" t="s">
        <v>10475</v>
      </c>
      <c r="AW177" s="116" t="s">
        <v>10813</v>
      </c>
      <c r="AX177" s="116" t="s">
        <v>10574</v>
      </c>
      <c r="AY177" s="116" t="s">
        <v>10818</v>
      </c>
      <c r="AZ177" s="116" t="s">
        <v>10819</v>
      </c>
      <c r="BA177" s="116" t="s">
        <v>10820</v>
      </c>
      <c r="BB177" s="116" t="s">
        <v>10822</v>
      </c>
      <c r="BC177" s="116" t="s">
        <v>10823</v>
      </c>
      <c r="BD177" s="116" t="s">
        <v>10823</v>
      </c>
      <c r="BE177" s="116" t="s">
        <v>8543</v>
      </c>
      <c r="BF177" s="116" t="s">
        <v>10824</v>
      </c>
      <c r="BG177" s="116" t="s">
        <v>10825</v>
      </c>
    </row>
    <row r="178" spans="1:59" x14ac:dyDescent="0.2">
      <c r="A178" s="116" t="s">
        <v>10564</v>
      </c>
      <c r="B178" s="116" t="s">
        <v>10453</v>
      </c>
      <c r="C178" s="116" t="s">
        <v>2681</v>
      </c>
      <c r="D178" s="116" t="s">
        <v>8544</v>
      </c>
      <c r="E178" s="116" t="s">
        <v>10650</v>
      </c>
      <c r="F178" s="116">
        <v>2004</v>
      </c>
      <c r="G178" s="116">
        <v>185000</v>
      </c>
      <c r="I178" s="116">
        <v>2003</v>
      </c>
      <c r="J178" s="116">
        <v>37812</v>
      </c>
      <c r="K178" s="116">
        <v>185000</v>
      </c>
      <c r="L178" s="116">
        <v>23590889</v>
      </c>
      <c r="M178" s="116">
        <v>17312047</v>
      </c>
      <c r="N178" s="116" t="s">
        <v>10436</v>
      </c>
      <c r="O178" s="116" t="s">
        <v>10434</v>
      </c>
      <c r="P178" s="116" t="s">
        <v>10487</v>
      </c>
      <c r="Q178" s="116" t="s">
        <v>10413</v>
      </c>
      <c r="R178" s="116" t="s">
        <v>10414</v>
      </c>
      <c r="V178" s="116" t="s">
        <v>10815</v>
      </c>
      <c r="W178" s="116" t="s">
        <v>8546</v>
      </c>
      <c r="X178" s="116" t="s">
        <v>10816</v>
      </c>
      <c r="AE178" s="116" t="s">
        <v>10464</v>
      </c>
      <c r="AH178" s="116" t="s">
        <v>10430</v>
      </c>
      <c r="AI178" s="116" t="s">
        <v>10431</v>
      </c>
      <c r="AJ178" s="116">
        <v>3.27</v>
      </c>
      <c r="AK178" s="116">
        <v>5.86</v>
      </c>
      <c r="AL178" s="116">
        <v>0.19</v>
      </c>
      <c r="AM178" s="116">
        <v>31.57</v>
      </c>
      <c r="AN178" s="116">
        <v>2382.6999999999998</v>
      </c>
      <c r="AO178" s="116">
        <v>0.27</v>
      </c>
      <c r="AP178" s="116" t="s">
        <v>10648</v>
      </c>
      <c r="AQ178" s="116" t="s">
        <v>10649</v>
      </c>
      <c r="AS178" s="116" t="s">
        <v>10460</v>
      </c>
      <c r="AT178" s="116" t="s">
        <v>10651</v>
      </c>
      <c r="AU178" s="116" t="s">
        <v>10475</v>
      </c>
      <c r="AW178" s="116" t="s">
        <v>10813</v>
      </c>
      <c r="AX178" s="116" t="s">
        <v>10574</v>
      </c>
      <c r="AY178" s="116" t="s">
        <v>10818</v>
      </c>
      <c r="AZ178" s="116" t="s">
        <v>10819</v>
      </c>
      <c r="BA178" s="116" t="s">
        <v>10820</v>
      </c>
      <c r="BB178" s="116" t="s">
        <v>10822</v>
      </c>
      <c r="BC178" s="116" t="s">
        <v>10823</v>
      </c>
      <c r="BD178" s="116" t="s">
        <v>10823</v>
      </c>
      <c r="BE178" s="116" t="s">
        <v>8543</v>
      </c>
      <c r="BF178" s="116" t="s">
        <v>10824</v>
      </c>
      <c r="BG178" s="116" t="s">
        <v>10825</v>
      </c>
    </row>
    <row r="179" spans="1:59" x14ac:dyDescent="0.2">
      <c r="A179" s="116" t="s">
        <v>10564</v>
      </c>
      <c r="B179" s="116" t="s">
        <v>10453</v>
      </c>
      <c r="C179" s="116" t="s">
        <v>2681</v>
      </c>
      <c r="D179" s="116" t="s">
        <v>8544</v>
      </c>
      <c r="E179" s="116" t="s">
        <v>10650</v>
      </c>
      <c r="F179" s="116">
        <v>2023</v>
      </c>
      <c r="G179" s="116">
        <v>81047</v>
      </c>
      <c r="I179" s="116">
        <v>2023</v>
      </c>
      <c r="J179" s="116">
        <v>45135</v>
      </c>
      <c r="K179" s="116">
        <v>81047</v>
      </c>
      <c r="L179" s="116">
        <v>23590889</v>
      </c>
      <c r="M179" s="116">
        <v>17312047</v>
      </c>
      <c r="N179" s="116" t="s">
        <v>10422</v>
      </c>
      <c r="O179" s="116" t="s">
        <v>10434</v>
      </c>
      <c r="P179" s="116" t="s">
        <v>10485</v>
      </c>
      <c r="Q179" s="116" t="s">
        <v>10413</v>
      </c>
      <c r="R179" s="116" t="s">
        <v>10462</v>
      </c>
      <c r="V179" s="116" t="s">
        <v>10821</v>
      </c>
      <c r="W179" s="116" t="s">
        <v>8546</v>
      </c>
      <c r="X179" s="116" t="s">
        <v>2678</v>
      </c>
      <c r="AE179" s="116" t="s">
        <v>10464</v>
      </c>
      <c r="AH179" s="116" t="s">
        <v>10430</v>
      </c>
      <c r="AI179" s="116" t="s">
        <v>10431</v>
      </c>
      <c r="AJ179" s="116">
        <v>3.27</v>
      </c>
      <c r="AK179" s="116">
        <v>5.86</v>
      </c>
      <c r="AL179" s="116">
        <v>0.19</v>
      </c>
      <c r="AM179" s="116">
        <v>31.57</v>
      </c>
      <c r="AN179" s="116">
        <v>2382.6999999999998</v>
      </c>
      <c r="AO179" s="116">
        <v>0.27</v>
      </c>
      <c r="AP179" s="116" t="s">
        <v>10648</v>
      </c>
      <c r="AQ179" s="116" t="s">
        <v>10649</v>
      </c>
      <c r="AS179" s="116" t="s">
        <v>10460</v>
      </c>
      <c r="AT179" s="116" t="s">
        <v>10651</v>
      </c>
      <c r="AU179" s="116" t="s">
        <v>10475</v>
      </c>
      <c r="AW179" s="116" t="s">
        <v>10813</v>
      </c>
      <c r="AX179" s="116" t="s">
        <v>10574</v>
      </c>
      <c r="AY179" s="116" t="s">
        <v>10818</v>
      </c>
      <c r="AZ179" s="116" t="s">
        <v>10819</v>
      </c>
      <c r="BA179" s="116" t="s">
        <v>10820</v>
      </c>
      <c r="BB179" s="116" t="s">
        <v>10822</v>
      </c>
      <c r="BC179" s="116" t="s">
        <v>10823</v>
      </c>
      <c r="BD179" s="116" t="s">
        <v>10823</v>
      </c>
      <c r="BE179" s="116" t="s">
        <v>8543</v>
      </c>
      <c r="BF179" s="116" t="s">
        <v>10824</v>
      </c>
      <c r="BG179" s="116" t="s">
        <v>10825</v>
      </c>
    </row>
    <row r="180" spans="1:59" x14ac:dyDescent="0.2">
      <c r="A180" s="116" t="s">
        <v>10564</v>
      </c>
      <c r="B180" s="116" t="s">
        <v>10453</v>
      </c>
      <c r="C180" s="116" t="s">
        <v>2681</v>
      </c>
      <c r="D180" s="116" t="s">
        <v>8544</v>
      </c>
      <c r="E180" s="116" t="s">
        <v>10650</v>
      </c>
      <c r="F180" s="116">
        <v>2012</v>
      </c>
      <c r="G180" s="116">
        <v>564000</v>
      </c>
      <c r="L180" s="116">
        <v>23590889</v>
      </c>
      <c r="M180" s="116">
        <v>17312047</v>
      </c>
      <c r="N180" s="116" t="s">
        <v>10417</v>
      </c>
      <c r="O180" s="116" t="s">
        <v>10418</v>
      </c>
      <c r="P180" s="116" t="s">
        <v>10418</v>
      </c>
      <c r="Q180" s="116" t="s">
        <v>10419</v>
      </c>
      <c r="R180" s="116" t="s">
        <v>10419</v>
      </c>
      <c r="AE180" s="116" t="s">
        <v>10464</v>
      </c>
      <c r="AH180" s="116" t="s">
        <v>10430</v>
      </c>
      <c r="AI180" s="116" t="s">
        <v>10431</v>
      </c>
      <c r="AJ180" s="116">
        <v>3.27</v>
      </c>
      <c r="AK180" s="116">
        <v>5.86</v>
      </c>
      <c r="AL180" s="116">
        <v>0.19</v>
      </c>
      <c r="AM180" s="116">
        <v>31.57</v>
      </c>
      <c r="AN180" s="116">
        <v>2382.6999999999998</v>
      </c>
      <c r="AO180" s="116">
        <v>0.27</v>
      </c>
      <c r="AP180" s="116" t="s">
        <v>10648</v>
      </c>
      <c r="AQ180" s="116" t="s">
        <v>10649</v>
      </c>
      <c r="AS180" s="116" t="s">
        <v>10460</v>
      </c>
      <c r="AT180" s="116" t="s">
        <v>10651</v>
      </c>
      <c r="AU180" s="116" t="s">
        <v>10475</v>
      </c>
      <c r="AW180" s="116" t="s">
        <v>10813</v>
      </c>
      <c r="AX180" s="116" t="s">
        <v>10574</v>
      </c>
      <c r="AY180" s="116" t="s">
        <v>10818</v>
      </c>
      <c r="AZ180" s="116" t="s">
        <v>10819</v>
      </c>
      <c r="BA180" s="116" t="s">
        <v>10820</v>
      </c>
      <c r="BB180" s="116" t="s">
        <v>10822</v>
      </c>
      <c r="BC180" s="116" t="s">
        <v>10823</v>
      </c>
      <c r="BD180" s="116" t="s">
        <v>10823</v>
      </c>
      <c r="BE180" s="116" t="s">
        <v>8543</v>
      </c>
      <c r="BF180" s="116" t="s">
        <v>10824</v>
      </c>
      <c r="BG180" s="116" t="s">
        <v>10825</v>
      </c>
    </row>
    <row r="181" spans="1:59" x14ac:dyDescent="0.2">
      <c r="A181" s="116" t="s">
        <v>10564</v>
      </c>
      <c r="B181" s="116" t="s">
        <v>10453</v>
      </c>
      <c r="C181" s="116" t="s">
        <v>2681</v>
      </c>
      <c r="D181" s="116" t="s">
        <v>8544</v>
      </c>
      <c r="E181" s="116" t="s">
        <v>10650</v>
      </c>
      <c r="F181" s="116">
        <v>2016</v>
      </c>
      <c r="G181" s="116">
        <v>890592</v>
      </c>
      <c r="L181" s="116">
        <v>23590889</v>
      </c>
      <c r="M181" s="116">
        <v>17312047</v>
      </c>
      <c r="N181" s="116" t="s">
        <v>10422</v>
      </c>
      <c r="O181" s="116" t="s">
        <v>10418</v>
      </c>
      <c r="P181" s="116" t="s">
        <v>10418</v>
      </c>
      <c r="Q181" s="116" t="s">
        <v>10419</v>
      </c>
      <c r="R181" s="116" t="s">
        <v>10419</v>
      </c>
      <c r="AE181" s="116" t="s">
        <v>10464</v>
      </c>
      <c r="AH181" s="116" t="s">
        <v>10430</v>
      </c>
      <c r="AI181" s="116" t="s">
        <v>10431</v>
      </c>
      <c r="AJ181" s="116">
        <v>3.27</v>
      </c>
      <c r="AK181" s="116">
        <v>5.86</v>
      </c>
      <c r="AL181" s="116">
        <v>0.19</v>
      </c>
      <c r="AM181" s="116">
        <v>31.57</v>
      </c>
      <c r="AN181" s="116">
        <v>2382.6999999999998</v>
      </c>
      <c r="AO181" s="116">
        <v>0.27</v>
      </c>
      <c r="AP181" s="116" t="s">
        <v>10648</v>
      </c>
      <c r="AQ181" s="116" t="s">
        <v>10649</v>
      </c>
      <c r="AS181" s="116" t="s">
        <v>10460</v>
      </c>
      <c r="AT181" s="116" t="s">
        <v>10651</v>
      </c>
      <c r="AU181" s="116" t="s">
        <v>10475</v>
      </c>
      <c r="AW181" s="116" t="s">
        <v>10813</v>
      </c>
      <c r="AX181" s="116" t="s">
        <v>10574</v>
      </c>
      <c r="AY181" s="116" t="s">
        <v>10818</v>
      </c>
      <c r="AZ181" s="116" t="s">
        <v>10819</v>
      </c>
      <c r="BA181" s="116" t="s">
        <v>10820</v>
      </c>
      <c r="BB181" s="116" t="s">
        <v>10822</v>
      </c>
      <c r="BC181" s="116" t="s">
        <v>10823</v>
      </c>
      <c r="BD181" s="116" t="s">
        <v>10823</v>
      </c>
      <c r="BE181" s="116" t="s">
        <v>8543</v>
      </c>
      <c r="BF181" s="116" t="s">
        <v>10824</v>
      </c>
      <c r="BG181" s="116" t="s">
        <v>10825</v>
      </c>
    </row>
    <row r="182" spans="1:59" x14ac:dyDescent="0.2">
      <c r="A182" s="116" t="s">
        <v>10564</v>
      </c>
      <c r="B182" s="116" t="s">
        <v>10453</v>
      </c>
      <c r="C182" s="116" t="s">
        <v>2681</v>
      </c>
      <c r="D182" s="116" t="s">
        <v>8544</v>
      </c>
      <c r="E182" s="116" t="s">
        <v>10650</v>
      </c>
      <c r="F182" s="116">
        <v>2004</v>
      </c>
      <c r="G182" s="116">
        <v>46250</v>
      </c>
      <c r="L182" s="116">
        <v>23590889</v>
      </c>
      <c r="M182" s="116">
        <v>17312047</v>
      </c>
      <c r="N182" s="116" t="s">
        <v>10436</v>
      </c>
      <c r="O182" s="116" t="s">
        <v>10418</v>
      </c>
      <c r="P182" s="116" t="s">
        <v>10418</v>
      </c>
      <c r="Q182" s="116" t="s">
        <v>10419</v>
      </c>
      <c r="R182" s="116" t="s">
        <v>10419</v>
      </c>
      <c r="AE182" s="116" t="s">
        <v>10464</v>
      </c>
      <c r="AH182" s="116" t="s">
        <v>10430</v>
      </c>
      <c r="AI182" s="116" t="s">
        <v>10431</v>
      </c>
      <c r="AJ182" s="116">
        <v>3.27</v>
      </c>
      <c r="AK182" s="116">
        <v>5.86</v>
      </c>
      <c r="AL182" s="116">
        <v>0.19</v>
      </c>
      <c r="AM182" s="116">
        <v>31.57</v>
      </c>
      <c r="AN182" s="116">
        <v>2382.6999999999998</v>
      </c>
      <c r="AO182" s="116">
        <v>0.27</v>
      </c>
      <c r="AP182" s="116" t="s">
        <v>10648</v>
      </c>
      <c r="AQ182" s="116" t="s">
        <v>10649</v>
      </c>
      <c r="AS182" s="116" t="s">
        <v>10460</v>
      </c>
      <c r="AT182" s="116" t="s">
        <v>10651</v>
      </c>
      <c r="AU182" s="116" t="s">
        <v>10475</v>
      </c>
      <c r="AW182" s="116" t="s">
        <v>10813</v>
      </c>
      <c r="AX182" s="116" t="s">
        <v>10574</v>
      </c>
      <c r="AY182" s="116" t="s">
        <v>10818</v>
      </c>
      <c r="AZ182" s="116" t="s">
        <v>10819</v>
      </c>
      <c r="BA182" s="116" t="s">
        <v>10820</v>
      </c>
      <c r="BB182" s="116" t="s">
        <v>10822</v>
      </c>
      <c r="BC182" s="116" t="s">
        <v>10823</v>
      </c>
      <c r="BD182" s="116" t="s">
        <v>10823</v>
      </c>
      <c r="BE182" s="116" t="s">
        <v>8543</v>
      </c>
      <c r="BF182" s="116" t="s">
        <v>10824</v>
      </c>
      <c r="BG182" s="116" t="s">
        <v>10825</v>
      </c>
    </row>
    <row r="183" spans="1:59" x14ac:dyDescent="0.2">
      <c r="A183" s="116" t="s">
        <v>10564</v>
      </c>
      <c r="B183" s="116" t="s">
        <v>10453</v>
      </c>
      <c r="C183" s="116" t="s">
        <v>2681</v>
      </c>
      <c r="D183" s="116" t="s">
        <v>8544</v>
      </c>
      <c r="E183" s="116" t="s">
        <v>10650</v>
      </c>
      <c r="F183" s="116">
        <v>2015</v>
      </c>
      <c r="G183" s="116">
        <v>893000</v>
      </c>
      <c r="L183" s="116">
        <v>23590889</v>
      </c>
      <c r="M183" s="116">
        <v>17312047</v>
      </c>
      <c r="N183" s="116" t="s">
        <v>10423</v>
      </c>
      <c r="O183" s="116" t="s">
        <v>10418</v>
      </c>
      <c r="P183" s="116" t="s">
        <v>10418</v>
      </c>
      <c r="Q183" s="116" t="s">
        <v>10419</v>
      </c>
      <c r="R183" s="116" t="s">
        <v>10419</v>
      </c>
      <c r="AE183" s="116" t="s">
        <v>10464</v>
      </c>
      <c r="AH183" s="116" t="s">
        <v>10430</v>
      </c>
      <c r="AI183" s="116" t="s">
        <v>10431</v>
      </c>
      <c r="AJ183" s="116">
        <v>3.27</v>
      </c>
      <c r="AK183" s="116">
        <v>5.86</v>
      </c>
      <c r="AL183" s="116">
        <v>0.19</v>
      </c>
      <c r="AM183" s="116">
        <v>31.57</v>
      </c>
      <c r="AN183" s="116">
        <v>2382.6999999999998</v>
      </c>
      <c r="AO183" s="116">
        <v>0.27</v>
      </c>
      <c r="AP183" s="116" t="s">
        <v>10648</v>
      </c>
      <c r="AQ183" s="116" t="s">
        <v>10649</v>
      </c>
      <c r="AS183" s="116" t="s">
        <v>10460</v>
      </c>
      <c r="AT183" s="116" t="s">
        <v>10651</v>
      </c>
      <c r="AU183" s="116" t="s">
        <v>10475</v>
      </c>
      <c r="AW183" s="116" t="s">
        <v>10813</v>
      </c>
      <c r="AX183" s="116" t="s">
        <v>10574</v>
      </c>
      <c r="AY183" s="116" t="s">
        <v>10818</v>
      </c>
      <c r="AZ183" s="116" t="s">
        <v>10819</v>
      </c>
      <c r="BA183" s="116" t="s">
        <v>10820</v>
      </c>
      <c r="BB183" s="116" t="s">
        <v>10822</v>
      </c>
      <c r="BC183" s="116" t="s">
        <v>10823</v>
      </c>
      <c r="BD183" s="116" t="s">
        <v>10823</v>
      </c>
      <c r="BE183" s="116" t="s">
        <v>8543</v>
      </c>
      <c r="BF183" s="116" t="s">
        <v>10824</v>
      </c>
      <c r="BG183" s="116" t="s">
        <v>10825</v>
      </c>
    </row>
    <row r="184" spans="1:59" x14ac:dyDescent="0.2">
      <c r="A184" s="116" t="s">
        <v>10564</v>
      </c>
      <c r="B184" s="116" t="s">
        <v>10453</v>
      </c>
      <c r="C184" s="116" t="s">
        <v>2681</v>
      </c>
      <c r="D184" s="116" t="s">
        <v>8544</v>
      </c>
      <c r="E184" s="116" t="s">
        <v>10650</v>
      </c>
      <c r="F184" s="116">
        <v>2023</v>
      </c>
      <c r="G184" s="116">
        <v>4871000</v>
      </c>
      <c r="L184" s="116">
        <v>23590889</v>
      </c>
      <c r="M184" s="116">
        <v>17312047</v>
      </c>
      <c r="N184" s="116" t="s">
        <v>10422</v>
      </c>
      <c r="O184" s="116" t="s">
        <v>10481</v>
      </c>
      <c r="P184" s="116" t="s">
        <v>10482</v>
      </c>
      <c r="Q184" s="116" t="s">
        <v>10419</v>
      </c>
      <c r="R184" s="116" t="s">
        <v>10419</v>
      </c>
      <c r="AE184" s="116" t="s">
        <v>10464</v>
      </c>
      <c r="AH184" s="116" t="s">
        <v>10430</v>
      </c>
      <c r="AI184" s="116" t="s">
        <v>10431</v>
      </c>
      <c r="AJ184" s="116">
        <v>3.27</v>
      </c>
      <c r="AK184" s="116">
        <v>5.86</v>
      </c>
      <c r="AL184" s="116">
        <v>0.19</v>
      </c>
      <c r="AM184" s="116">
        <v>31.57</v>
      </c>
      <c r="AN184" s="116">
        <v>2382.6999999999998</v>
      </c>
      <c r="AO184" s="116">
        <v>0.27</v>
      </c>
      <c r="AP184" s="116" t="s">
        <v>10648</v>
      </c>
      <c r="AQ184" s="116" t="s">
        <v>10649</v>
      </c>
      <c r="AS184" s="116" t="s">
        <v>10460</v>
      </c>
      <c r="AT184" s="116" t="s">
        <v>10651</v>
      </c>
      <c r="AU184" s="116" t="s">
        <v>10475</v>
      </c>
      <c r="AW184" s="116" t="s">
        <v>10813</v>
      </c>
      <c r="AX184" s="116" t="s">
        <v>10574</v>
      </c>
      <c r="AY184" s="116" t="s">
        <v>10818</v>
      </c>
      <c r="AZ184" s="116" t="s">
        <v>10819</v>
      </c>
      <c r="BA184" s="116" t="s">
        <v>10820</v>
      </c>
      <c r="BB184" s="116" t="s">
        <v>10822</v>
      </c>
      <c r="BC184" s="116" t="s">
        <v>10823</v>
      </c>
      <c r="BD184" s="116" t="s">
        <v>10823</v>
      </c>
      <c r="BE184" s="116" t="s">
        <v>8543</v>
      </c>
      <c r="BF184" s="116" t="s">
        <v>10824</v>
      </c>
      <c r="BG184" s="116" t="s">
        <v>10825</v>
      </c>
    </row>
    <row r="185" spans="1:59" x14ac:dyDescent="0.2">
      <c r="A185" s="116" t="s">
        <v>10564</v>
      </c>
      <c r="B185" s="116" t="s">
        <v>10453</v>
      </c>
      <c r="C185" s="116" t="s">
        <v>2681</v>
      </c>
      <c r="D185" s="116" t="s">
        <v>8544</v>
      </c>
      <c r="E185" s="116" t="s">
        <v>10650</v>
      </c>
      <c r="F185" s="116">
        <v>2020</v>
      </c>
      <c r="G185" s="116">
        <v>3500000</v>
      </c>
      <c r="L185" s="116">
        <v>23590889</v>
      </c>
      <c r="M185" s="116">
        <v>17312047</v>
      </c>
      <c r="N185" s="116" t="s">
        <v>10436</v>
      </c>
      <c r="O185" s="116" t="s">
        <v>10481</v>
      </c>
      <c r="P185" s="116" t="s">
        <v>10482</v>
      </c>
      <c r="Q185" s="116" t="s">
        <v>10419</v>
      </c>
      <c r="R185" s="116" t="s">
        <v>10419</v>
      </c>
      <c r="AE185" s="116" t="s">
        <v>10464</v>
      </c>
      <c r="AH185" s="116" t="s">
        <v>10430</v>
      </c>
      <c r="AI185" s="116" t="s">
        <v>10431</v>
      </c>
      <c r="AJ185" s="116">
        <v>3.27</v>
      </c>
      <c r="AK185" s="116">
        <v>5.86</v>
      </c>
      <c r="AL185" s="116">
        <v>0.19</v>
      </c>
      <c r="AM185" s="116">
        <v>31.57</v>
      </c>
      <c r="AN185" s="116">
        <v>2382.6999999999998</v>
      </c>
      <c r="AO185" s="116">
        <v>0.27</v>
      </c>
      <c r="AP185" s="116" t="s">
        <v>10648</v>
      </c>
      <c r="AQ185" s="116" t="s">
        <v>10649</v>
      </c>
      <c r="AS185" s="116" t="s">
        <v>10460</v>
      </c>
      <c r="AT185" s="116" t="s">
        <v>10651</v>
      </c>
      <c r="AU185" s="116" t="s">
        <v>10475</v>
      </c>
      <c r="AW185" s="116" t="s">
        <v>10813</v>
      </c>
      <c r="AX185" s="116" t="s">
        <v>10574</v>
      </c>
      <c r="AY185" s="116" t="s">
        <v>10818</v>
      </c>
      <c r="AZ185" s="116" t="s">
        <v>10819</v>
      </c>
      <c r="BA185" s="116" t="s">
        <v>10820</v>
      </c>
      <c r="BB185" s="116" t="s">
        <v>10822</v>
      </c>
      <c r="BC185" s="116" t="s">
        <v>10823</v>
      </c>
      <c r="BD185" s="116" t="s">
        <v>10823</v>
      </c>
      <c r="BE185" s="116" t="s">
        <v>8543</v>
      </c>
      <c r="BF185" s="116" t="s">
        <v>10824</v>
      </c>
      <c r="BG185" s="116" t="s">
        <v>10825</v>
      </c>
    </row>
    <row r="186" spans="1:59" x14ac:dyDescent="0.2">
      <c r="A186" s="116" t="s">
        <v>10564</v>
      </c>
      <c r="B186" s="116" t="s">
        <v>10453</v>
      </c>
      <c r="C186" s="116" t="s">
        <v>2681</v>
      </c>
      <c r="D186" s="116" t="s">
        <v>8544</v>
      </c>
      <c r="E186" s="116" t="s">
        <v>10650</v>
      </c>
      <c r="F186" s="116">
        <v>2023</v>
      </c>
      <c r="G186" s="116">
        <v>6000000</v>
      </c>
      <c r="I186" s="116">
        <v>2023</v>
      </c>
      <c r="J186" s="116">
        <v>45135</v>
      </c>
      <c r="K186" s="116">
        <v>6000000</v>
      </c>
      <c r="L186" s="116">
        <v>23590889</v>
      </c>
      <c r="M186" s="116">
        <v>17312047</v>
      </c>
      <c r="N186" s="116" t="s">
        <v>10422</v>
      </c>
      <c r="O186" s="116" t="s">
        <v>10412</v>
      </c>
      <c r="P186" s="116" t="s">
        <v>10814</v>
      </c>
      <c r="Q186" s="116" t="s">
        <v>10413</v>
      </c>
      <c r="R186" s="116" t="s">
        <v>10462</v>
      </c>
      <c r="U186" s="116" t="s">
        <v>10826</v>
      </c>
      <c r="V186" s="116" t="s">
        <v>10821</v>
      </c>
      <c r="W186" s="116" t="s">
        <v>8546</v>
      </c>
      <c r="X186" s="116" t="s">
        <v>2678</v>
      </c>
      <c r="AE186" s="116" t="s">
        <v>10464</v>
      </c>
      <c r="AH186" s="116" t="s">
        <v>10430</v>
      </c>
      <c r="AI186" s="116" t="s">
        <v>10431</v>
      </c>
      <c r="AJ186" s="116">
        <v>3.27</v>
      </c>
      <c r="AK186" s="116">
        <v>5.86</v>
      </c>
      <c r="AL186" s="116">
        <v>0.19</v>
      </c>
      <c r="AM186" s="116">
        <v>31.57</v>
      </c>
      <c r="AN186" s="116">
        <v>2382.6999999999998</v>
      </c>
      <c r="AO186" s="116">
        <v>0.27</v>
      </c>
      <c r="AP186" s="116" t="s">
        <v>10648</v>
      </c>
      <c r="AQ186" s="116" t="s">
        <v>10649</v>
      </c>
      <c r="AS186" s="116" t="s">
        <v>10460</v>
      </c>
      <c r="AT186" s="116" t="s">
        <v>10651</v>
      </c>
      <c r="AU186" s="116" t="s">
        <v>10475</v>
      </c>
      <c r="AW186" s="116" t="s">
        <v>10813</v>
      </c>
      <c r="AX186" s="116" t="s">
        <v>10574</v>
      </c>
      <c r="AY186" s="116" t="s">
        <v>10818</v>
      </c>
      <c r="AZ186" s="116" t="s">
        <v>10819</v>
      </c>
      <c r="BA186" s="116" t="s">
        <v>10820</v>
      </c>
      <c r="BB186" s="116" t="s">
        <v>10822</v>
      </c>
      <c r="BC186" s="116" t="s">
        <v>10823</v>
      </c>
      <c r="BD186" s="116" t="s">
        <v>10823</v>
      </c>
      <c r="BE186" s="116" t="s">
        <v>8543</v>
      </c>
      <c r="BF186" s="116" t="s">
        <v>10824</v>
      </c>
      <c r="BG186" s="116" t="s">
        <v>10825</v>
      </c>
    </row>
    <row r="187" spans="1:59" x14ac:dyDescent="0.2">
      <c r="A187" s="116" t="s">
        <v>10564</v>
      </c>
      <c r="B187" s="116" t="s">
        <v>10453</v>
      </c>
      <c r="C187" s="116" t="s">
        <v>2681</v>
      </c>
      <c r="D187" s="116" t="s">
        <v>8544</v>
      </c>
      <c r="E187" s="116" t="s">
        <v>10650</v>
      </c>
      <c r="F187" s="116">
        <v>2023</v>
      </c>
      <c r="G187" s="116">
        <v>3296000</v>
      </c>
      <c r="I187" s="116">
        <v>2023</v>
      </c>
      <c r="J187" s="116">
        <v>45135</v>
      </c>
      <c r="K187" s="116">
        <v>3296000</v>
      </c>
      <c r="L187" s="116">
        <v>23590889</v>
      </c>
      <c r="M187" s="116">
        <v>17312047</v>
      </c>
      <c r="N187" s="116" t="s">
        <v>10422</v>
      </c>
      <c r="O187" s="116" t="s">
        <v>10412</v>
      </c>
      <c r="P187" s="116" t="s">
        <v>10514</v>
      </c>
      <c r="Q187" s="116" t="s">
        <v>10413</v>
      </c>
      <c r="R187" s="116" t="s">
        <v>10445</v>
      </c>
      <c r="U187" s="116" t="s">
        <v>10826</v>
      </c>
      <c r="V187" s="116" t="s">
        <v>10821</v>
      </c>
      <c r="W187" s="116" t="s">
        <v>8546</v>
      </c>
      <c r="X187" s="116" t="s">
        <v>2678</v>
      </c>
      <c r="AE187" s="116" t="s">
        <v>10464</v>
      </c>
      <c r="AH187" s="116" t="s">
        <v>10430</v>
      </c>
      <c r="AI187" s="116" t="s">
        <v>10431</v>
      </c>
      <c r="AJ187" s="116">
        <v>3.27</v>
      </c>
      <c r="AK187" s="116">
        <v>5.86</v>
      </c>
      <c r="AL187" s="116">
        <v>0.19</v>
      </c>
      <c r="AM187" s="116">
        <v>31.57</v>
      </c>
      <c r="AN187" s="116">
        <v>2382.6999999999998</v>
      </c>
      <c r="AO187" s="116">
        <v>0.27</v>
      </c>
      <c r="AP187" s="116" t="s">
        <v>10648</v>
      </c>
      <c r="AQ187" s="116" t="s">
        <v>10649</v>
      </c>
      <c r="AS187" s="116" t="s">
        <v>10460</v>
      </c>
      <c r="AT187" s="116" t="s">
        <v>10651</v>
      </c>
      <c r="AU187" s="116" t="s">
        <v>10475</v>
      </c>
      <c r="AW187" s="116" t="s">
        <v>10813</v>
      </c>
      <c r="AX187" s="116" t="s">
        <v>10574</v>
      </c>
      <c r="AY187" s="116" t="s">
        <v>10818</v>
      </c>
      <c r="AZ187" s="116" t="s">
        <v>10819</v>
      </c>
      <c r="BA187" s="116" t="s">
        <v>10820</v>
      </c>
      <c r="BB187" s="116" t="s">
        <v>10822</v>
      </c>
      <c r="BC187" s="116" t="s">
        <v>10823</v>
      </c>
      <c r="BD187" s="116" t="s">
        <v>10823</v>
      </c>
      <c r="BE187" s="116" t="s">
        <v>8543</v>
      </c>
      <c r="BF187" s="116" t="s">
        <v>10824</v>
      </c>
      <c r="BG187" s="116" t="s">
        <v>10825</v>
      </c>
    </row>
    <row r="188" spans="1:59" x14ac:dyDescent="0.2">
      <c r="A188" s="116" t="s">
        <v>10564</v>
      </c>
      <c r="B188" s="116" t="s">
        <v>10453</v>
      </c>
      <c r="C188" s="116" t="s">
        <v>2681</v>
      </c>
      <c r="D188" s="116" t="s">
        <v>8544</v>
      </c>
      <c r="E188" s="116" t="s">
        <v>10650</v>
      </c>
      <c r="F188" s="116">
        <v>2003</v>
      </c>
      <c r="G188" s="116">
        <v>200000</v>
      </c>
      <c r="I188" s="116">
        <v>2003</v>
      </c>
      <c r="J188" s="116">
        <v>37797</v>
      </c>
      <c r="K188" s="116">
        <v>177060</v>
      </c>
      <c r="L188" s="116">
        <v>23590889</v>
      </c>
      <c r="M188" s="116">
        <v>17312047</v>
      </c>
      <c r="N188" s="116" t="s">
        <v>10436</v>
      </c>
      <c r="O188" s="116" t="s">
        <v>10412</v>
      </c>
      <c r="P188" s="116" t="s">
        <v>10817</v>
      </c>
      <c r="Q188" s="116" t="s">
        <v>10413</v>
      </c>
      <c r="R188" s="116" t="s">
        <v>10414</v>
      </c>
      <c r="V188" s="116" t="s">
        <v>10815</v>
      </c>
      <c r="W188" s="116" t="s">
        <v>8546</v>
      </c>
      <c r="X188" s="116" t="s">
        <v>10816</v>
      </c>
      <c r="AB188" s="116">
        <v>200000</v>
      </c>
      <c r="AE188" s="116" t="s">
        <v>10464</v>
      </c>
      <c r="AH188" s="116" t="s">
        <v>10430</v>
      </c>
      <c r="AI188" s="116" t="s">
        <v>10431</v>
      </c>
      <c r="AJ188" s="116">
        <v>3.27</v>
      </c>
      <c r="AK188" s="116">
        <v>5.86</v>
      </c>
      <c r="AL188" s="116">
        <v>0.19</v>
      </c>
      <c r="AM188" s="116">
        <v>31.57</v>
      </c>
      <c r="AN188" s="116">
        <v>2382.6999999999998</v>
      </c>
      <c r="AO188" s="116">
        <v>0.27</v>
      </c>
      <c r="AP188" s="116" t="s">
        <v>10648</v>
      </c>
      <c r="AQ188" s="116" t="s">
        <v>10649</v>
      </c>
      <c r="AS188" s="116" t="s">
        <v>10460</v>
      </c>
      <c r="AT188" s="116" t="s">
        <v>10651</v>
      </c>
      <c r="AU188" s="116" t="s">
        <v>10475</v>
      </c>
      <c r="AW188" s="116" t="s">
        <v>10813</v>
      </c>
      <c r="AX188" s="116" t="s">
        <v>10574</v>
      </c>
      <c r="AY188" s="116" t="s">
        <v>10818</v>
      </c>
      <c r="AZ188" s="116" t="s">
        <v>10819</v>
      </c>
      <c r="BA188" s="116" t="s">
        <v>10820</v>
      </c>
      <c r="BB188" s="116" t="s">
        <v>10822</v>
      </c>
      <c r="BC188" s="116" t="s">
        <v>10823</v>
      </c>
      <c r="BD188" s="116" t="s">
        <v>10823</v>
      </c>
      <c r="BE188" s="116" t="s">
        <v>8543</v>
      </c>
      <c r="BF188" s="116" t="s">
        <v>10824</v>
      </c>
      <c r="BG188" s="116" t="s">
        <v>10825</v>
      </c>
    </row>
    <row r="189" spans="1:59" x14ac:dyDescent="0.2">
      <c r="A189" s="116" t="s">
        <v>10670</v>
      </c>
      <c r="B189" s="116" t="s">
        <v>10453</v>
      </c>
      <c r="C189" s="116" t="s">
        <v>3434</v>
      </c>
      <c r="D189" s="116" t="s">
        <v>7632</v>
      </c>
      <c r="E189" s="116" t="s">
        <v>10827</v>
      </c>
      <c r="F189" s="116">
        <v>2022</v>
      </c>
      <c r="G189" s="116">
        <v>9000000</v>
      </c>
      <c r="I189" s="116">
        <v>2022</v>
      </c>
      <c r="J189" s="116">
        <v>44736</v>
      </c>
      <c r="K189" s="116">
        <v>9000000</v>
      </c>
      <c r="L189" s="116">
        <v>13250000</v>
      </c>
      <c r="N189" s="116" t="s">
        <v>10436</v>
      </c>
      <c r="O189" s="116" t="s">
        <v>7561</v>
      </c>
      <c r="P189" s="116" t="s">
        <v>10525</v>
      </c>
      <c r="Q189" s="116" t="s">
        <v>10413</v>
      </c>
      <c r="R189" s="116" t="s">
        <v>10462</v>
      </c>
      <c r="V189" s="116" t="s">
        <v>10829</v>
      </c>
      <c r="W189" s="116" t="s">
        <v>7867</v>
      </c>
      <c r="X189" s="116" t="s">
        <v>3431</v>
      </c>
      <c r="AE189" s="116" t="s">
        <v>10530</v>
      </c>
      <c r="AH189" s="116" t="s">
        <v>10456</v>
      </c>
      <c r="AI189" s="116" t="s">
        <v>10457</v>
      </c>
      <c r="AJ189" s="116">
        <v>0.37216500000000002</v>
      </c>
      <c r="AK189" s="116">
        <v>1.1210100000000001</v>
      </c>
      <c r="AL189" s="116">
        <v>1.8710000000000001E-2</v>
      </c>
      <c r="AM189" s="116">
        <v>3.86869</v>
      </c>
      <c r="AN189" s="116">
        <v>1821.2860000000001</v>
      </c>
      <c r="AO189" s="116">
        <v>1.23E-2</v>
      </c>
      <c r="AP189" s="116" t="s">
        <v>10415</v>
      </c>
      <c r="AQ189" s="116" t="s">
        <v>10416</v>
      </c>
      <c r="AS189" s="116" t="s">
        <v>10441</v>
      </c>
      <c r="AT189" s="116" t="s">
        <v>10531</v>
      </c>
      <c r="AU189" s="116" t="s">
        <v>10502</v>
      </c>
      <c r="AV189" s="116" t="s">
        <v>10532</v>
      </c>
      <c r="AW189" s="116" t="s">
        <v>10533</v>
      </c>
      <c r="AX189" s="116" t="s">
        <v>10531</v>
      </c>
      <c r="AY189" s="116" t="s">
        <v>10502</v>
      </c>
      <c r="AZ189" s="116" t="s">
        <v>10532</v>
      </c>
      <c r="BA189" s="116" t="s">
        <v>10533</v>
      </c>
      <c r="BB189" s="116" t="s">
        <v>10830</v>
      </c>
      <c r="BC189" s="116" t="s">
        <v>10831</v>
      </c>
      <c r="BD189" s="116" t="s">
        <v>10831</v>
      </c>
      <c r="BE189" s="116" t="s">
        <v>10828</v>
      </c>
      <c r="BF189" s="116" t="s">
        <v>10832</v>
      </c>
      <c r="BG189" s="116" t="s">
        <v>10833</v>
      </c>
    </row>
    <row r="190" spans="1:59" x14ac:dyDescent="0.2">
      <c r="A190" s="116" t="s">
        <v>10670</v>
      </c>
      <c r="B190" s="116" t="s">
        <v>10453</v>
      </c>
      <c r="C190" s="116" t="s">
        <v>3434</v>
      </c>
      <c r="D190" s="116" t="s">
        <v>7632</v>
      </c>
      <c r="E190" s="116" t="s">
        <v>10827</v>
      </c>
      <c r="F190" s="116">
        <v>2022</v>
      </c>
      <c r="G190" s="116">
        <v>3000000</v>
      </c>
      <c r="I190" s="116">
        <v>2022</v>
      </c>
      <c r="J190" s="116">
        <v>44736</v>
      </c>
      <c r="K190" s="116">
        <v>3000000</v>
      </c>
      <c r="L190" s="116">
        <v>13250000</v>
      </c>
      <c r="N190" s="116" t="s">
        <v>10436</v>
      </c>
      <c r="O190" s="116" t="s">
        <v>7561</v>
      </c>
      <c r="P190" s="116" t="s">
        <v>10525</v>
      </c>
      <c r="Q190" s="116" t="s">
        <v>10413</v>
      </c>
      <c r="R190" s="116" t="s">
        <v>10462</v>
      </c>
      <c r="V190" s="116" t="s">
        <v>10829</v>
      </c>
      <c r="W190" s="116" t="s">
        <v>7867</v>
      </c>
      <c r="X190" s="116" t="s">
        <v>3431</v>
      </c>
      <c r="AE190" s="116" t="s">
        <v>10530</v>
      </c>
      <c r="AH190" s="116" t="s">
        <v>10456</v>
      </c>
      <c r="AI190" s="116" t="s">
        <v>10457</v>
      </c>
      <c r="AJ190" s="116">
        <v>0.37216500000000002</v>
      </c>
      <c r="AK190" s="116">
        <v>1.1210100000000001</v>
      </c>
      <c r="AL190" s="116">
        <v>1.8710000000000001E-2</v>
      </c>
      <c r="AM190" s="116">
        <v>3.86869</v>
      </c>
      <c r="AN190" s="116">
        <v>1821.2860000000001</v>
      </c>
      <c r="AO190" s="116">
        <v>1.23E-2</v>
      </c>
      <c r="AP190" s="116" t="s">
        <v>10415</v>
      </c>
      <c r="AQ190" s="116" t="s">
        <v>10416</v>
      </c>
      <c r="AS190" s="116" t="s">
        <v>10441</v>
      </c>
      <c r="AT190" s="116" t="s">
        <v>10531</v>
      </c>
      <c r="AU190" s="116" t="s">
        <v>10502</v>
      </c>
      <c r="AV190" s="116" t="s">
        <v>10532</v>
      </c>
      <c r="AW190" s="116" t="s">
        <v>10533</v>
      </c>
      <c r="AX190" s="116" t="s">
        <v>10531</v>
      </c>
      <c r="AY190" s="116" t="s">
        <v>10502</v>
      </c>
      <c r="AZ190" s="116" t="s">
        <v>10532</v>
      </c>
      <c r="BA190" s="116" t="s">
        <v>10533</v>
      </c>
      <c r="BB190" s="116" t="s">
        <v>10830</v>
      </c>
      <c r="BC190" s="116" t="s">
        <v>10831</v>
      </c>
      <c r="BD190" s="116" t="s">
        <v>10831</v>
      </c>
      <c r="BE190" s="116" t="s">
        <v>10828</v>
      </c>
      <c r="BF190" s="116" t="s">
        <v>10832</v>
      </c>
      <c r="BG190" s="116" t="s">
        <v>10833</v>
      </c>
    </row>
    <row r="191" spans="1:59" x14ac:dyDescent="0.2">
      <c r="A191" s="116" t="s">
        <v>10670</v>
      </c>
      <c r="B191" s="116" t="s">
        <v>10453</v>
      </c>
      <c r="C191" s="116" t="s">
        <v>3434</v>
      </c>
      <c r="D191" s="116" t="s">
        <v>7632</v>
      </c>
      <c r="E191" s="116" t="s">
        <v>10827</v>
      </c>
      <c r="F191" s="116">
        <v>2022</v>
      </c>
      <c r="G191" s="116">
        <v>1250000</v>
      </c>
      <c r="I191" s="116">
        <v>2023</v>
      </c>
      <c r="J191" s="116">
        <v>45135</v>
      </c>
      <c r="K191" s="116">
        <v>1250000</v>
      </c>
      <c r="L191" s="116">
        <v>13250000</v>
      </c>
      <c r="N191" s="116" t="s">
        <v>10436</v>
      </c>
      <c r="O191" s="116" t="s">
        <v>7561</v>
      </c>
      <c r="P191" s="116" t="s">
        <v>10834</v>
      </c>
      <c r="Q191" s="116" t="s">
        <v>10413</v>
      </c>
      <c r="R191" s="116" t="s">
        <v>10462</v>
      </c>
      <c r="V191" s="116" t="s">
        <v>10829</v>
      </c>
      <c r="W191" s="116" t="s">
        <v>10835</v>
      </c>
      <c r="X191" s="116" t="s">
        <v>3431</v>
      </c>
      <c r="AE191" s="116" t="s">
        <v>10530</v>
      </c>
      <c r="AH191" s="116" t="s">
        <v>10456</v>
      </c>
      <c r="AI191" s="116" t="s">
        <v>10457</v>
      </c>
      <c r="AJ191" s="116">
        <v>0.37216500000000002</v>
      </c>
      <c r="AK191" s="116">
        <v>1.1210100000000001</v>
      </c>
      <c r="AL191" s="116">
        <v>1.8710000000000001E-2</v>
      </c>
      <c r="AM191" s="116">
        <v>3.86869</v>
      </c>
      <c r="AN191" s="116">
        <v>1821.2860000000001</v>
      </c>
      <c r="AO191" s="116">
        <v>1.23E-2</v>
      </c>
      <c r="AP191" s="116" t="s">
        <v>10415</v>
      </c>
      <c r="AQ191" s="116" t="s">
        <v>10416</v>
      </c>
      <c r="AS191" s="116" t="s">
        <v>10441</v>
      </c>
      <c r="AT191" s="116" t="s">
        <v>10531</v>
      </c>
      <c r="AU191" s="116" t="s">
        <v>10502</v>
      </c>
      <c r="AV191" s="116" t="s">
        <v>10532</v>
      </c>
      <c r="AW191" s="116" t="s">
        <v>10533</v>
      </c>
      <c r="AX191" s="116" t="s">
        <v>10531</v>
      </c>
      <c r="AY191" s="116" t="s">
        <v>10502</v>
      </c>
      <c r="AZ191" s="116" t="s">
        <v>10532</v>
      </c>
      <c r="BA191" s="116" t="s">
        <v>10533</v>
      </c>
      <c r="BB191" s="116" t="s">
        <v>10830</v>
      </c>
      <c r="BC191" s="116" t="s">
        <v>10831</v>
      </c>
      <c r="BD191" s="116" t="s">
        <v>10831</v>
      </c>
      <c r="BE191" s="116" t="s">
        <v>10828</v>
      </c>
      <c r="BF191" s="116" t="s">
        <v>10832</v>
      </c>
      <c r="BG191" s="116" t="s">
        <v>10833</v>
      </c>
    </row>
    <row r="192" spans="1:59" x14ac:dyDescent="0.2">
      <c r="A192" s="116" t="s">
        <v>10496</v>
      </c>
      <c r="B192" s="116" t="s">
        <v>10453</v>
      </c>
      <c r="C192" s="116" t="s">
        <v>4845</v>
      </c>
      <c r="D192" s="116" t="s">
        <v>7636</v>
      </c>
      <c r="E192" s="116" t="s">
        <v>10827</v>
      </c>
      <c r="F192" s="116">
        <v>2023</v>
      </c>
      <c r="G192" s="116">
        <v>2240000</v>
      </c>
      <c r="I192" s="116">
        <v>2023</v>
      </c>
      <c r="J192" s="116">
        <v>45177</v>
      </c>
      <c r="K192" s="116">
        <v>2240000</v>
      </c>
      <c r="L192" s="116">
        <v>6000000</v>
      </c>
      <c r="M192" s="116">
        <v>2240000</v>
      </c>
      <c r="N192" s="116" t="s">
        <v>10422</v>
      </c>
      <c r="O192" s="116" t="s">
        <v>7561</v>
      </c>
      <c r="P192" s="116" t="s">
        <v>10525</v>
      </c>
      <c r="Q192" s="116" t="s">
        <v>10413</v>
      </c>
      <c r="R192" s="116" t="s">
        <v>10462</v>
      </c>
      <c r="V192" s="116" t="s">
        <v>10836</v>
      </c>
      <c r="W192" s="116" t="s">
        <v>7622</v>
      </c>
      <c r="X192" s="116" t="s">
        <v>4842</v>
      </c>
      <c r="AE192" s="116" t="s">
        <v>10530</v>
      </c>
      <c r="AH192" s="116" t="s">
        <v>10424</v>
      </c>
      <c r="AI192" s="116" t="s">
        <v>10425</v>
      </c>
      <c r="AJ192" s="116">
        <v>6.1</v>
      </c>
      <c r="AK192" s="116">
        <v>7.28</v>
      </c>
      <c r="AL192" s="116">
        <v>0.75</v>
      </c>
      <c r="AM192" s="116">
        <v>62.96</v>
      </c>
      <c r="AN192" s="116">
        <v>13992.48</v>
      </c>
      <c r="AO192" s="116">
        <v>1.78</v>
      </c>
      <c r="AP192" s="116" t="s">
        <v>10415</v>
      </c>
      <c r="AQ192" s="116" t="s">
        <v>10416</v>
      </c>
      <c r="AS192" s="116" t="s">
        <v>10460</v>
      </c>
      <c r="AT192" s="116" t="s">
        <v>10837</v>
      </c>
      <c r="AU192" s="116" t="s">
        <v>10838</v>
      </c>
      <c r="AV192" s="116" t="s">
        <v>10839</v>
      </c>
      <c r="AW192" s="116" t="s">
        <v>10840</v>
      </c>
      <c r="AX192" s="116" t="s">
        <v>10531</v>
      </c>
      <c r="AY192" s="116" t="s">
        <v>10502</v>
      </c>
      <c r="AZ192" s="116" t="s">
        <v>10532</v>
      </c>
      <c r="BA192" s="116" t="s">
        <v>10533</v>
      </c>
      <c r="BB192" s="116" t="s">
        <v>10841</v>
      </c>
      <c r="BC192" s="116" t="s">
        <v>10842</v>
      </c>
      <c r="BD192" s="116" t="s">
        <v>10842</v>
      </c>
      <c r="BE192" s="116" t="s">
        <v>10516</v>
      </c>
      <c r="BF192" s="116" t="s">
        <v>10843</v>
      </c>
      <c r="BG192" s="116" t="s">
        <v>10844</v>
      </c>
    </row>
    <row r="193" spans="1:59" x14ac:dyDescent="0.2">
      <c r="A193" s="116" t="s">
        <v>10496</v>
      </c>
      <c r="B193" s="116" t="s">
        <v>10453</v>
      </c>
      <c r="C193" s="116" t="s">
        <v>4845</v>
      </c>
      <c r="D193" s="116" t="s">
        <v>7636</v>
      </c>
      <c r="E193" s="116" t="s">
        <v>10827</v>
      </c>
      <c r="F193" s="116">
        <v>2027</v>
      </c>
      <c r="G193" s="116">
        <v>3760000</v>
      </c>
      <c r="L193" s="116">
        <v>6000000</v>
      </c>
      <c r="M193" s="116">
        <v>2240000</v>
      </c>
      <c r="N193" s="116" t="s">
        <v>10422</v>
      </c>
      <c r="O193" s="116" t="s">
        <v>10433</v>
      </c>
      <c r="P193" s="116" t="s">
        <v>10433</v>
      </c>
      <c r="Q193" s="116" t="s">
        <v>10419</v>
      </c>
      <c r="R193" s="116" t="s">
        <v>10419</v>
      </c>
      <c r="AE193" s="116" t="s">
        <v>10530</v>
      </c>
      <c r="AH193" s="116" t="s">
        <v>10424</v>
      </c>
      <c r="AI193" s="116" t="s">
        <v>10425</v>
      </c>
      <c r="AJ193" s="116">
        <v>6.1</v>
      </c>
      <c r="AK193" s="116">
        <v>7.28</v>
      </c>
      <c r="AL193" s="116">
        <v>0.75</v>
      </c>
      <c r="AM193" s="116">
        <v>62.96</v>
      </c>
      <c r="AN193" s="116">
        <v>13992.48</v>
      </c>
      <c r="AO193" s="116">
        <v>1.78</v>
      </c>
      <c r="AP193" s="116" t="s">
        <v>10415</v>
      </c>
      <c r="AQ193" s="116" t="s">
        <v>10416</v>
      </c>
      <c r="AS193" s="116" t="s">
        <v>10460</v>
      </c>
      <c r="AT193" s="116" t="s">
        <v>10837</v>
      </c>
      <c r="AU193" s="116" t="s">
        <v>10838</v>
      </c>
      <c r="AV193" s="116" t="s">
        <v>10839</v>
      </c>
      <c r="AW193" s="116" t="s">
        <v>10840</v>
      </c>
      <c r="AX193" s="116" t="s">
        <v>10531</v>
      </c>
      <c r="AY193" s="116" t="s">
        <v>10502</v>
      </c>
      <c r="AZ193" s="116" t="s">
        <v>10532</v>
      </c>
      <c r="BA193" s="116" t="s">
        <v>10533</v>
      </c>
      <c r="BB193" s="116" t="s">
        <v>10841</v>
      </c>
      <c r="BC193" s="116" t="s">
        <v>10842</v>
      </c>
      <c r="BD193" s="116" t="s">
        <v>10842</v>
      </c>
      <c r="BE193" s="116" t="s">
        <v>10516</v>
      </c>
      <c r="BF193" s="116" t="s">
        <v>10843</v>
      </c>
      <c r="BG193" s="116" t="s">
        <v>10844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J2837"/>
  <sheetViews>
    <sheetView zoomScale="85" zoomScaleNormal="85" workbookViewId="0">
      <selection sqref="A1:A1048576"/>
    </sheetView>
  </sheetViews>
  <sheetFormatPr baseColWidth="10" defaultColWidth="22.3984375" defaultRowHeight="16" x14ac:dyDescent="0.2"/>
  <cols>
    <col min="1" max="3" width="22.3984375" style="2"/>
    <col min="4" max="4" width="136.796875" style="2" customWidth="1"/>
    <col min="5" max="9" width="22.3984375" style="2"/>
    <col min="10" max="10" width="41.19921875" style="2" bestFit="1" customWidth="1"/>
    <col min="11" max="16384" width="22.3984375" style="2"/>
  </cols>
  <sheetData>
    <row r="1" spans="1:10" x14ac:dyDescent="0.2">
      <c r="A1" s="1" t="s">
        <v>0</v>
      </c>
      <c r="B1" s="1" t="s">
        <v>1</v>
      </c>
      <c r="C1" s="1" t="s">
        <v>2</v>
      </c>
      <c r="D1" s="1" t="s">
        <v>3</v>
      </c>
      <c r="E1" s="1" t="s">
        <v>4</v>
      </c>
      <c r="F1" s="1" t="s">
        <v>5</v>
      </c>
      <c r="G1" s="1" t="s">
        <v>6</v>
      </c>
      <c r="H1" s="1" t="s">
        <v>7</v>
      </c>
      <c r="I1" s="1" t="s">
        <v>8</v>
      </c>
      <c r="J1" s="1" t="s">
        <v>9</v>
      </c>
    </row>
    <row r="2" spans="1:10" hidden="1" x14ac:dyDescent="0.2">
      <c r="A2" s="3" t="s">
        <v>171</v>
      </c>
      <c r="B2" s="3" t="s">
        <v>172</v>
      </c>
      <c r="C2" s="3" t="s">
        <v>173</v>
      </c>
      <c r="D2" s="3" t="s">
        <v>174</v>
      </c>
      <c r="E2" s="4">
        <v>-241678.93</v>
      </c>
      <c r="F2" s="3" t="s">
        <v>175</v>
      </c>
      <c r="G2" s="3" t="s">
        <v>103</v>
      </c>
      <c r="H2" s="3" t="s">
        <v>176</v>
      </c>
      <c r="J2" s="3" t="s">
        <v>177</v>
      </c>
    </row>
    <row r="3" spans="1:10" hidden="1" x14ac:dyDescent="0.2">
      <c r="A3" s="3" t="s">
        <v>171</v>
      </c>
      <c r="B3" s="3" t="s">
        <v>445</v>
      </c>
      <c r="C3" s="3" t="s">
        <v>446</v>
      </c>
      <c r="D3" s="3" t="s">
        <v>447</v>
      </c>
      <c r="E3" s="4">
        <v>16398.97</v>
      </c>
      <c r="F3" s="3" t="s">
        <v>221</v>
      </c>
      <c r="G3" s="3" t="s">
        <v>448</v>
      </c>
      <c r="H3" s="3" t="s">
        <v>16</v>
      </c>
      <c r="J3" s="3" t="s">
        <v>223</v>
      </c>
    </row>
    <row r="4" spans="1:10" hidden="1" x14ac:dyDescent="0.2">
      <c r="A4" s="3" t="s">
        <v>171</v>
      </c>
      <c r="B4" s="3" t="s">
        <v>763</v>
      </c>
      <c r="C4" s="3" t="s">
        <v>764</v>
      </c>
      <c r="D4" s="3" t="s">
        <v>765</v>
      </c>
      <c r="E4" s="4">
        <v>641399.85</v>
      </c>
      <c r="F4" s="3" t="s">
        <v>683</v>
      </c>
      <c r="G4" s="3" t="s">
        <v>154</v>
      </c>
      <c r="H4" s="3" t="s">
        <v>36</v>
      </c>
      <c r="J4" s="3" t="s">
        <v>685</v>
      </c>
    </row>
    <row r="5" spans="1:10" hidden="1" x14ac:dyDescent="0.2">
      <c r="A5" s="3" t="s">
        <v>171</v>
      </c>
      <c r="B5" s="3" t="s">
        <v>1077</v>
      </c>
      <c r="C5" s="3" t="s">
        <v>1078</v>
      </c>
      <c r="D5" s="3" t="s">
        <v>1079</v>
      </c>
      <c r="E5" s="4">
        <v>2858500</v>
      </c>
      <c r="F5" s="3" t="s">
        <v>1080</v>
      </c>
      <c r="G5" s="3" t="s">
        <v>222</v>
      </c>
      <c r="H5" s="3" t="s">
        <v>36</v>
      </c>
      <c r="I5" s="3" t="s">
        <v>234</v>
      </c>
      <c r="J5" s="3" t="s">
        <v>1081</v>
      </c>
    </row>
    <row r="6" spans="1:10" hidden="1" x14ac:dyDescent="0.2">
      <c r="A6" s="3" t="s">
        <v>171</v>
      </c>
      <c r="B6" s="3" t="s">
        <v>1498</v>
      </c>
      <c r="C6" s="3" t="s">
        <v>1499</v>
      </c>
      <c r="D6" s="3" t="s">
        <v>1500</v>
      </c>
      <c r="E6" s="4">
        <v>-6131.83</v>
      </c>
      <c r="F6" s="3" t="s">
        <v>1477</v>
      </c>
      <c r="G6" s="3" t="s">
        <v>878</v>
      </c>
      <c r="H6" s="3" t="s">
        <v>16</v>
      </c>
      <c r="I6" s="3" t="s">
        <v>1501</v>
      </c>
      <c r="J6" s="3" t="s">
        <v>1480</v>
      </c>
    </row>
    <row r="7" spans="1:10" hidden="1" x14ac:dyDescent="0.2">
      <c r="A7" s="3" t="s">
        <v>171</v>
      </c>
      <c r="B7" s="3" t="s">
        <v>1508</v>
      </c>
      <c r="C7" s="3" t="s">
        <v>1509</v>
      </c>
      <c r="D7" s="3" t="s">
        <v>1510</v>
      </c>
      <c r="E7" s="4">
        <v>122681.75</v>
      </c>
      <c r="F7" s="3" t="s">
        <v>1505</v>
      </c>
      <c r="G7" s="3" t="s">
        <v>448</v>
      </c>
      <c r="H7" s="3" t="s">
        <v>16</v>
      </c>
      <c r="J7" s="3" t="s">
        <v>1507</v>
      </c>
    </row>
    <row r="8" spans="1:10" hidden="1" x14ac:dyDescent="0.2">
      <c r="A8" s="3" t="s">
        <v>171</v>
      </c>
      <c r="B8" s="3" t="s">
        <v>1511</v>
      </c>
      <c r="C8" s="3" t="s">
        <v>1512</v>
      </c>
      <c r="D8" s="3" t="s">
        <v>1513</v>
      </c>
      <c r="E8" s="4">
        <v>1170043.23</v>
      </c>
      <c r="F8" s="3" t="s">
        <v>1505</v>
      </c>
      <c r="G8" s="3" t="s">
        <v>960</v>
      </c>
      <c r="H8" s="3" t="s">
        <v>36</v>
      </c>
      <c r="I8" s="3" t="s">
        <v>1514</v>
      </c>
      <c r="J8" s="3" t="s">
        <v>1507</v>
      </c>
    </row>
    <row r="9" spans="1:10" hidden="1" x14ac:dyDescent="0.2">
      <c r="A9" s="3" t="s">
        <v>171</v>
      </c>
      <c r="B9" s="3" t="s">
        <v>1519</v>
      </c>
      <c r="C9" s="3" t="s">
        <v>1520</v>
      </c>
      <c r="D9" s="3" t="s">
        <v>1521</v>
      </c>
      <c r="E9" s="4">
        <v>-33391</v>
      </c>
      <c r="F9" s="3" t="s">
        <v>1505</v>
      </c>
      <c r="G9" s="3" t="s">
        <v>560</v>
      </c>
      <c r="H9" s="3" t="s">
        <v>16</v>
      </c>
      <c r="I9" s="3" t="s">
        <v>1522</v>
      </c>
      <c r="J9" s="3" t="s">
        <v>1507</v>
      </c>
    </row>
    <row r="10" spans="1:10" hidden="1" x14ac:dyDescent="0.2">
      <c r="A10" s="3" t="s">
        <v>171</v>
      </c>
      <c r="B10" s="3" t="s">
        <v>1569</v>
      </c>
      <c r="C10" s="3" t="s">
        <v>1570</v>
      </c>
      <c r="D10" s="3" t="s">
        <v>1571</v>
      </c>
      <c r="E10" s="4">
        <v>320495</v>
      </c>
      <c r="F10" s="3" t="s">
        <v>1539</v>
      </c>
      <c r="G10" s="3" t="s">
        <v>492</v>
      </c>
      <c r="H10" s="3" t="s">
        <v>36</v>
      </c>
      <c r="J10" s="3" t="s">
        <v>1541</v>
      </c>
    </row>
    <row r="11" spans="1:10" hidden="1" x14ac:dyDescent="0.2">
      <c r="A11" s="3" t="s">
        <v>171</v>
      </c>
      <c r="B11" s="3" t="s">
        <v>1701</v>
      </c>
      <c r="C11" s="3" t="s">
        <v>1702</v>
      </c>
      <c r="D11" s="3" t="s">
        <v>1703</v>
      </c>
      <c r="E11" s="4">
        <v>17540.37</v>
      </c>
      <c r="F11" s="3" t="s">
        <v>1671</v>
      </c>
      <c r="G11" s="3" t="s">
        <v>1704</v>
      </c>
      <c r="H11" s="3" t="s">
        <v>36</v>
      </c>
      <c r="I11" s="3" t="s">
        <v>1388</v>
      </c>
      <c r="J11" s="3" t="s">
        <v>1672</v>
      </c>
    </row>
    <row r="12" spans="1:10" hidden="1" x14ac:dyDescent="0.2">
      <c r="A12" s="3" t="s">
        <v>171</v>
      </c>
      <c r="B12" s="3" t="s">
        <v>1736</v>
      </c>
      <c r="C12" s="3" t="s">
        <v>1737</v>
      </c>
      <c r="D12" s="3" t="s">
        <v>1738</v>
      </c>
      <c r="E12" s="4">
        <v>-54105.55</v>
      </c>
      <c r="F12" s="3" t="s">
        <v>1732</v>
      </c>
      <c r="G12" s="3" t="s">
        <v>667</v>
      </c>
      <c r="H12" s="3" t="s">
        <v>36</v>
      </c>
      <c r="I12" s="3" t="s">
        <v>1739</v>
      </c>
      <c r="J12" s="3" t="s">
        <v>1735</v>
      </c>
    </row>
    <row r="13" spans="1:10" hidden="1" x14ac:dyDescent="0.2">
      <c r="A13" s="3" t="s">
        <v>171</v>
      </c>
      <c r="B13" s="3" t="s">
        <v>1980</v>
      </c>
      <c r="C13" s="3" t="s">
        <v>1981</v>
      </c>
      <c r="D13" s="3" t="s">
        <v>1982</v>
      </c>
      <c r="E13" s="4">
        <v>281242.46000000002</v>
      </c>
      <c r="F13" s="3" t="s">
        <v>1973</v>
      </c>
      <c r="G13" s="3" t="s">
        <v>103</v>
      </c>
      <c r="H13" s="3" t="s">
        <v>36</v>
      </c>
      <c r="J13" s="3" t="s">
        <v>1974</v>
      </c>
    </row>
    <row r="14" spans="1:10" hidden="1" x14ac:dyDescent="0.2">
      <c r="A14" s="3" t="s">
        <v>171</v>
      </c>
      <c r="B14" s="3" t="s">
        <v>1498</v>
      </c>
      <c r="C14" s="3" t="s">
        <v>1499</v>
      </c>
      <c r="D14" s="3" t="s">
        <v>1500</v>
      </c>
      <c r="E14" s="4">
        <v>-37413.71</v>
      </c>
      <c r="F14" s="3" t="s">
        <v>2011</v>
      </c>
      <c r="G14" s="3" t="s">
        <v>878</v>
      </c>
      <c r="H14" s="3" t="s">
        <v>16</v>
      </c>
      <c r="I14" s="3" t="s">
        <v>1501</v>
      </c>
      <c r="J14" s="3" t="s">
        <v>1480</v>
      </c>
    </row>
    <row r="15" spans="1:10" x14ac:dyDescent="0.2">
      <c r="A15" s="3" t="s">
        <v>171</v>
      </c>
      <c r="B15" s="3" t="s">
        <v>2075</v>
      </c>
      <c r="C15" s="3" t="s">
        <v>2076</v>
      </c>
      <c r="D15" s="3" t="s">
        <v>2077</v>
      </c>
      <c r="E15" s="4">
        <v>-908944.46</v>
      </c>
      <c r="F15" s="3" t="s">
        <v>2073</v>
      </c>
      <c r="G15" s="3" t="s">
        <v>496</v>
      </c>
      <c r="H15" s="3" t="s">
        <v>16</v>
      </c>
      <c r="I15" s="3" t="s">
        <v>2078</v>
      </c>
      <c r="J15" s="3" t="s">
        <v>2074</v>
      </c>
    </row>
    <row r="16" spans="1:10" hidden="1" x14ac:dyDescent="0.2">
      <c r="A16" s="3" t="s">
        <v>171</v>
      </c>
      <c r="B16" s="3" t="s">
        <v>1569</v>
      </c>
      <c r="C16" s="3" t="s">
        <v>1570</v>
      </c>
      <c r="D16" s="3" t="s">
        <v>1571</v>
      </c>
      <c r="E16" s="4">
        <v>57094.559999999998</v>
      </c>
      <c r="F16" s="3" t="s">
        <v>2097</v>
      </c>
      <c r="G16" s="3" t="s">
        <v>473</v>
      </c>
      <c r="H16" s="3" t="s">
        <v>36</v>
      </c>
      <c r="J16" s="3" t="s">
        <v>2099</v>
      </c>
    </row>
    <row r="17" spans="1:10" hidden="1" x14ac:dyDescent="0.2">
      <c r="A17" s="3" t="s">
        <v>171</v>
      </c>
      <c r="B17" s="3" t="s">
        <v>2110</v>
      </c>
      <c r="C17" s="3" t="s">
        <v>2111</v>
      </c>
      <c r="D17" s="3" t="s">
        <v>2112</v>
      </c>
      <c r="E17" s="4">
        <v>1747254.68</v>
      </c>
      <c r="F17" s="3" t="s">
        <v>2097</v>
      </c>
      <c r="G17" s="3" t="s">
        <v>492</v>
      </c>
      <c r="H17" s="3" t="s">
        <v>36</v>
      </c>
      <c r="J17" s="3" t="s">
        <v>2099</v>
      </c>
    </row>
    <row r="18" spans="1:10" hidden="1" x14ac:dyDescent="0.2">
      <c r="A18" s="3" t="s">
        <v>171</v>
      </c>
      <c r="B18" s="3" t="s">
        <v>2110</v>
      </c>
      <c r="C18" s="3" t="s">
        <v>2111</v>
      </c>
      <c r="D18" s="3" t="s">
        <v>2112</v>
      </c>
      <c r="E18" s="4">
        <v>105115.63</v>
      </c>
      <c r="F18" s="3" t="s">
        <v>2097</v>
      </c>
      <c r="G18" s="3" t="s">
        <v>182</v>
      </c>
      <c r="H18" s="3" t="s">
        <v>36</v>
      </c>
      <c r="I18" s="3" t="s">
        <v>2113</v>
      </c>
      <c r="J18" s="3" t="s">
        <v>2099</v>
      </c>
    </row>
    <row r="19" spans="1:10" hidden="1" x14ac:dyDescent="0.2">
      <c r="A19" s="3" t="s">
        <v>171</v>
      </c>
      <c r="B19" s="3" t="s">
        <v>2492</v>
      </c>
      <c r="C19" s="3" t="s">
        <v>2493</v>
      </c>
      <c r="D19" s="3" t="s">
        <v>2494</v>
      </c>
      <c r="E19" s="4">
        <v>1517.16</v>
      </c>
      <c r="F19" s="3" t="s">
        <v>2488</v>
      </c>
      <c r="G19" s="3" t="s">
        <v>448</v>
      </c>
      <c r="H19" s="3" t="s">
        <v>16</v>
      </c>
      <c r="J19" s="3" t="s">
        <v>1946</v>
      </c>
    </row>
    <row r="20" spans="1:10" hidden="1" x14ac:dyDescent="0.2">
      <c r="A20" s="3" t="s">
        <v>171</v>
      </c>
      <c r="B20" s="3" t="s">
        <v>2518</v>
      </c>
      <c r="C20" s="3" t="s">
        <v>2519</v>
      </c>
      <c r="D20" s="3" t="s">
        <v>2520</v>
      </c>
      <c r="E20" s="4">
        <v>-61962.89</v>
      </c>
      <c r="F20" s="3" t="s">
        <v>2521</v>
      </c>
      <c r="G20" s="3" t="s">
        <v>496</v>
      </c>
      <c r="H20" s="3" t="s">
        <v>16</v>
      </c>
      <c r="J20" s="3" t="s">
        <v>2522</v>
      </c>
    </row>
    <row r="21" spans="1:10" hidden="1" x14ac:dyDescent="0.2">
      <c r="A21" s="3" t="s">
        <v>171</v>
      </c>
      <c r="B21" s="3" t="s">
        <v>2535</v>
      </c>
      <c r="C21" s="3" t="s">
        <v>2536</v>
      </c>
      <c r="D21" s="3" t="s">
        <v>2537</v>
      </c>
      <c r="E21" s="4">
        <v>95752.15</v>
      </c>
      <c r="F21" s="3" t="s">
        <v>2530</v>
      </c>
      <c r="G21" s="3" t="s">
        <v>435</v>
      </c>
      <c r="H21" s="3" t="s">
        <v>36</v>
      </c>
      <c r="I21" s="3" t="s">
        <v>2538</v>
      </c>
      <c r="J21" s="3" t="s">
        <v>2531</v>
      </c>
    </row>
    <row r="22" spans="1:10" hidden="1" x14ac:dyDescent="0.2">
      <c r="A22" s="3" t="s">
        <v>171</v>
      </c>
      <c r="B22" s="3" t="s">
        <v>1701</v>
      </c>
      <c r="C22" s="3" t="s">
        <v>1702</v>
      </c>
      <c r="D22" s="3" t="s">
        <v>1703</v>
      </c>
      <c r="E22" s="4">
        <v>1004.02</v>
      </c>
      <c r="F22" s="3" t="s">
        <v>2587</v>
      </c>
      <c r="G22" s="3" t="s">
        <v>1704</v>
      </c>
      <c r="H22" s="3" t="s">
        <v>36</v>
      </c>
      <c r="I22" s="3" t="s">
        <v>1388</v>
      </c>
      <c r="J22" s="3" t="s">
        <v>2589</v>
      </c>
    </row>
    <row r="23" spans="1:10" hidden="1" x14ac:dyDescent="0.2">
      <c r="A23" s="3" t="s">
        <v>171</v>
      </c>
      <c r="B23" s="3" t="s">
        <v>3032</v>
      </c>
      <c r="C23" s="3" t="s">
        <v>3033</v>
      </c>
      <c r="D23" s="3" t="s">
        <v>3034</v>
      </c>
      <c r="E23" s="4">
        <v>13456200</v>
      </c>
      <c r="F23" s="3" t="s">
        <v>2702</v>
      </c>
      <c r="G23" s="3" t="s">
        <v>1178</v>
      </c>
      <c r="H23" s="3" t="s">
        <v>36</v>
      </c>
      <c r="I23" s="3" t="s">
        <v>183</v>
      </c>
      <c r="J23" s="3" t="s">
        <v>2704</v>
      </c>
    </row>
    <row r="24" spans="1:10" hidden="1" x14ac:dyDescent="0.2">
      <c r="A24" s="3" t="s">
        <v>171</v>
      </c>
      <c r="B24" s="3" t="s">
        <v>3109</v>
      </c>
      <c r="C24" s="3" t="s">
        <v>3110</v>
      </c>
      <c r="D24" s="3" t="s">
        <v>3111</v>
      </c>
      <c r="E24" s="4">
        <v>10219100</v>
      </c>
      <c r="F24" s="3" t="s">
        <v>2702</v>
      </c>
      <c r="G24" s="3" t="s">
        <v>583</v>
      </c>
      <c r="H24" s="3" t="s">
        <v>3112</v>
      </c>
      <c r="I24" s="3" t="s">
        <v>2745</v>
      </c>
      <c r="J24" s="3" t="s">
        <v>2704</v>
      </c>
    </row>
    <row r="25" spans="1:10" hidden="1" x14ac:dyDescent="0.2">
      <c r="A25" s="3" t="s">
        <v>171</v>
      </c>
      <c r="B25" s="3" t="s">
        <v>3167</v>
      </c>
      <c r="C25" s="3" t="s">
        <v>3168</v>
      </c>
      <c r="D25" s="3" t="s">
        <v>3169</v>
      </c>
      <c r="E25" s="4">
        <v>1709800</v>
      </c>
      <c r="F25" s="3" t="s">
        <v>2702</v>
      </c>
      <c r="G25" s="3" t="s">
        <v>103</v>
      </c>
      <c r="H25" s="3" t="s">
        <v>36</v>
      </c>
      <c r="I25" s="3" t="s">
        <v>1456</v>
      </c>
      <c r="J25" s="3" t="s">
        <v>2704</v>
      </c>
    </row>
    <row r="26" spans="1:10" hidden="1" x14ac:dyDescent="0.2">
      <c r="A26" s="3" t="s">
        <v>171</v>
      </c>
      <c r="B26" s="3" t="s">
        <v>3200</v>
      </c>
      <c r="C26" s="3" t="s">
        <v>3201</v>
      </c>
      <c r="D26" s="3" t="s">
        <v>3202</v>
      </c>
      <c r="E26" s="4">
        <v>64570600</v>
      </c>
      <c r="F26" s="3" t="s">
        <v>2702</v>
      </c>
      <c r="G26" s="3" t="s">
        <v>2282</v>
      </c>
      <c r="H26" s="3" t="s">
        <v>36</v>
      </c>
      <c r="I26" s="3" t="s">
        <v>2949</v>
      </c>
      <c r="J26" s="3" t="s">
        <v>2704</v>
      </c>
    </row>
    <row r="27" spans="1:10" hidden="1" x14ac:dyDescent="0.2">
      <c r="A27" s="3" t="s">
        <v>171</v>
      </c>
      <c r="B27" s="3" t="s">
        <v>3289</v>
      </c>
      <c r="C27" s="3" t="s">
        <v>3290</v>
      </c>
      <c r="D27" s="3" t="s">
        <v>3291</v>
      </c>
      <c r="E27" s="4">
        <v>81082100</v>
      </c>
      <c r="F27" s="3" t="s">
        <v>2702</v>
      </c>
      <c r="G27" s="3" t="s">
        <v>893</v>
      </c>
      <c r="H27" s="3" t="s">
        <v>36</v>
      </c>
      <c r="I27" s="3" t="s">
        <v>3292</v>
      </c>
      <c r="J27" s="3" t="s">
        <v>2704</v>
      </c>
    </row>
    <row r="28" spans="1:10" x14ac:dyDescent="0.2">
      <c r="A28" s="3" t="s">
        <v>171</v>
      </c>
      <c r="B28" s="3" t="s">
        <v>3348</v>
      </c>
      <c r="C28" s="3" t="s">
        <v>3349</v>
      </c>
      <c r="D28" s="3" t="s">
        <v>3350</v>
      </c>
      <c r="E28" s="4">
        <v>3658000</v>
      </c>
      <c r="F28" s="3" t="s">
        <v>3306</v>
      </c>
      <c r="G28" s="3" t="s">
        <v>955</v>
      </c>
      <c r="H28" s="3" t="s">
        <v>36</v>
      </c>
      <c r="I28" s="3" t="s">
        <v>3351</v>
      </c>
      <c r="J28" s="3" t="s">
        <v>3308</v>
      </c>
    </row>
    <row r="29" spans="1:10" x14ac:dyDescent="0.2">
      <c r="A29" s="3" t="s">
        <v>171</v>
      </c>
      <c r="B29" s="3" t="s">
        <v>3395</v>
      </c>
      <c r="C29" s="3" t="s">
        <v>3396</v>
      </c>
      <c r="D29" s="3" t="s">
        <v>3397</v>
      </c>
      <c r="E29" s="4">
        <v>2451000</v>
      </c>
      <c r="F29" s="3" t="s">
        <v>3306</v>
      </c>
      <c r="G29" s="3" t="s">
        <v>508</v>
      </c>
      <c r="H29" s="3" t="s">
        <v>36</v>
      </c>
      <c r="I29" s="3" t="s">
        <v>3398</v>
      </c>
      <c r="J29" s="3" t="s">
        <v>3308</v>
      </c>
    </row>
    <row r="30" spans="1:10" x14ac:dyDescent="0.2">
      <c r="A30" s="3" t="s">
        <v>171</v>
      </c>
      <c r="B30" s="3" t="s">
        <v>3431</v>
      </c>
      <c r="C30" s="3" t="s">
        <v>3432</v>
      </c>
      <c r="D30" s="3" t="s">
        <v>3433</v>
      </c>
      <c r="E30" s="4">
        <v>1250000</v>
      </c>
      <c r="F30" s="3" t="s">
        <v>3306</v>
      </c>
      <c r="G30" s="3" t="s">
        <v>1704</v>
      </c>
      <c r="H30" s="3" t="s">
        <v>36</v>
      </c>
      <c r="I30" s="3" t="s">
        <v>3434</v>
      </c>
      <c r="J30" s="3" t="s">
        <v>3308</v>
      </c>
    </row>
    <row r="31" spans="1:10" hidden="1" x14ac:dyDescent="0.2">
      <c r="A31" s="3" t="s">
        <v>171</v>
      </c>
      <c r="B31" s="3" t="s">
        <v>3525</v>
      </c>
      <c r="C31" s="3" t="s">
        <v>3526</v>
      </c>
      <c r="D31" s="3" t="s">
        <v>3527</v>
      </c>
      <c r="E31" s="4">
        <v>3385166</v>
      </c>
      <c r="F31" s="3" t="s">
        <v>3493</v>
      </c>
      <c r="G31" s="3" t="s">
        <v>448</v>
      </c>
      <c r="H31" s="3" t="s">
        <v>36</v>
      </c>
      <c r="I31" s="3" t="s">
        <v>1388</v>
      </c>
      <c r="J31" s="3" t="s">
        <v>3494</v>
      </c>
    </row>
    <row r="32" spans="1:10" hidden="1" x14ac:dyDescent="0.2">
      <c r="A32" s="3" t="s">
        <v>171</v>
      </c>
      <c r="B32" s="3" t="s">
        <v>3652</v>
      </c>
      <c r="C32" s="3" t="s">
        <v>3653</v>
      </c>
      <c r="D32" s="3" t="s">
        <v>3654</v>
      </c>
      <c r="E32" s="4">
        <v>4000000</v>
      </c>
      <c r="F32" s="3" t="s">
        <v>3640</v>
      </c>
      <c r="G32" s="3" t="s">
        <v>286</v>
      </c>
      <c r="H32" s="3" t="s">
        <v>36</v>
      </c>
      <c r="I32" s="3" t="s">
        <v>3655</v>
      </c>
      <c r="J32" s="3" t="s">
        <v>3643</v>
      </c>
    </row>
    <row r="33" spans="1:10" hidden="1" x14ac:dyDescent="0.2">
      <c r="A33" s="3" t="s">
        <v>171</v>
      </c>
      <c r="B33" s="3" t="s">
        <v>3746</v>
      </c>
      <c r="C33" s="3" t="s">
        <v>3747</v>
      </c>
      <c r="D33" s="3" t="s">
        <v>3748</v>
      </c>
      <c r="E33" s="4">
        <v>525000</v>
      </c>
      <c r="F33" s="3" t="s">
        <v>3640</v>
      </c>
      <c r="G33" s="3" t="s">
        <v>35</v>
      </c>
      <c r="H33" s="3" t="s">
        <v>36</v>
      </c>
      <c r="I33" s="3" t="s">
        <v>3749</v>
      </c>
      <c r="J33" s="3" t="s">
        <v>3643</v>
      </c>
    </row>
    <row r="34" spans="1:10" hidden="1" x14ac:dyDescent="0.2">
      <c r="A34" s="3" t="s">
        <v>171</v>
      </c>
      <c r="B34" s="3" t="s">
        <v>3767</v>
      </c>
      <c r="C34" s="3" t="s">
        <v>3768</v>
      </c>
      <c r="D34" s="3" t="s">
        <v>3769</v>
      </c>
      <c r="E34" s="4">
        <v>975000</v>
      </c>
      <c r="F34" s="3" t="s">
        <v>3640</v>
      </c>
      <c r="G34" s="3" t="s">
        <v>2772</v>
      </c>
      <c r="H34" s="3" t="s">
        <v>36</v>
      </c>
      <c r="J34" s="3" t="s">
        <v>3643</v>
      </c>
    </row>
    <row r="35" spans="1:10" hidden="1" x14ac:dyDescent="0.2">
      <c r="A35" s="3" t="s">
        <v>171</v>
      </c>
      <c r="B35" s="3" t="s">
        <v>3348</v>
      </c>
      <c r="C35" s="3" t="s">
        <v>3349</v>
      </c>
      <c r="D35" s="3" t="s">
        <v>3350</v>
      </c>
      <c r="E35" s="4">
        <v>3677000</v>
      </c>
      <c r="F35" s="3" t="s">
        <v>3640</v>
      </c>
      <c r="G35" s="3" t="s">
        <v>955</v>
      </c>
      <c r="H35" s="3" t="s">
        <v>36</v>
      </c>
      <c r="I35" s="3" t="s">
        <v>3351</v>
      </c>
      <c r="J35" s="3" t="s">
        <v>3643</v>
      </c>
    </row>
    <row r="36" spans="1:10" hidden="1" x14ac:dyDescent="0.2">
      <c r="A36" s="3" t="s">
        <v>171</v>
      </c>
      <c r="B36" s="3" t="s">
        <v>3895</v>
      </c>
      <c r="C36" s="3" t="s">
        <v>3896</v>
      </c>
      <c r="D36" s="3" t="s">
        <v>3897</v>
      </c>
      <c r="E36" s="4">
        <v>620000</v>
      </c>
      <c r="F36" s="3" t="s">
        <v>3640</v>
      </c>
      <c r="G36" s="3" t="s">
        <v>455</v>
      </c>
      <c r="H36" s="3" t="s">
        <v>36</v>
      </c>
      <c r="J36" s="3" t="s">
        <v>3643</v>
      </c>
    </row>
    <row r="37" spans="1:10" hidden="1" x14ac:dyDescent="0.2">
      <c r="A37" s="3" t="s">
        <v>171</v>
      </c>
      <c r="B37" s="3" t="s">
        <v>3395</v>
      </c>
      <c r="C37" s="3" t="s">
        <v>3396</v>
      </c>
      <c r="D37" s="3" t="s">
        <v>3397</v>
      </c>
      <c r="E37" s="4">
        <v>2000000</v>
      </c>
      <c r="F37" s="3" t="s">
        <v>3640</v>
      </c>
      <c r="G37" s="3" t="s">
        <v>508</v>
      </c>
      <c r="H37" s="3" t="s">
        <v>36</v>
      </c>
      <c r="I37" s="3" t="s">
        <v>3398</v>
      </c>
      <c r="J37" s="3" t="s">
        <v>3643</v>
      </c>
    </row>
    <row r="38" spans="1:10" hidden="1" x14ac:dyDescent="0.2">
      <c r="A38" s="3" t="s">
        <v>171</v>
      </c>
      <c r="B38" s="3" t="s">
        <v>4017</v>
      </c>
      <c r="C38" s="3" t="s">
        <v>4018</v>
      </c>
      <c r="D38" s="3" t="s">
        <v>4019</v>
      </c>
      <c r="E38" s="4">
        <v>5900678.6600000001</v>
      </c>
      <c r="F38" s="3" t="s">
        <v>3640</v>
      </c>
      <c r="G38" s="3" t="s">
        <v>182</v>
      </c>
      <c r="H38" s="3" t="s">
        <v>36</v>
      </c>
      <c r="I38" s="3" t="s">
        <v>4020</v>
      </c>
      <c r="J38" s="3" t="s">
        <v>3643</v>
      </c>
    </row>
    <row r="39" spans="1:10" hidden="1" x14ac:dyDescent="0.2">
      <c r="A39" s="3" t="s">
        <v>171</v>
      </c>
      <c r="B39" s="3" t="s">
        <v>3738</v>
      </c>
      <c r="C39" s="3" t="s">
        <v>3739</v>
      </c>
      <c r="D39" s="3" t="s">
        <v>3740</v>
      </c>
      <c r="E39" s="4">
        <v>-34404496</v>
      </c>
      <c r="F39" s="3" t="s">
        <v>4327</v>
      </c>
      <c r="G39" s="3" t="s">
        <v>1022</v>
      </c>
      <c r="J39" s="3" t="s">
        <v>4328</v>
      </c>
    </row>
    <row r="40" spans="1:10" hidden="1" x14ac:dyDescent="0.2">
      <c r="A40" s="3" t="s">
        <v>171</v>
      </c>
      <c r="B40" s="3" t="s">
        <v>4417</v>
      </c>
      <c r="C40" s="3" t="s">
        <v>4418</v>
      </c>
      <c r="D40" s="3" t="s">
        <v>4419</v>
      </c>
      <c r="E40" s="4">
        <v>100000</v>
      </c>
      <c r="F40" s="3" t="s">
        <v>4327</v>
      </c>
      <c r="G40" s="3" t="s">
        <v>611</v>
      </c>
      <c r="H40" s="3" t="s">
        <v>36</v>
      </c>
      <c r="I40" s="3" t="s">
        <v>3968</v>
      </c>
      <c r="J40" s="3" t="s">
        <v>4328</v>
      </c>
    </row>
    <row r="41" spans="1:10" hidden="1" x14ac:dyDescent="0.2">
      <c r="A41" s="3" t="s">
        <v>171</v>
      </c>
      <c r="B41" s="3" t="s">
        <v>4017</v>
      </c>
      <c r="C41" s="3" t="s">
        <v>4018</v>
      </c>
      <c r="D41" s="3" t="s">
        <v>4019</v>
      </c>
      <c r="E41" s="4">
        <v>4249321.34</v>
      </c>
      <c r="F41" s="3" t="s">
        <v>4327</v>
      </c>
      <c r="G41" s="3" t="s">
        <v>182</v>
      </c>
      <c r="H41" s="3" t="s">
        <v>36</v>
      </c>
      <c r="I41" s="3" t="s">
        <v>4020</v>
      </c>
      <c r="J41" s="3" t="s">
        <v>4328</v>
      </c>
    </row>
    <row r="42" spans="1:10" x14ac:dyDescent="0.2">
      <c r="A42" s="3" t="s">
        <v>171</v>
      </c>
      <c r="B42" s="3" t="s">
        <v>4597</v>
      </c>
      <c r="C42" s="3" t="s">
        <v>4598</v>
      </c>
      <c r="D42" s="3" t="s">
        <v>4599</v>
      </c>
      <c r="E42" s="4">
        <v>1500000</v>
      </c>
      <c r="F42" s="3" t="s">
        <v>4600</v>
      </c>
      <c r="G42" s="3" t="s">
        <v>1095</v>
      </c>
      <c r="H42" s="3" t="s">
        <v>36</v>
      </c>
      <c r="I42" s="3" t="s">
        <v>4601</v>
      </c>
      <c r="J42" s="3" t="s">
        <v>4602</v>
      </c>
    </row>
    <row r="43" spans="1:10" x14ac:dyDescent="0.2">
      <c r="A43" s="3" t="s">
        <v>171</v>
      </c>
      <c r="B43" s="3" t="s">
        <v>4842</v>
      </c>
      <c r="C43" s="3" t="s">
        <v>4843</v>
      </c>
      <c r="D43" s="3" t="s">
        <v>4844</v>
      </c>
      <c r="E43" s="4">
        <v>2240000</v>
      </c>
      <c r="F43" s="3" t="s">
        <v>4600</v>
      </c>
      <c r="G43" s="3" t="s">
        <v>655</v>
      </c>
      <c r="H43" s="3" t="s">
        <v>36</v>
      </c>
      <c r="I43" s="3" t="s">
        <v>4845</v>
      </c>
      <c r="J43" s="3" t="s">
        <v>4602</v>
      </c>
    </row>
    <row r="44" spans="1:10" hidden="1" x14ac:dyDescent="0.2">
      <c r="A44" s="3" t="s">
        <v>171</v>
      </c>
      <c r="B44" s="3" t="s">
        <v>5107</v>
      </c>
      <c r="C44" s="3" t="s">
        <v>5108</v>
      </c>
      <c r="D44" s="3" t="s">
        <v>5109</v>
      </c>
      <c r="E44" s="4">
        <v>1930050</v>
      </c>
      <c r="F44" s="3" t="s">
        <v>5078</v>
      </c>
      <c r="G44" s="3" t="s">
        <v>330</v>
      </c>
      <c r="H44" s="3" t="s">
        <v>36</v>
      </c>
      <c r="I44" s="3" t="s">
        <v>1535</v>
      </c>
      <c r="J44" s="3" t="s">
        <v>5080</v>
      </c>
    </row>
    <row r="45" spans="1:10" hidden="1" x14ac:dyDescent="0.2">
      <c r="A45" s="3" t="s">
        <v>171</v>
      </c>
      <c r="B45" s="3" t="s">
        <v>5223</v>
      </c>
      <c r="C45" s="3" t="s">
        <v>5224</v>
      </c>
      <c r="D45" s="3" t="s">
        <v>5225</v>
      </c>
      <c r="E45" s="4">
        <v>270000</v>
      </c>
      <c r="F45" s="3" t="s">
        <v>5078</v>
      </c>
      <c r="G45" s="3" t="s">
        <v>972</v>
      </c>
      <c r="H45" s="3" t="s">
        <v>36</v>
      </c>
      <c r="I45" s="3" t="s">
        <v>1535</v>
      </c>
      <c r="J45" s="3" t="s">
        <v>5080</v>
      </c>
    </row>
    <row r="46" spans="1:10" hidden="1" x14ac:dyDescent="0.2">
      <c r="A46" s="3" t="s">
        <v>171</v>
      </c>
      <c r="B46" s="3" t="s">
        <v>5262</v>
      </c>
      <c r="C46" s="3" t="s">
        <v>5263</v>
      </c>
      <c r="D46" s="3" t="s">
        <v>5264</v>
      </c>
      <c r="E46" s="4">
        <v>5673500</v>
      </c>
      <c r="F46" s="3" t="s">
        <v>5078</v>
      </c>
      <c r="G46" s="3" t="s">
        <v>976</v>
      </c>
      <c r="H46" s="3" t="s">
        <v>36</v>
      </c>
      <c r="I46" s="3" t="s">
        <v>5265</v>
      </c>
      <c r="J46" s="3" t="s">
        <v>5080</v>
      </c>
    </row>
    <row r="47" spans="1:10" hidden="1" x14ac:dyDescent="0.2">
      <c r="A47" s="3" t="s">
        <v>171</v>
      </c>
      <c r="B47" s="3" t="s">
        <v>5309</v>
      </c>
      <c r="C47" s="3" t="s">
        <v>5310</v>
      </c>
      <c r="D47" s="3" t="s">
        <v>5311</v>
      </c>
      <c r="E47" s="4">
        <v>4097700</v>
      </c>
      <c r="F47" s="3" t="s">
        <v>5078</v>
      </c>
      <c r="G47" s="3" t="s">
        <v>583</v>
      </c>
      <c r="H47" s="3" t="s">
        <v>36</v>
      </c>
      <c r="I47" s="3" t="s">
        <v>1535</v>
      </c>
      <c r="J47" s="3" t="s">
        <v>5080</v>
      </c>
    </row>
    <row r="48" spans="1:10" hidden="1" x14ac:dyDescent="0.2">
      <c r="A48" s="3" t="s">
        <v>171</v>
      </c>
      <c r="B48" s="3" t="s">
        <v>5350</v>
      </c>
      <c r="C48" s="3" t="s">
        <v>5351</v>
      </c>
      <c r="D48" s="3" t="s">
        <v>5352</v>
      </c>
      <c r="E48" s="4">
        <v>1750000</v>
      </c>
      <c r="F48" s="3" t="s">
        <v>5078</v>
      </c>
      <c r="G48" s="3" t="s">
        <v>146</v>
      </c>
      <c r="H48" s="3" t="s">
        <v>36</v>
      </c>
      <c r="I48" s="3" t="s">
        <v>5183</v>
      </c>
      <c r="J48" s="3" t="s">
        <v>5080</v>
      </c>
    </row>
    <row r="49" spans="1:10" hidden="1" x14ac:dyDescent="0.2">
      <c r="A49" s="3" t="s">
        <v>171</v>
      </c>
      <c r="B49" s="3" t="s">
        <v>5353</v>
      </c>
      <c r="C49" s="3" t="s">
        <v>5354</v>
      </c>
      <c r="D49" s="3" t="s">
        <v>5355</v>
      </c>
      <c r="E49" s="4">
        <v>1330000</v>
      </c>
      <c r="F49" s="3" t="s">
        <v>5078</v>
      </c>
      <c r="G49" s="3" t="s">
        <v>146</v>
      </c>
      <c r="H49" s="3" t="s">
        <v>36</v>
      </c>
      <c r="I49" s="3" t="s">
        <v>5183</v>
      </c>
      <c r="J49" s="3" t="s">
        <v>5080</v>
      </c>
    </row>
    <row r="50" spans="1:10" hidden="1" x14ac:dyDescent="0.2">
      <c r="A50" s="3" t="s">
        <v>171</v>
      </c>
      <c r="B50" s="3" t="s">
        <v>5356</v>
      </c>
      <c r="C50" s="3" t="s">
        <v>5357</v>
      </c>
      <c r="D50" s="3" t="s">
        <v>5358</v>
      </c>
      <c r="E50" s="4">
        <v>2237980</v>
      </c>
      <c r="F50" s="3" t="s">
        <v>5078</v>
      </c>
      <c r="G50" s="3" t="s">
        <v>879</v>
      </c>
      <c r="H50" s="3" t="s">
        <v>36</v>
      </c>
      <c r="I50" s="3" t="s">
        <v>5183</v>
      </c>
      <c r="J50" s="3" t="s">
        <v>5080</v>
      </c>
    </row>
    <row r="51" spans="1:10" hidden="1" x14ac:dyDescent="0.2">
      <c r="A51" s="3" t="s">
        <v>171</v>
      </c>
      <c r="B51" s="3" t="s">
        <v>5474</v>
      </c>
      <c r="C51" s="3" t="s">
        <v>5475</v>
      </c>
      <c r="D51" s="3" t="s">
        <v>5476</v>
      </c>
      <c r="E51" s="4">
        <v>67347000</v>
      </c>
      <c r="F51" s="3" t="s">
        <v>5078</v>
      </c>
      <c r="G51" s="3" t="s">
        <v>2549</v>
      </c>
      <c r="H51" s="3" t="s">
        <v>36</v>
      </c>
      <c r="I51" s="3" t="s">
        <v>1535</v>
      </c>
      <c r="J51" s="3" t="s">
        <v>5080</v>
      </c>
    </row>
    <row r="52" spans="1:10" hidden="1" x14ac:dyDescent="0.2">
      <c r="A52" s="3" t="s">
        <v>171</v>
      </c>
      <c r="B52" s="3" t="s">
        <v>5489</v>
      </c>
      <c r="C52" s="3" t="s">
        <v>5490</v>
      </c>
      <c r="D52" s="3" t="s">
        <v>5491</v>
      </c>
      <c r="E52" s="4">
        <v>17478600</v>
      </c>
      <c r="F52" s="3" t="s">
        <v>5484</v>
      </c>
      <c r="G52" s="3" t="s">
        <v>1045</v>
      </c>
      <c r="H52" s="3" t="s">
        <v>36</v>
      </c>
      <c r="I52" s="3" t="s">
        <v>1535</v>
      </c>
      <c r="J52" s="3" t="s">
        <v>5485</v>
      </c>
    </row>
    <row r="53" spans="1:10" hidden="1" x14ac:dyDescent="0.2">
      <c r="A53" s="3" t="s">
        <v>171</v>
      </c>
      <c r="B53" s="3" t="s">
        <v>5510</v>
      </c>
      <c r="C53" s="3" t="s">
        <v>5511</v>
      </c>
      <c r="D53" s="3" t="s">
        <v>5512</v>
      </c>
      <c r="E53" s="4">
        <v>298400</v>
      </c>
      <c r="F53" s="3" t="s">
        <v>5501</v>
      </c>
      <c r="G53" s="3" t="s">
        <v>1127</v>
      </c>
      <c r="H53" s="3" t="s">
        <v>36</v>
      </c>
      <c r="I53" s="3" t="s">
        <v>5513</v>
      </c>
      <c r="J53" s="3" t="s">
        <v>5502</v>
      </c>
    </row>
    <row r="54" spans="1:10" hidden="1" x14ac:dyDescent="0.2">
      <c r="A54" s="3" t="s">
        <v>171</v>
      </c>
      <c r="B54" s="3" t="s">
        <v>5514</v>
      </c>
      <c r="C54" s="3" t="s">
        <v>5515</v>
      </c>
      <c r="D54" s="3" t="s">
        <v>5516</v>
      </c>
      <c r="E54" s="4">
        <v>333000</v>
      </c>
      <c r="F54" s="3" t="s">
        <v>5501</v>
      </c>
      <c r="G54" s="3" t="s">
        <v>1127</v>
      </c>
      <c r="H54" s="3" t="s">
        <v>36</v>
      </c>
      <c r="I54" s="3" t="s">
        <v>5513</v>
      </c>
      <c r="J54" s="3" t="s">
        <v>5502</v>
      </c>
    </row>
    <row r="55" spans="1:10" hidden="1" x14ac:dyDescent="0.2">
      <c r="A55" s="3" t="s">
        <v>171</v>
      </c>
      <c r="B55" s="3" t="s">
        <v>5517</v>
      </c>
      <c r="C55" s="3" t="s">
        <v>5518</v>
      </c>
      <c r="D55" s="3" t="s">
        <v>5519</v>
      </c>
      <c r="E55" s="4">
        <v>225000</v>
      </c>
      <c r="F55" s="3" t="s">
        <v>5501</v>
      </c>
      <c r="G55" s="3" t="s">
        <v>2776</v>
      </c>
      <c r="H55" s="3" t="s">
        <v>36</v>
      </c>
      <c r="J55" s="3" t="s">
        <v>5502</v>
      </c>
    </row>
    <row r="56" spans="1:10" hidden="1" x14ac:dyDescent="0.2">
      <c r="A56" s="3" t="s">
        <v>171</v>
      </c>
      <c r="B56" s="3" t="s">
        <v>5520</v>
      </c>
      <c r="C56" s="3" t="s">
        <v>5521</v>
      </c>
      <c r="D56" s="3" t="s">
        <v>5522</v>
      </c>
      <c r="E56" s="4">
        <v>161000</v>
      </c>
      <c r="F56" s="3" t="s">
        <v>5501</v>
      </c>
      <c r="G56" s="3" t="s">
        <v>413</v>
      </c>
      <c r="H56" s="3" t="s">
        <v>36</v>
      </c>
      <c r="I56" s="3" t="s">
        <v>5523</v>
      </c>
      <c r="J56" s="3" t="s">
        <v>5502</v>
      </c>
    </row>
    <row r="57" spans="1:10" hidden="1" x14ac:dyDescent="0.2">
      <c r="A57" s="3" t="s">
        <v>171</v>
      </c>
      <c r="B57" s="3" t="s">
        <v>5524</v>
      </c>
      <c r="C57" s="3" t="s">
        <v>5525</v>
      </c>
      <c r="D57" s="3" t="s">
        <v>5526</v>
      </c>
      <c r="E57" s="4">
        <v>1249290</v>
      </c>
      <c r="F57" s="3" t="s">
        <v>5501</v>
      </c>
      <c r="G57" s="3" t="s">
        <v>154</v>
      </c>
      <c r="H57" s="3" t="s">
        <v>36</v>
      </c>
      <c r="I57" s="3" t="s">
        <v>1992</v>
      </c>
      <c r="J57" s="3" t="s">
        <v>5502</v>
      </c>
    </row>
    <row r="58" spans="1:10" hidden="1" x14ac:dyDescent="0.2">
      <c r="A58" s="3" t="s">
        <v>171</v>
      </c>
      <c r="B58" s="3" t="s">
        <v>5517</v>
      </c>
      <c r="C58" s="3" t="s">
        <v>5518</v>
      </c>
      <c r="D58" s="3" t="s">
        <v>5519</v>
      </c>
      <c r="E58" s="4">
        <v>180000</v>
      </c>
      <c r="F58" s="3" t="s">
        <v>5501</v>
      </c>
      <c r="G58" s="3" t="s">
        <v>588</v>
      </c>
      <c r="H58" s="3" t="s">
        <v>36</v>
      </c>
      <c r="J58" s="3" t="s">
        <v>5502</v>
      </c>
    </row>
    <row r="59" spans="1:10" hidden="1" x14ac:dyDescent="0.2">
      <c r="A59" s="3" t="s">
        <v>171</v>
      </c>
      <c r="B59" s="3" t="s">
        <v>1980</v>
      </c>
      <c r="C59" s="3" t="s">
        <v>1981</v>
      </c>
      <c r="D59" s="3" t="s">
        <v>1982</v>
      </c>
      <c r="E59" s="4">
        <v>225000</v>
      </c>
      <c r="F59" s="3" t="s">
        <v>5501</v>
      </c>
      <c r="G59" s="3" t="s">
        <v>103</v>
      </c>
      <c r="H59" s="3" t="s">
        <v>36</v>
      </c>
      <c r="J59" s="3" t="s">
        <v>5502</v>
      </c>
    </row>
    <row r="60" spans="1:10" hidden="1" x14ac:dyDescent="0.2">
      <c r="A60" s="3" t="s">
        <v>171</v>
      </c>
      <c r="B60" s="3" t="s">
        <v>5530</v>
      </c>
      <c r="C60" s="3" t="s">
        <v>5531</v>
      </c>
      <c r="D60" s="3" t="s">
        <v>5532</v>
      </c>
      <c r="E60" s="4">
        <v>3472000</v>
      </c>
      <c r="F60" s="3" t="s">
        <v>5501</v>
      </c>
      <c r="G60" s="3" t="s">
        <v>103</v>
      </c>
      <c r="H60" s="3" t="s">
        <v>36</v>
      </c>
      <c r="I60" s="3" t="s">
        <v>1992</v>
      </c>
      <c r="J60" s="3" t="s">
        <v>5502</v>
      </c>
    </row>
    <row r="61" spans="1:10" hidden="1" x14ac:dyDescent="0.2">
      <c r="A61" s="3" t="s">
        <v>171</v>
      </c>
      <c r="B61" s="3" t="s">
        <v>5533</v>
      </c>
      <c r="C61" s="3" t="s">
        <v>5534</v>
      </c>
      <c r="D61" s="3" t="s">
        <v>5535</v>
      </c>
      <c r="E61" s="4">
        <v>570000</v>
      </c>
      <c r="F61" s="3" t="s">
        <v>5501</v>
      </c>
      <c r="G61" s="3" t="s">
        <v>611</v>
      </c>
      <c r="H61" s="3" t="s">
        <v>36</v>
      </c>
      <c r="J61" s="3" t="s">
        <v>5502</v>
      </c>
    </row>
    <row r="62" spans="1:10" hidden="1" x14ac:dyDescent="0.2">
      <c r="A62" s="3" t="s">
        <v>171</v>
      </c>
      <c r="B62" s="3" t="s">
        <v>5536</v>
      </c>
      <c r="C62" s="3" t="s">
        <v>5537</v>
      </c>
      <c r="D62" s="3" t="s">
        <v>5538</v>
      </c>
      <c r="E62" s="4">
        <v>3332000</v>
      </c>
      <c r="F62" s="3" t="s">
        <v>5501</v>
      </c>
      <c r="G62" s="3" t="s">
        <v>611</v>
      </c>
      <c r="H62" s="3" t="s">
        <v>36</v>
      </c>
      <c r="I62" s="3" t="s">
        <v>1992</v>
      </c>
      <c r="J62" s="3" t="s">
        <v>5502</v>
      </c>
    </row>
    <row r="63" spans="1:10" hidden="1" x14ac:dyDescent="0.2">
      <c r="A63" s="3" t="s">
        <v>171</v>
      </c>
      <c r="B63" s="3" t="s">
        <v>5759</v>
      </c>
      <c r="C63" s="3" t="s">
        <v>1570</v>
      </c>
      <c r="D63" s="3" t="s">
        <v>5760</v>
      </c>
      <c r="E63" s="4">
        <v>-460322.86</v>
      </c>
      <c r="F63" s="3" t="s">
        <v>5726</v>
      </c>
      <c r="G63" s="3" t="s">
        <v>208</v>
      </c>
      <c r="H63" s="3" t="s">
        <v>36</v>
      </c>
      <c r="I63" s="3" t="s">
        <v>2745</v>
      </c>
      <c r="J63" s="3" t="s">
        <v>5727</v>
      </c>
    </row>
    <row r="64" spans="1:10" hidden="1" x14ac:dyDescent="0.2">
      <c r="A64" s="3" t="s">
        <v>171</v>
      </c>
      <c r="B64" s="3" t="s">
        <v>5845</v>
      </c>
      <c r="C64" s="3" t="s">
        <v>5846</v>
      </c>
      <c r="D64" s="3" t="s">
        <v>5847</v>
      </c>
      <c r="E64" s="4">
        <v>-0.01</v>
      </c>
      <c r="F64" s="3" t="s">
        <v>5726</v>
      </c>
      <c r="G64" s="3" t="s">
        <v>393</v>
      </c>
      <c r="H64" s="3" t="s">
        <v>16</v>
      </c>
      <c r="I64" s="3" t="s">
        <v>1535</v>
      </c>
      <c r="J64" s="3" t="s">
        <v>5727</v>
      </c>
    </row>
    <row r="65" spans="1:10" hidden="1" x14ac:dyDescent="0.2">
      <c r="A65" s="3" t="s">
        <v>171</v>
      </c>
      <c r="B65" s="3" t="s">
        <v>5863</v>
      </c>
      <c r="C65" s="3" t="s">
        <v>5864</v>
      </c>
      <c r="D65" s="3" t="s">
        <v>5865</v>
      </c>
      <c r="E65" s="4">
        <v>-1372201.15</v>
      </c>
      <c r="F65" s="3" t="s">
        <v>5726</v>
      </c>
      <c r="G65" s="3" t="s">
        <v>2133</v>
      </c>
      <c r="H65" s="3" t="s">
        <v>16</v>
      </c>
      <c r="J65" s="3" t="s">
        <v>5727</v>
      </c>
    </row>
    <row r="66" spans="1:10" hidden="1" x14ac:dyDescent="0.2">
      <c r="A66" s="3" t="s">
        <v>171</v>
      </c>
      <c r="B66" s="3" t="s">
        <v>5866</v>
      </c>
      <c r="C66" s="3" t="s">
        <v>5867</v>
      </c>
      <c r="D66" s="3" t="s">
        <v>5868</v>
      </c>
      <c r="E66" s="4">
        <v>-433927.18</v>
      </c>
      <c r="F66" s="3" t="s">
        <v>5726</v>
      </c>
      <c r="G66" s="3" t="s">
        <v>2133</v>
      </c>
      <c r="H66" s="3" t="s">
        <v>16</v>
      </c>
      <c r="J66" s="3" t="s">
        <v>5727</v>
      </c>
    </row>
    <row r="67" spans="1:10" hidden="1" x14ac:dyDescent="0.2">
      <c r="A67" s="3" t="s">
        <v>171</v>
      </c>
      <c r="B67" s="3" t="s">
        <v>5878</v>
      </c>
      <c r="C67" s="3" t="s">
        <v>5879</v>
      </c>
      <c r="D67" s="3" t="s">
        <v>5880</v>
      </c>
      <c r="E67" s="4">
        <v>-365320.65</v>
      </c>
      <c r="F67" s="3" t="s">
        <v>5726</v>
      </c>
      <c r="G67" s="3" t="s">
        <v>413</v>
      </c>
      <c r="H67" s="3" t="s">
        <v>16</v>
      </c>
      <c r="J67" s="3" t="s">
        <v>5727</v>
      </c>
    </row>
    <row r="68" spans="1:10" hidden="1" x14ac:dyDescent="0.2">
      <c r="A68" s="3" t="s">
        <v>171</v>
      </c>
      <c r="B68" s="3" t="s">
        <v>5878</v>
      </c>
      <c r="C68" s="3" t="s">
        <v>5879</v>
      </c>
      <c r="D68" s="3" t="s">
        <v>5880</v>
      </c>
      <c r="E68" s="4">
        <v>-111.05</v>
      </c>
      <c r="F68" s="3" t="s">
        <v>5726</v>
      </c>
      <c r="G68" s="3" t="s">
        <v>976</v>
      </c>
      <c r="H68" s="3" t="s">
        <v>16</v>
      </c>
      <c r="I68" s="3" t="s">
        <v>1456</v>
      </c>
      <c r="J68" s="3" t="s">
        <v>5727</v>
      </c>
    </row>
    <row r="69" spans="1:10" hidden="1" x14ac:dyDescent="0.2">
      <c r="A69" s="3" t="s">
        <v>171</v>
      </c>
      <c r="B69" s="3" t="s">
        <v>6010</v>
      </c>
      <c r="C69" s="3" t="s">
        <v>6011</v>
      </c>
      <c r="D69" s="3" t="s">
        <v>6012</v>
      </c>
      <c r="E69" s="4">
        <v>3905000</v>
      </c>
      <c r="F69" s="3" t="s">
        <v>5726</v>
      </c>
      <c r="G69" s="3" t="s">
        <v>1178</v>
      </c>
      <c r="H69" s="3" t="s">
        <v>36</v>
      </c>
      <c r="I69" s="3" t="s">
        <v>1456</v>
      </c>
      <c r="J69" s="3" t="s">
        <v>5727</v>
      </c>
    </row>
    <row r="70" spans="1:10" hidden="1" x14ac:dyDescent="0.2">
      <c r="A70" s="3" t="s">
        <v>171</v>
      </c>
      <c r="B70" s="3" t="s">
        <v>6056</v>
      </c>
      <c r="C70" s="3" t="s">
        <v>6057</v>
      </c>
      <c r="D70" s="3" t="s">
        <v>6058</v>
      </c>
      <c r="E70" s="4">
        <v>973800</v>
      </c>
      <c r="F70" s="3" t="s">
        <v>5726</v>
      </c>
      <c r="G70" s="3" t="s">
        <v>583</v>
      </c>
      <c r="H70" s="3" t="s">
        <v>36</v>
      </c>
      <c r="I70" s="3" t="s">
        <v>2745</v>
      </c>
      <c r="J70" s="3" t="s">
        <v>5727</v>
      </c>
    </row>
    <row r="71" spans="1:10" hidden="1" x14ac:dyDescent="0.2">
      <c r="A71" s="3" t="s">
        <v>171</v>
      </c>
      <c r="B71" s="3" t="s">
        <v>1701</v>
      </c>
      <c r="C71" s="3" t="s">
        <v>1702</v>
      </c>
      <c r="D71" s="3" t="s">
        <v>1703</v>
      </c>
      <c r="E71" s="4">
        <v>650963.61</v>
      </c>
      <c r="F71" s="3" t="s">
        <v>5726</v>
      </c>
      <c r="G71" s="3" t="s">
        <v>1704</v>
      </c>
      <c r="H71" s="3" t="s">
        <v>36</v>
      </c>
      <c r="I71" s="3" t="s">
        <v>1388</v>
      </c>
      <c r="J71" s="3" t="s">
        <v>5727</v>
      </c>
    </row>
    <row r="72" spans="1:10" hidden="1" x14ac:dyDescent="0.2">
      <c r="A72" s="3" t="s">
        <v>171</v>
      </c>
      <c r="B72" s="3" t="s">
        <v>2110</v>
      </c>
      <c r="C72" s="3" t="s">
        <v>2111</v>
      </c>
      <c r="D72" s="3" t="s">
        <v>2112</v>
      </c>
      <c r="E72" s="4">
        <v>291429.69</v>
      </c>
      <c r="F72" s="3" t="s">
        <v>5726</v>
      </c>
      <c r="G72" s="3" t="s">
        <v>182</v>
      </c>
      <c r="H72" s="3" t="s">
        <v>36</v>
      </c>
      <c r="I72" s="3" t="s">
        <v>2113</v>
      </c>
      <c r="J72" s="3" t="s">
        <v>5727</v>
      </c>
    </row>
    <row r="73" spans="1:10" hidden="1" x14ac:dyDescent="0.2">
      <c r="A73" s="3" t="s">
        <v>171</v>
      </c>
      <c r="B73" s="3" t="s">
        <v>5845</v>
      </c>
      <c r="C73" s="3" t="s">
        <v>5846</v>
      </c>
      <c r="D73" s="3" t="s">
        <v>5847</v>
      </c>
      <c r="E73" s="4">
        <v>-156.78</v>
      </c>
      <c r="F73" s="3" t="s">
        <v>6205</v>
      </c>
      <c r="G73" s="3" t="s">
        <v>393</v>
      </c>
      <c r="H73" s="3" t="s">
        <v>16</v>
      </c>
      <c r="I73" s="3" t="s">
        <v>1535</v>
      </c>
      <c r="J73" s="3" t="s">
        <v>6207</v>
      </c>
    </row>
    <row r="74" spans="1:10" hidden="1" x14ac:dyDescent="0.2">
      <c r="A74" s="3" t="s">
        <v>171</v>
      </c>
      <c r="B74" s="3" t="s">
        <v>6258</v>
      </c>
      <c r="C74" s="3" t="s">
        <v>6259</v>
      </c>
      <c r="D74" s="3" t="s">
        <v>6260</v>
      </c>
      <c r="E74" s="4">
        <v>-0.16</v>
      </c>
      <c r="F74" s="3" t="s">
        <v>6239</v>
      </c>
      <c r="G74" s="3" t="s">
        <v>361</v>
      </c>
      <c r="H74" s="3" t="s">
        <v>16</v>
      </c>
      <c r="I74" s="3" t="s">
        <v>6261</v>
      </c>
      <c r="J74" s="3" t="s">
        <v>6240</v>
      </c>
    </row>
    <row r="75" spans="1:10" hidden="1" x14ac:dyDescent="0.2">
      <c r="A75" s="3" t="s">
        <v>171</v>
      </c>
      <c r="B75" s="3" t="s">
        <v>6293</v>
      </c>
      <c r="C75" s="3" t="s">
        <v>6294</v>
      </c>
      <c r="D75" s="3" t="s">
        <v>6295</v>
      </c>
      <c r="E75" s="4">
        <v>-0.01</v>
      </c>
      <c r="F75" s="3" t="s">
        <v>6239</v>
      </c>
      <c r="G75" s="3" t="s">
        <v>1354</v>
      </c>
      <c r="I75" s="3" t="s">
        <v>6296</v>
      </c>
      <c r="J75" s="3" t="s">
        <v>6240</v>
      </c>
    </row>
    <row r="76" spans="1:10" hidden="1" x14ac:dyDescent="0.2">
      <c r="A76" s="3" t="s">
        <v>171</v>
      </c>
      <c r="B76" s="3" t="s">
        <v>6352</v>
      </c>
      <c r="C76" s="3" t="s">
        <v>6353</v>
      </c>
      <c r="D76" s="3" t="s">
        <v>6354</v>
      </c>
      <c r="E76" s="4">
        <v>-79948.47</v>
      </c>
      <c r="F76" s="3" t="s">
        <v>6239</v>
      </c>
      <c r="G76" s="3" t="s">
        <v>47</v>
      </c>
      <c r="H76" s="3" t="s">
        <v>16</v>
      </c>
      <c r="I76" s="3" t="s">
        <v>6355</v>
      </c>
      <c r="J76" s="3" t="s">
        <v>6240</v>
      </c>
    </row>
    <row r="77" spans="1:10" hidden="1" x14ac:dyDescent="0.2">
      <c r="A77" s="3" t="s">
        <v>171</v>
      </c>
      <c r="B77" s="3" t="s">
        <v>1498</v>
      </c>
      <c r="C77" s="3" t="s">
        <v>1499</v>
      </c>
      <c r="D77" s="3" t="s">
        <v>1500</v>
      </c>
      <c r="E77" s="4">
        <v>-39914.92</v>
      </c>
      <c r="F77" s="3" t="s">
        <v>6239</v>
      </c>
      <c r="G77" s="3" t="s">
        <v>878</v>
      </c>
      <c r="H77" s="3" t="s">
        <v>16</v>
      </c>
      <c r="I77" s="3" t="s">
        <v>1501</v>
      </c>
      <c r="J77" s="3" t="s">
        <v>6240</v>
      </c>
    </row>
    <row r="78" spans="1:10" hidden="1" x14ac:dyDescent="0.2">
      <c r="A78" s="3" t="s">
        <v>171</v>
      </c>
      <c r="B78" s="3" t="s">
        <v>6489</v>
      </c>
      <c r="C78" s="3" t="s">
        <v>6490</v>
      </c>
      <c r="D78" s="3" t="s">
        <v>6491</v>
      </c>
      <c r="E78" s="4">
        <v>-65659.070000000007</v>
      </c>
      <c r="F78" s="3" t="s">
        <v>6478</v>
      </c>
      <c r="G78" s="3" t="s">
        <v>330</v>
      </c>
      <c r="H78" s="3" t="s">
        <v>16</v>
      </c>
      <c r="I78" s="3" t="s">
        <v>6492</v>
      </c>
      <c r="J78" s="3" t="s">
        <v>6480</v>
      </c>
    </row>
    <row r="79" spans="1:10" hidden="1" x14ac:dyDescent="0.2">
      <c r="A79" s="3" t="s">
        <v>171</v>
      </c>
      <c r="B79" s="3" t="s">
        <v>6517</v>
      </c>
      <c r="C79" s="3" t="s">
        <v>6518</v>
      </c>
      <c r="D79" s="3" t="s">
        <v>6519</v>
      </c>
      <c r="E79" s="4">
        <v>340000</v>
      </c>
      <c r="F79" s="3" t="s">
        <v>6478</v>
      </c>
      <c r="G79" s="3" t="s">
        <v>103</v>
      </c>
      <c r="H79" s="3" t="s">
        <v>36</v>
      </c>
      <c r="I79" s="3" t="s">
        <v>6520</v>
      </c>
      <c r="J79" s="3" t="s">
        <v>6480</v>
      </c>
    </row>
    <row r="80" spans="1:10" hidden="1" x14ac:dyDescent="0.2">
      <c r="A80" s="3" t="s">
        <v>171</v>
      </c>
      <c r="B80" s="3" t="s">
        <v>6585</v>
      </c>
      <c r="C80" s="3" t="s">
        <v>6586</v>
      </c>
      <c r="D80" s="3" t="s">
        <v>6587</v>
      </c>
      <c r="E80" s="4">
        <v>-13250.53</v>
      </c>
      <c r="F80" s="3" t="s">
        <v>6534</v>
      </c>
      <c r="G80" s="3" t="s">
        <v>955</v>
      </c>
      <c r="H80" s="3" t="s">
        <v>16</v>
      </c>
      <c r="I80" s="3" t="s">
        <v>5183</v>
      </c>
      <c r="J80" s="3" t="s">
        <v>6536</v>
      </c>
    </row>
    <row r="81" spans="1:10" hidden="1" x14ac:dyDescent="0.2">
      <c r="A81" s="3" t="s">
        <v>171</v>
      </c>
      <c r="B81" s="3" t="s">
        <v>3289</v>
      </c>
      <c r="C81" s="3" t="s">
        <v>3290</v>
      </c>
      <c r="D81" s="3" t="s">
        <v>3291</v>
      </c>
      <c r="E81" s="4">
        <v>5792000</v>
      </c>
      <c r="F81" s="3" t="s">
        <v>7003</v>
      </c>
      <c r="G81" s="3" t="s">
        <v>704</v>
      </c>
      <c r="H81" s="3" t="s">
        <v>36</v>
      </c>
      <c r="J81" s="3" t="s">
        <v>7004</v>
      </c>
    </row>
    <row r="82" spans="1:10" hidden="1" x14ac:dyDescent="0.2">
      <c r="A82" s="3" t="s">
        <v>171</v>
      </c>
      <c r="B82" s="3" t="s">
        <v>6585</v>
      </c>
      <c r="C82" s="3" t="s">
        <v>6586</v>
      </c>
      <c r="D82" s="3" t="s">
        <v>6587</v>
      </c>
      <c r="E82" s="4">
        <v>-18</v>
      </c>
      <c r="F82" s="3" t="s">
        <v>7136</v>
      </c>
      <c r="G82" s="3" t="s">
        <v>955</v>
      </c>
      <c r="H82" s="3" t="s">
        <v>16</v>
      </c>
      <c r="I82" s="3" t="s">
        <v>5183</v>
      </c>
      <c r="J82" s="3" t="s">
        <v>7137</v>
      </c>
    </row>
    <row r="83" spans="1:10" hidden="1" x14ac:dyDescent="0.2">
      <c r="A83" s="3" t="s">
        <v>171</v>
      </c>
      <c r="B83" s="3" t="s">
        <v>7332</v>
      </c>
      <c r="C83" s="3" t="s">
        <v>7333</v>
      </c>
      <c r="D83" s="3" t="s">
        <v>7334</v>
      </c>
      <c r="E83" s="4">
        <v>-0.01</v>
      </c>
      <c r="F83" s="3" t="s">
        <v>7136</v>
      </c>
      <c r="G83" s="3" t="s">
        <v>960</v>
      </c>
      <c r="H83" s="3" t="s">
        <v>16</v>
      </c>
      <c r="I83" s="3" t="s">
        <v>5183</v>
      </c>
      <c r="J83" s="3" t="s">
        <v>7137</v>
      </c>
    </row>
    <row r="84" spans="1:10" hidden="1" x14ac:dyDescent="0.2">
      <c r="A84" s="3" t="s">
        <v>171</v>
      </c>
      <c r="B84" s="3" t="s">
        <v>2518</v>
      </c>
      <c r="C84" s="3" t="s">
        <v>2519</v>
      </c>
      <c r="D84" s="3" t="s">
        <v>2520</v>
      </c>
      <c r="E84" s="4">
        <v>-0.69</v>
      </c>
      <c r="F84" s="3" t="s">
        <v>7136</v>
      </c>
      <c r="G84" s="3" t="s">
        <v>496</v>
      </c>
      <c r="H84" s="3" t="s">
        <v>16</v>
      </c>
      <c r="J84" s="3" t="s">
        <v>7137</v>
      </c>
    </row>
    <row r="85" spans="1:10" hidden="1" x14ac:dyDescent="0.2">
      <c r="A85" s="3" t="s">
        <v>171</v>
      </c>
      <c r="B85" s="3" t="s">
        <v>7381</v>
      </c>
      <c r="C85" s="3" t="s">
        <v>7382</v>
      </c>
      <c r="D85" s="3" t="s">
        <v>7383</v>
      </c>
      <c r="E85" s="4">
        <v>-131146</v>
      </c>
      <c r="F85" s="3" t="s">
        <v>7136</v>
      </c>
      <c r="G85" s="3" t="s">
        <v>553</v>
      </c>
      <c r="H85" s="3" t="s">
        <v>36</v>
      </c>
      <c r="I85" s="3" t="s">
        <v>5183</v>
      </c>
      <c r="J85" s="3" t="s">
        <v>7137</v>
      </c>
    </row>
    <row r="86" spans="1:10" hidden="1" x14ac:dyDescent="0.2">
      <c r="A86" s="3" t="s">
        <v>171</v>
      </c>
      <c r="B86" s="3" t="s">
        <v>1970</v>
      </c>
      <c r="C86" s="3" t="s">
        <v>1971</v>
      </c>
      <c r="D86" s="3" t="s">
        <v>1972</v>
      </c>
      <c r="E86" s="4">
        <v>-160800</v>
      </c>
      <c r="F86" s="3" t="s">
        <v>7497</v>
      </c>
      <c r="G86" s="3" t="s">
        <v>278</v>
      </c>
      <c r="H86" s="3" t="s">
        <v>16</v>
      </c>
      <c r="J86" s="3" t="s">
        <v>7498</v>
      </c>
    </row>
    <row r="87" spans="1:10" hidden="1" x14ac:dyDescent="0.2">
      <c r="A87" s="3" t="s">
        <v>171</v>
      </c>
      <c r="B87" s="3" t="s">
        <v>5533</v>
      </c>
      <c r="C87" s="3" t="s">
        <v>5534</v>
      </c>
      <c r="D87" s="3" t="s">
        <v>5535</v>
      </c>
      <c r="E87" s="4">
        <v>222205.89</v>
      </c>
      <c r="F87" s="3" t="s">
        <v>7497</v>
      </c>
      <c r="G87" s="3" t="s">
        <v>611</v>
      </c>
      <c r="H87" s="3" t="s">
        <v>36</v>
      </c>
      <c r="J87" s="3" t="s">
        <v>7498</v>
      </c>
    </row>
    <row r="88" spans="1:10" hidden="1" x14ac:dyDescent="0.2">
      <c r="A88" s="3" t="s">
        <v>171</v>
      </c>
      <c r="B88" s="3" t="s">
        <v>5517</v>
      </c>
      <c r="C88" s="3" t="s">
        <v>5518</v>
      </c>
      <c r="D88" s="3" t="s">
        <v>5519</v>
      </c>
      <c r="E88" s="4">
        <v>200000</v>
      </c>
      <c r="F88" s="3" t="s">
        <v>7502</v>
      </c>
      <c r="G88" s="3" t="s">
        <v>2098</v>
      </c>
      <c r="H88" s="3" t="s">
        <v>36</v>
      </c>
      <c r="J88" s="3" t="s">
        <v>7503</v>
      </c>
    </row>
    <row r="89" spans="1:10" hidden="1" x14ac:dyDescent="0.2">
      <c r="A89" s="3" t="s">
        <v>171</v>
      </c>
      <c r="B89" s="3" t="s">
        <v>5517</v>
      </c>
      <c r="C89" s="3" t="s">
        <v>5518</v>
      </c>
      <c r="D89" s="3" t="s">
        <v>5519</v>
      </c>
      <c r="E89" s="4">
        <v>20000</v>
      </c>
      <c r="F89" s="3" t="s">
        <v>7502</v>
      </c>
      <c r="G89" s="3" t="s">
        <v>638</v>
      </c>
      <c r="H89" s="3" t="s">
        <v>36</v>
      </c>
      <c r="I89" s="3" t="s">
        <v>5513</v>
      </c>
      <c r="J89" s="3" t="s">
        <v>7503</v>
      </c>
    </row>
    <row r="90" spans="1:10" hidden="1" x14ac:dyDescent="0.2">
      <c r="A90" s="3" t="s">
        <v>171</v>
      </c>
      <c r="B90" s="3" t="s">
        <v>7523</v>
      </c>
      <c r="C90" s="3" t="s">
        <v>7524</v>
      </c>
      <c r="D90" s="3" t="s">
        <v>7525</v>
      </c>
      <c r="E90" s="4">
        <v>500000</v>
      </c>
      <c r="F90" s="3" t="s">
        <v>7510</v>
      </c>
      <c r="G90" s="3" t="s">
        <v>154</v>
      </c>
      <c r="H90" s="3" t="s">
        <v>36</v>
      </c>
      <c r="I90" s="3" t="s">
        <v>1992</v>
      </c>
      <c r="J90" s="3" t="s">
        <v>7511</v>
      </c>
    </row>
    <row r="91" spans="1:10" hidden="1" x14ac:dyDescent="0.2">
      <c r="A91" s="3" t="s">
        <v>171</v>
      </c>
      <c r="B91" s="3" t="s">
        <v>5524</v>
      </c>
      <c r="C91" s="3" t="s">
        <v>5525</v>
      </c>
      <c r="D91" s="3" t="s">
        <v>5526</v>
      </c>
      <c r="E91" s="4">
        <v>341110</v>
      </c>
      <c r="F91" s="3" t="s">
        <v>7510</v>
      </c>
      <c r="G91" s="3" t="s">
        <v>154</v>
      </c>
      <c r="H91" s="3" t="s">
        <v>36</v>
      </c>
      <c r="I91" s="3" t="s">
        <v>1992</v>
      </c>
      <c r="J91" s="3" t="s">
        <v>7511</v>
      </c>
    </row>
    <row r="92" spans="1:10" hidden="1" x14ac:dyDescent="0.2">
      <c r="A92" s="3" t="s">
        <v>2862</v>
      </c>
      <c r="B92" s="3" t="s">
        <v>2863</v>
      </c>
      <c r="C92" s="3" t="s">
        <v>2864</v>
      </c>
      <c r="D92" s="3" t="s">
        <v>2865</v>
      </c>
      <c r="E92" s="4">
        <v>56217</v>
      </c>
      <c r="F92" s="3" t="s">
        <v>2702</v>
      </c>
      <c r="G92" s="3" t="s">
        <v>1354</v>
      </c>
      <c r="H92" s="3" t="s">
        <v>36</v>
      </c>
      <c r="I92" s="3" t="s">
        <v>1611</v>
      </c>
      <c r="J92" s="3" t="s">
        <v>2704</v>
      </c>
    </row>
    <row r="93" spans="1:10" hidden="1" x14ac:dyDescent="0.2">
      <c r="A93" s="3" t="s">
        <v>2862</v>
      </c>
      <c r="B93" s="3" t="s">
        <v>2863</v>
      </c>
      <c r="C93" s="3" t="s">
        <v>2864</v>
      </c>
      <c r="D93" s="3" t="s">
        <v>2865</v>
      </c>
      <c r="E93" s="4">
        <v>2867060</v>
      </c>
      <c r="F93" s="3" t="s">
        <v>3493</v>
      </c>
      <c r="G93" s="3" t="s">
        <v>1354</v>
      </c>
      <c r="H93" s="3" t="s">
        <v>36</v>
      </c>
      <c r="I93" s="3" t="s">
        <v>1611</v>
      </c>
      <c r="J93" s="3" t="s">
        <v>3494</v>
      </c>
    </row>
    <row r="94" spans="1:10" hidden="1" x14ac:dyDescent="0.2">
      <c r="A94" s="3" t="s">
        <v>1580</v>
      </c>
      <c r="B94" s="3" t="s">
        <v>1581</v>
      </c>
      <c r="C94" s="3" t="s">
        <v>1582</v>
      </c>
      <c r="D94" s="3" t="s">
        <v>1583</v>
      </c>
      <c r="E94" s="4">
        <v>-411568.18</v>
      </c>
      <c r="F94" s="3" t="s">
        <v>1584</v>
      </c>
      <c r="G94" s="3" t="s">
        <v>1585</v>
      </c>
      <c r="H94" s="3" t="s">
        <v>36</v>
      </c>
      <c r="I94" s="3" t="s">
        <v>1586</v>
      </c>
      <c r="J94" s="3" t="s">
        <v>1587</v>
      </c>
    </row>
    <row r="95" spans="1:10" hidden="1" x14ac:dyDescent="0.2">
      <c r="A95" s="3" t="s">
        <v>1580</v>
      </c>
      <c r="B95" s="3" t="s">
        <v>3600</v>
      </c>
      <c r="C95" s="3" t="s">
        <v>3601</v>
      </c>
      <c r="D95" s="3" t="s">
        <v>3602</v>
      </c>
      <c r="E95" s="4">
        <v>3750000</v>
      </c>
      <c r="F95" s="3" t="s">
        <v>3580</v>
      </c>
      <c r="G95" s="3" t="s">
        <v>960</v>
      </c>
      <c r="H95" s="3" t="s">
        <v>36</v>
      </c>
      <c r="I95" s="3" t="s">
        <v>1611</v>
      </c>
      <c r="J95" s="3" t="s">
        <v>3581</v>
      </c>
    </row>
    <row r="96" spans="1:10" hidden="1" x14ac:dyDescent="0.2">
      <c r="A96" s="3" t="s">
        <v>1580</v>
      </c>
      <c r="B96" s="3" t="s">
        <v>3620</v>
      </c>
      <c r="C96" s="3" t="s">
        <v>3621</v>
      </c>
      <c r="D96" s="3" t="s">
        <v>3622</v>
      </c>
      <c r="E96" s="4">
        <v>3062500</v>
      </c>
      <c r="F96" s="3" t="s">
        <v>3580</v>
      </c>
      <c r="G96" s="3" t="s">
        <v>477</v>
      </c>
      <c r="H96" s="3" t="s">
        <v>36</v>
      </c>
      <c r="I96" s="3" t="s">
        <v>1611</v>
      </c>
      <c r="J96" s="3" t="s">
        <v>3581</v>
      </c>
    </row>
    <row r="97" spans="1:10" hidden="1" x14ac:dyDescent="0.2">
      <c r="A97" s="3" t="s">
        <v>1580</v>
      </c>
      <c r="B97" s="3" t="s">
        <v>4123</v>
      </c>
      <c r="C97" s="3" t="s">
        <v>4124</v>
      </c>
      <c r="D97" s="3" t="s">
        <v>4125</v>
      </c>
      <c r="E97" s="4">
        <v>20000</v>
      </c>
      <c r="F97" s="3" t="s">
        <v>4063</v>
      </c>
      <c r="G97" s="3" t="s">
        <v>1316</v>
      </c>
      <c r="H97" s="3" t="s">
        <v>36</v>
      </c>
      <c r="I97" s="3" t="s">
        <v>1611</v>
      </c>
      <c r="J97" s="3" t="s">
        <v>4065</v>
      </c>
    </row>
    <row r="98" spans="1:10" hidden="1" x14ac:dyDescent="0.2">
      <c r="A98" s="3" t="s">
        <v>1580</v>
      </c>
      <c r="B98" s="3" t="s">
        <v>4146</v>
      </c>
      <c r="C98" s="3" t="s">
        <v>4147</v>
      </c>
      <c r="D98" s="3" t="s">
        <v>4148</v>
      </c>
      <c r="E98" s="4">
        <v>50000</v>
      </c>
      <c r="F98" s="3" t="s">
        <v>4063</v>
      </c>
      <c r="G98" s="3" t="s">
        <v>477</v>
      </c>
      <c r="H98" s="3" t="s">
        <v>36</v>
      </c>
      <c r="I98" s="3" t="s">
        <v>1611</v>
      </c>
      <c r="J98" s="3" t="s">
        <v>4065</v>
      </c>
    </row>
    <row r="99" spans="1:10" hidden="1" x14ac:dyDescent="0.2">
      <c r="A99" s="3" t="s">
        <v>1580</v>
      </c>
      <c r="B99" s="3" t="s">
        <v>4158</v>
      </c>
      <c r="C99" s="3" t="s">
        <v>4159</v>
      </c>
      <c r="D99" s="3" t="s">
        <v>4160</v>
      </c>
      <c r="E99" s="4">
        <v>125000</v>
      </c>
      <c r="F99" s="3" t="s">
        <v>4063</v>
      </c>
      <c r="G99" s="3" t="s">
        <v>513</v>
      </c>
      <c r="H99" s="3" t="s">
        <v>36</v>
      </c>
      <c r="I99" s="3" t="s">
        <v>1611</v>
      </c>
      <c r="J99" s="3" t="s">
        <v>4065</v>
      </c>
    </row>
    <row r="100" spans="1:10" hidden="1" x14ac:dyDescent="0.2">
      <c r="A100" s="3" t="s">
        <v>1580</v>
      </c>
      <c r="B100" s="3" t="s">
        <v>4440</v>
      </c>
      <c r="C100" s="3" t="s">
        <v>4441</v>
      </c>
      <c r="D100" s="3" t="s">
        <v>4442</v>
      </c>
      <c r="E100" s="4">
        <v>442000</v>
      </c>
      <c r="F100" s="3" t="s">
        <v>4327</v>
      </c>
      <c r="G100" s="3" t="s">
        <v>1826</v>
      </c>
      <c r="H100" s="3" t="s">
        <v>36</v>
      </c>
      <c r="I100" s="3" t="s">
        <v>4443</v>
      </c>
      <c r="J100" s="3" t="s">
        <v>4328</v>
      </c>
    </row>
    <row r="101" spans="1:10" hidden="1" x14ac:dyDescent="0.2">
      <c r="A101" s="3" t="s">
        <v>1580</v>
      </c>
      <c r="B101" s="3" t="s">
        <v>4440</v>
      </c>
      <c r="C101" s="3" t="s">
        <v>4441</v>
      </c>
      <c r="D101" s="3" t="s">
        <v>4442</v>
      </c>
      <c r="E101" s="4">
        <v>347000</v>
      </c>
      <c r="F101" s="3" t="s">
        <v>4600</v>
      </c>
      <c r="G101" s="3" t="s">
        <v>1826</v>
      </c>
      <c r="H101" s="3" t="s">
        <v>36</v>
      </c>
      <c r="I101" s="3" t="s">
        <v>4443</v>
      </c>
      <c r="J101" s="3" t="s">
        <v>4602</v>
      </c>
    </row>
    <row r="102" spans="1:10" hidden="1" x14ac:dyDescent="0.2">
      <c r="A102" s="3" t="s">
        <v>1580</v>
      </c>
      <c r="B102" s="3" t="s">
        <v>5367</v>
      </c>
      <c r="C102" s="3" t="s">
        <v>5368</v>
      </c>
      <c r="D102" s="3" t="s">
        <v>5369</v>
      </c>
      <c r="E102" s="4">
        <v>263800</v>
      </c>
      <c r="F102" s="3" t="s">
        <v>5078</v>
      </c>
      <c r="G102" s="3" t="s">
        <v>1704</v>
      </c>
      <c r="H102" s="3" t="s">
        <v>36</v>
      </c>
      <c r="I102" s="3" t="s">
        <v>1932</v>
      </c>
      <c r="J102" s="3" t="s">
        <v>5080</v>
      </c>
    </row>
    <row r="103" spans="1:10" hidden="1" x14ac:dyDescent="0.2">
      <c r="A103" s="3" t="s">
        <v>1580</v>
      </c>
      <c r="B103" s="3" t="s">
        <v>5941</v>
      </c>
      <c r="C103" s="3" t="s">
        <v>5942</v>
      </c>
      <c r="D103" s="3" t="s">
        <v>5943</v>
      </c>
      <c r="E103" s="4">
        <v>-2761437.57</v>
      </c>
      <c r="F103" s="3" t="s">
        <v>5726</v>
      </c>
      <c r="G103" s="3" t="s">
        <v>1449</v>
      </c>
      <c r="H103" s="3" t="s">
        <v>16</v>
      </c>
      <c r="J103" s="3" t="s">
        <v>5727</v>
      </c>
    </row>
    <row r="104" spans="1:10" hidden="1" x14ac:dyDescent="0.2">
      <c r="A104" s="3" t="s">
        <v>1580</v>
      </c>
      <c r="B104" s="3" t="s">
        <v>4440</v>
      </c>
      <c r="C104" s="3" t="s">
        <v>4441</v>
      </c>
      <c r="D104" s="3" t="s">
        <v>4442</v>
      </c>
      <c r="E104" s="4">
        <v>40000</v>
      </c>
      <c r="F104" s="3" t="s">
        <v>6938</v>
      </c>
      <c r="G104" s="3" t="s">
        <v>1826</v>
      </c>
      <c r="H104" s="3" t="s">
        <v>36</v>
      </c>
      <c r="I104" s="3" t="s">
        <v>4443</v>
      </c>
      <c r="J104" s="3" t="s">
        <v>6939</v>
      </c>
    </row>
    <row r="105" spans="1:10" hidden="1" x14ac:dyDescent="0.2">
      <c r="A105" s="3" t="s">
        <v>298</v>
      </c>
      <c r="B105" s="3" t="s">
        <v>299</v>
      </c>
      <c r="C105" s="3" t="s">
        <v>300</v>
      </c>
      <c r="D105" s="3" t="s">
        <v>301</v>
      </c>
      <c r="E105" s="4">
        <v>-1656015.55</v>
      </c>
      <c r="F105" s="3" t="s">
        <v>221</v>
      </c>
      <c r="G105" s="3" t="s">
        <v>302</v>
      </c>
      <c r="H105" s="3" t="s">
        <v>16</v>
      </c>
      <c r="J105" s="3" t="s">
        <v>223</v>
      </c>
    </row>
    <row r="106" spans="1:10" hidden="1" x14ac:dyDescent="0.2">
      <c r="A106" s="3" t="s">
        <v>298</v>
      </c>
      <c r="B106" s="3" t="s">
        <v>346</v>
      </c>
      <c r="C106" s="3" t="s">
        <v>347</v>
      </c>
      <c r="D106" s="3" t="s">
        <v>348</v>
      </c>
      <c r="E106" s="4">
        <v>4113993.72</v>
      </c>
      <c r="F106" s="3" t="s">
        <v>221</v>
      </c>
      <c r="G106" s="3" t="s">
        <v>345</v>
      </c>
      <c r="H106" s="3" t="s">
        <v>36</v>
      </c>
      <c r="J106" s="3" t="s">
        <v>223</v>
      </c>
    </row>
    <row r="107" spans="1:10" hidden="1" x14ac:dyDescent="0.2">
      <c r="A107" s="3" t="s">
        <v>298</v>
      </c>
      <c r="B107" s="3" t="s">
        <v>366</v>
      </c>
      <c r="C107" s="3" t="s">
        <v>367</v>
      </c>
      <c r="D107" s="3" t="s">
        <v>368</v>
      </c>
      <c r="E107" s="4">
        <v>-547747.79</v>
      </c>
      <c r="F107" s="3" t="s">
        <v>221</v>
      </c>
      <c r="G107" s="3" t="s">
        <v>369</v>
      </c>
      <c r="H107" s="3" t="s">
        <v>16</v>
      </c>
      <c r="J107" s="3" t="s">
        <v>223</v>
      </c>
    </row>
    <row r="108" spans="1:10" hidden="1" x14ac:dyDescent="0.2">
      <c r="A108" s="3" t="s">
        <v>298</v>
      </c>
      <c r="B108" s="3" t="s">
        <v>346</v>
      </c>
      <c r="C108" s="3" t="s">
        <v>347</v>
      </c>
      <c r="D108" s="3" t="s">
        <v>348</v>
      </c>
      <c r="E108" s="4">
        <v>10997100</v>
      </c>
      <c r="F108" s="3" t="s">
        <v>221</v>
      </c>
      <c r="G108" s="3" t="s">
        <v>382</v>
      </c>
      <c r="H108" s="3" t="s">
        <v>36</v>
      </c>
      <c r="J108" s="3" t="s">
        <v>223</v>
      </c>
    </row>
    <row r="109" spans="1:10" hidden="1" x14ac:dyDescent="0.2">
      <c r="A109" s="3" t="s">
        <v>298</v>
      </c>
      <c r="B109" s="3" t="s">
        <v>420</v>
      </c>
      <c r="C109" s="3" t="s">
        <v>421</v>
      </c>
      <c r="D109" s="3" t="s">
        <v>422</v>
      </c>
      <c r="E109" s="4">
        <v>-4926160.2699999996</v>
      </c>
      <c r="F109" s="3" t="s">
        <v>221</v>
      </c>
      <c r="G109" s="3" t="s">
        <v>41</v>
      </c>
      <c r="H109" s="3" t="s">
        <v>16</v>
      </c>
      <c r="J109" s="3" t="s">
        <v>223</v>
      </c>
    </row>
    <row r="110" spans="1:10" hidden="1" x14ac:dyDescent="0.2">
      <c r="A110" s="3" t="s">
        <v>298</v>
      </c>
      <c r="B110" s="3" t="s">
        <v>460</v>
      </c>
      <c r="C110" s="3" t="s">
        <v>461</v>
      </c>
      <c r="D110" s="3" t="s">
        <v>462</v>
      </c>
      <c r="E110" s="4">
        <v>-53497.94</v>
      </c>
      <c r="F110" s="3" t="s">
        <v>221</v>
      </c>
      <c r="G110" s="3" t="s">
        <v>215</v>
      </c>
      <c r="J110" s="3" t="s">
        <v>223</v>
      </c>
    </row>
    <row r="111" spans="1:10" hidden="1" x14ac:dyDescent="0.2">
      <c r="A111" s="3" t="s">
        <v>298</v>
      </c>
      <c r="B111" s="3" t="s">
        <v>486</v>
      </c>
      <c r="C111" s="3" t="s">
        <v>487</v>
      </c>
      <c r="D111" s="3" t="s">
        <v>488</v>
      </c>
      <c r="E111" s="4">
        <v>4926160.2699999996</v>
      </c>
      <c r="F111" s="3" t="s">
        <v>221</v>
      </c>
      <c r="G111" s="3" t="s">
        <v>481</v>
      </c>
      <c r="H111" s="3" t="s">
        <v>36</v>
      </c>
      <c r="J111" s="3" t="s">
        <v>223</v>
      </c>
    </row>
    <row r="112" spans="1:10" hidden="1" x14ac:dyDescent="0.2">
      <c r="A112" s="3" t="s">
        <v>298</v>
      </c>
      <c r="B112" s="3" t="s">
        <v>497</v>
      </c>
      <c r="C112" s="3" t="s">
        <v>498</v>
      </c>
      <c r="D112" s="3" t="s">
        <v>499</v>
      </c>
      <c r="E112" s="4">
        <v>-73988.2</v>
      </c>
      <c r="F112" s="3" t="s">
        <v>221</v>
      </c>
      <c r="G112" s="3" t="s">
        <v>200</v>
      </c>
      <c r="H112" s="3" t="s">
        <v>36</v>
      </c>
      <c r="J112" s="3" t="s">
        <v>223</v>
      </c>
    </row>
    <row r="113" spans="1:10" hidden="1" x14ac:dyDescent="0.2">
      <c r="A113" s="3" t="s">
        <v>298</v>
      </c>
      <c r="B113" s="3" t="s">
        <v>504</v>
      </c>
      <c r="C113" s="3" t="s">
        <v>505</v>
      </c>
      <c r="D113" s="3" t="s">
        <v>506</v>
      </c>
      <c r="E113" s="4">
        <v>555513.02</v>
      </c>
      <c r="F113" s="3" t="s">
        <v>221</v>
      </c>
      <c r="G113" s="3" t="s">
        <v>507</v>
      </c>
      <c r="H113" s="3" t="s">
        <v>36</v>
      </c>
      <c r="J113" s="3" t="s">
        <v>223</v>
      </c>
    </row>
    <row r="114" spans="1:10" hidden="1" x14ac:dyDescent="0.2">
      <c r="A114" s="3" t="s">
        <v>298</v>
      </c>
      <c r="B114" s="3" t="s">
        <v>538</v>
      </c>
      <c r="C114" s="3" t="s">
        <v>539</v>
      </c>
      <c r="D114" s="3" t="s">
        <v>540</v>
      </c>
      <c r="E114" s="4">
        <v>-223442.56</v>
      </c>
      <c r="F114" s="3" t="s">
        <v>221</v>
      </c>
      <c r="G114" s="3" t="s">
        <v>541</v>
      </c>
      <c r="H114" s="3" t="s">
        <v>16</v>
      </c>
      <c r="J114" s="3" t="s">
        <v>223</v>
      </c>
    </row>
    <row r="115" spans="1:10" hidden="1" x14ac:dyDescent="0.2">
      <c r="A115" s="3" t="s">
        <v>298</v>
      </c>
      <c r="B115" s="3" t="s">
        <v>460</v>
      </c>
      <c r="C115" s="3" t="s">
        <v>461</v>
      </c>
      <c r="D115" s="3" t="s">
        <v>462</v>
      </c>
      <c r="E115" s="4">
        <v>-7.0000000000000007E-2</v>
      </c>
      <c r="F115" s="3" t="s">
        <v>221</v>
      </c>
      <c r="G115" s="3" t="s">
        <v>545</v>
      </c>
      <c r="I115" s="3" t="s">
        <v>549</v>
      </c>
      <c r="J115" s="3" t="s">
        <v>223</v>
      </c>
    </row>
    <row r="116" spans="1:10" hidden="1" x14ac:dyDescent="0.2">
      <c r="A116" s="3" t="s">
        <v>298</v>
      </c>
      <c r="B116" s="3" t="s">
        <v>538</v>
      </c>
      <c r="C116" s="3" t="s">
        <v>539</v>
      </c>
      <c r="D116" s="3" t="s">
        <v>540</v>
      </c>
      <c r="E116" s="4">
        <v>-0.08</v>
      </c>
      <c r="F116" s="3" t="s">
        <v>221</v>
      </c>
      <c r="G116" s="3" t="s">
        <v>202</v>
      </c>
      <c r="H116" s="3" t="s">
        <v>16</v>
      </c>
      <c r="I116" s="3" t="s">
        <v>549</v>
      </c>
      <c r="J116" s="3" t="s">
        <v>223</v>
      </c>
    </row>
    <row r="117" spans="1:10" hidden="1" x14ac:dyDescent="0.2">
      <c r="A117" s="3" t="s">
        <v>298</v>
      </c>
      <c r="B117" s="3" t="s">
        <v>554</v>
      </c>
      <c r="C117" s="3" t="s">
        <v>555</v>
      </c>
      <c r="D117" s="3" t="s">
        <v>556</v>
      </c>
      <c r="E117" s="4">
        <v>-19709.84</v>
      </c>
      <c r="F117" s="3" t="s">
        <v>221</v>
      </c>
      <c r="G117" s="3" t="s">
        <v>202</v>
      </c>
      <c r="H117" s="3" t="s">
        <v>36</v>
      </c>
      <c r="J117" s="3" t="s">
        <v>223</v>
      </c>
    </row>
    <row r="118" spans="1:10" hidden="1" x14ac:dyDescent="0.2">
      <c r="A118" s="3" t="s">
        <v>298</v>
      </c>
      <c r="B118" s="3" t="s">
        <v>612</v>
      </c>
      <c r="C118" s="3" t="s">
        <v>613</v>
      </c>
      <c r="D118" s="3" t="s">
        <v>614</v>
      </c>
      <c r="E118" s="4">
        <v>8908.3700000000008</v>
      </c>
      <c r="F118" s="3" t="s">
        <v>221</v>
      </c>
      <c r="G118" s="3" t="s">
        <v>615</v>
      </c>
      <c r="J118" s="3" t="s">
        <v>223</v>
      </c>
    </row>
    <row r="119" spans="1:10" hidden="1" x14ac:dyDescent="0.2">
      <c r="A119" s="3" t="s">
        <v>298</v>
      </c>
      <c r="B119" s="3" t="s">
        <v>617</v>
      </c>
      <c r="C119" s="3" t="s">
        <v>539</v>
      </c>
      <c r="D119" s="3" t="s">
        <v>618</v>
      </c>
      <c r="E119" s="4">
        <v>571856.48</v>
      </c>
      <c r="F119" s="3" t="s">
        <v>221</v>
      </c>
      <c r="G119" s="3" t="s">
        <v>619</v>
      </c>
      <c r="H119" s="3" t="s">
        <v>36</v>
      </c>
      <c r="I119" s="3" t="s">
        <v>549</v>
      </c>
      <c r="J119" s="3" t="s">
        <v>223</v>
      </c>
    </row>
    <row r="120" spans="1:10" hidden="1" x14ac:dyDescent="0.2">
      <c r="A120" s="3" t="s">
        <v>298</v>
      </c>
      <c r="B120" s="3" t="s">
        <v>750</v>
      </c>
      <c r="C120" s="3" t="s">
        <v>751</v>
      </c>
      <c r="D120" s="3" t="s">
        <v>752</v>
      </c>
      <c r="E120" s="4">
        <v>20635300</v>
      </c>
      <c r="F120" s="3" t="s">
        <v>683</v>
      </c>
      <c r="G120" s="3" t="s">
        <v>545</v>
      </c>
      <c r="H120" s="3" t="s">
        <v>36</v>
      </c>
      <c r="J120" s="3" t="s">
        <v>685</v>
      </c>
    </row>
    <row r="121" spans="1:10" hidden="1" x14ac:dyDescent="0.2">
      <c r="A121" s="3" t="s">
        <v>298</v>
      </c>
      <c r="B121" s="3" t="s">
        <v>753</v>
      </c>
      <c r="C121" s="3" t="s">
        <v>754</v>
      </c>
      <c r="D121" s="3" t="s">
        <v>755</v>
      </c>
      <c r="E121" s="4">
        <v>31801.24</v>
      </c>
      <c r="F121" s="3" t="s">
        <v>683</v>
      </c>
      <c r="G121" s="3" t="s">
        <v>545</v>
      </c>
      <c r="H121" s="3" t="s">
        <v>36</v>
      </c>
      <c r="J121" s="3" t="s">
        <v>685</v>
      </c>
    </row>
    <row r="122" spans="1:10" hidden="1" x14ac:dyDescent="0.2">
      <c r="A122" s="3" t="s">
        <v>298</v>
      </c>
      <c r="B122" s="3" t="s">
        <v>346</v>
      </c>
      <c r="C122" s="3" t="s">
        <v>347</v>
      </c>
      <c r="D122" s="3" t="s">
        <v>348</v>
      </c>
      <c r="E122" s="4">
        <v>16339606.279999999</v>
      </c>
      <c r="F122" s="3" t="s">
        <v>683</v>
      </c>
      <c r="G122" s="3" t="s">
        <v>154</v>
      </c>
      <c r="H122" s="3" t="s">
        <v>36</v>
      </c>
      <c r="J122" s="3" t="s">
        <v>685</v>
      </c>
    </row>
    <row r="123" spans="1:10" hidden="1" x14ac:dyDescent="0.2">
      <c r="A123" s="3" t="s">
        <v>298</v>
      </c>
      <c r="B123" s="3" t="s">
        <v>790</v>
      </c>
      <c r="C123" s="3" t="s">
        <v>791</v>
      </c>
      <c r="D123" s="3" t="s">
        <v>792</v>
      </c>
      <c r="E123" s="4">
        <v>1227696.68</v>
      </c>
      <c r="F123" s="3" t="s">
        <v>683</v>
      </c>
      <c r="G123" s="3" t="s">
        <v>553</v>
      </c>
      <c r="H123" s="3" t="s">
        <v>36</v>
      </c>
      <c r="J123" s="3" t="s">
        <v>685</v>
      </c>
    </row>
    <row r="124" spans="1:10" hidden="1" x14ac:dyDescent="0.2">
      <c r="A124" s="3" t="s">
        <v>298</v>
      </c>
      <c r="B124" s="3" t="s">
        <v>504</v>
      </c>
      <c r="C124" s="3" t="s">
        <v>505</v>
      </c>
      <c r="D124" s="3" t="s">
        <v>506</v>
      </c>
      <c r="E124" s="4">
        <v>2663537.6800000002</v>
      </c>
      <c r="F124" s="3" t="s">
        <v>683</v>
      </c>
      <c r="G124" s="3" t="s">
        <v>202</v>
      </c>
      <c r="H124" s="3" t="s">
        <v>36</v>
      </c>
      <c r="J124" s="3" t="s">
        <v>685</v>
      </c>
    </row>
    <row r="125" spans="1:10" hidden="1" x14ac:dyDescent="0.2">
      <c r="A125" s="3" t="s">
        <v>298</v>
      </c>
      <c r="B125" s="3" t="s">
        <v>812</v>
      </c>
      <c r="C125" s="3" t="s">
        <v>813</v>
      </c>
      <c r="D125" s="3" t="s">
        <v>814</v>
      </c>
      <c r="E125" s="4">
        <v>5898299.4800000004</v>
      </c>
      <c r="F125" s="3" t="s">
        <v>683</v>
      </c>
      <c r="G125" s="3" t="s">
        <v>202</v>
      </c>
      <c r="H125" s="3" t="s">
        <v>36</v>
      </c>
      <c r="J125" s="3" t="s">
        <v>685</v>
      </c>
    </row>
    <row r="126" spans="1:10" hidden="1" x14ac:dyDescent="0.2">
      <c r="A126" s="3" t="s">
        <v>298</v>
      </c>
      <c r="B126" s="3" t="s">
        <v>815</v>
      </c>
      <c r="C126" s="3" t="s">
        <v>816</v>
      </c>
      <c r="D126" s="3" t="s">
        <v>817</v>
      </c>
      <c r="E126" s="4">
        <v>679386.65</v>
      </c>
      <c r="F126" s="3" t="s">
        <v>683</v>
      </c>
      <c r="G126" s="3" t="s">
        <v>202</v>
      </c>
      <c r="H126" s="3" t="s">
        <v>36</v>
      </c>
      <c r="J126" s="3" t="s">
        <v>685</v>
      </c>
    </row>
    <row r="127" spans="1:10" hidden="1" x14ac:dyDescent="0.2">
      <c r="A127" s="3" t="s">
        <v>298</v>
      </c>
      <c r="B127" s="3" t="s">
        <v>486</v>
      </c>
      <c r="C127" s="3" t="s">
        <v>487</v>
      </c>
      <c r="D127" s="3" t="s">
        <v>488</v>
      </c>
      <c r="E127" s="4">
        <v>34115624.240000002</v>
      </c>
      <c r="F127" s="3" t="s">
        <v>683</v>
      </c>
      <c r="G127" s="3" t="s">
        <v>202</v>
      </c>
      <c r="H127" s="3" t="s">
        <v>36</v>
      </c>
      <c r="J127" s="3" t="s">
        <v>685</v>
      </c>
    </row>
    <row r="128" spans="1:10" hidden="1" x14ac:dyDescent="0.2">
      <c r="A128" s="3" t="s">
        <v>298</v>
      </c>
      <c r="B128" s="3" t="s">
        <v>818</v>
      </c>
      <c r="C128" s="3" t="s">
        <v>819</v>
      </c>
      <c r="D128" s="3" t="s">
        <v>820</v>
      </c>
      <c r="E128" s="4">
        <v>32600</v>
      </c>
      <c r="F128" s="3" t="s">
        <v>683</v>
      </c>
      <c r="G128" s="3" t="s">
        <v>202</v>
      </c>
      <c r="H128" s="3" t="s">
        <v>36</v>
      </c>
      <c r="J128" s="3" t="s">
        <v>685</v>
      </c>
    </row>
    <row r="129" spans="1:10" hidden="1" x14ac:dyDescent="0.2">
      <c r="A129" s="3" t="s">
        <v>298</v>
      </c>
      <c r="B129" s="3" t="s">
        <v>821</v>
      </c>
      <c r="C129" s="3" t="s">
        <v>822</v>
      </c>
      <c r="D129" s="3" t="s">
        <v>823</v>
      </c>
      <c r="E129" s="4">
        <v>1181425</v>
      </c>
      <c r="F129" s="3" t="s">
        <v>683</v>
      </c>
      <c r="G129" s="3" t="s">
        <v>202</v>
      </c>
      <c r="H129" s="3" t="s">
        <v>36</v>
      </c>
      <c r="J129" s="3" t="s">
        <v>685</v>
      </c>
    </row>
    <row r="130" spans="1:10" hidden="1" x14ac:dyDescent="0.2">
      <c r="A130" s="3" t="s">
        <v>298</v>
      </c>
      <c r="B130" s="3" t="s">
        <v>617</v>
      </c>
      <c r="C130" s="3" t="s">
        <v>539</v>
      </c>
      <c r="D130" s="3" t="s">
        <v>618</v>
      </c>
      <c r="E130" s="4">
        <v>11866343.52</v>
      </c>
      <c r="F130" s="3" t="s">
        <v>683</v>
      </c>
      <c r="G130" s="3" t="s">
        <v>619</v>
      </c>
      <c r="H130" s="3" t="s">
        <v>36</v>
      </c>
      <c r="I130" s="3" t="s">
        <v>549</v>
      </c>
      <c r="J130" s="3" t="s">
        <v>685</v>
      </c>
    </row>
    <row r="131" spans="1:10" hidden="1" x14ac:dyDescent="0.2">
      <c r="A131" s="3" t="s">
        <v>298</v>
      </c>
      <c r="B131" s="3" t="s">
        <v>1003</v>
      </c>
      <c r="C131" s="3" t="s">
        <v>1004</v>
      </c>
      <c r="D131" s="3" t="s">
        <v>1005</v>
      </c>
      <c r="E131" s="4">
        <v>-0.01</v>
      </c>
      <c r="F131" s="3" t="s">
        <v>1001</v>
      </c>
      <c r="G131" s="3" t="s">
        <v>23</v>
      </c>
      <c r="H131" s="3" t="s">
        <v>16</v>
      </c>
      <c r="J131" s="3" t="s">
        <v>1002</v>
      </c>
    </row>
    <row r="132" spans="1:10" hidden="1" x14ac:dyDescent="0.2">
      <c r="A132" s="3" t="s">
        <v>298</v>
      </c>
      <c r="B132" s="3" t="s">
        <v>1046</v>
      </c>
      <c r="C132" s="3" t="s">
        <v>1047</v>
      </c>
      <c r="D132" s="3" t="s">
        <v>1048</v>
      </c>
      <c r="E132" s="4">
        <v>-107132.51</v>
      </c>
      <c r="F132" s="3" t="s">
        <v>1001</v>
      </c>
      <c r="G132" s="3" t="s">
        <v>960</v>
      </c>
      <c r="H132" s="3" t="s">
        <v>36</v>
      </c>
      <c r="J132" s="3" t="s">
        <v>1002</v>
      </c>
    </row>
    <row r="133" spans="1:10" hidden="1" x14ac:dyDescent="0.2">
      <c r="A133" s="3" t="s">
        <v>298</v>
      </c>
      <c r="B133" s="3" t="s">
        <v>554</v>
      </c>
      <c r="C133" s="3" t="s">
        <v>555</v>
      </c>
      <c r="D133" s="3" t="s">
        <v>556</v>
      </c>
      <c r="E133" s="4">
        <v>20839.52</v>
      </c>
      <c r="F133" s="3" t="s">
        <v>1001</v>
      </c>
      <c r="G133" s="3" t="s">
        <v>202</v>
      </c>
      <c r="H133" s="3" t="s">
        <v>36</v>
      </c>
      <c r="J133" s="3" t="s">
        <v>1002</v>
      </c>
    </row>
    <row r="134" spans="1:10" hidden="1" x14ac:dyDescent="0.2">
      <c r="A134" s="3" t="s">
        <v>298</v>
      </c>
      <c r="B134" s="3" t="s">
        <v>554</v>
      </c>
      <c r="C134" s="3" t="s">
        <v>555</v>
      </c>
      <c r="D134" s="3" t="s">
        <v>556</v>
      </c>
      <c r="E134" s="4">
        <v>8719.31</v>
      </c>
      <c r="F134" s="3" t="s">
        <v>1001</v>
      </c>
      <c r="G134" s="3" t="s">
        <v>660</v>
      </c>
      <c r="H134" s="3" t="s">
        <v>36</v>
      </c>
      <c r="J134" s="3" t="s">
        <v>1002</v>
      </c>
    </row>
    <row r="135" spans="1:10" hidden="1" x14ac:dyDescent="0.2">
      <c r="A135" s="3" t="s">
        <v>298</v>
      </c>
      <c r="B135" s="3" t="s">
        <v>420</v>
      </c>
      <c r="C135" s="3" t="s">
        <v>421</v>
      </c>
      <c r="D135" s="3" t="s">
        <v>422</v>
      </c>
      <c r="E135" s="4">
        <v>-39453.480000000003</v>
      </c>
      <c r="F135" s="3" t="s">
        <v>1080</v>
      </c>
      <c r="G135" s="3" t="s">
        <v>41</v>
      </c>
      <c r="H135" s="3" t="s">
        <v>16</v>
      </c>
      <c r="J135" s="3" t="s">
        <v>1081</v>
      </c>
    </row>
    <row r="136" spans="1:10" hidden="1" x14ac:dyDescent="0.2">
      <c r="A136" s="3" t="s">
        <v>298</v>
      </c>
      <c r="B136" s="3" t="s">
        <v>1141</v>
      </c>
      <c r="C136" s="3" t="s">
        <v>1142</v>
      </c>
      <c r="D136" s="3" t="s">
        <v>1143</v>
      </c>
      <c r="E136" s="4">
        <v>531180</v>
      </c>
      <c r="F136" s="3" t="s">
        <v>1080</v>
      </c>
      <c r="G136" s="3" t="s">
        <v>1045</v>
      </c>
      <c r="H136" s="3" t="s">
        <v>36</v>
      </c>
      <c r="J136" s="3" t="s">
        <v>1081</v>
      </c>
    </row>
    <row r="137" spans="1:10" hidden="1" x14ac:dyDescent="0.2">
      <c r="A137" s="3" t="s">
        <v>298</v>
      </c>
      <c r="B137" s="3" t="s">
        <v>486</v>
      </c>
      <c r="C137" s="3" t="s">
        <v>487</v>
      </c>
      <c r="D137" s="3" t="s">
        <v>488</v>
      </c>
      <c r="E137" s="4">
        <v>39453.480000000003</v>
      </c>
      <c r="F137" s="3" t="s">
        <v>1080</v>
      </c>
      <c r="G137" s="3" t="s">
        <v>481</v>
      </c>
      <c r="H137" s="3" t="s">
        <v>36</v>
      </c>
      <c r="J137" s="3" t="s">
        <v>1081</v>
      </c>
    </row>
    <row r="138" spans="1:10" hidden="1" x14ac:dyDescent="0.2">
      <c r="A138" s="3" t="s">
        <v>298</v>
      </c>
      <c r="B138" s="3" t="s">
        <v>1515</v>
      </c>
      <c r="C138" s="3" t="s">
        <v>1516</v>
      </c>
      <c r="D138" s="3" t="s">
        <v>1517</v>
      </c>
      <c r="E138" s="4">
        <v>1190298.1599999999</v>
      </c>
      <c r="F138" s="3" t="s">
        <v>1505</v>
      </c>
      <c r="G138" s="3" t="s">
        <v>481</v>
      </c>
      <c r="H138" s="3" t="s">
        <v>36</v>
      </c>
      <c r="I138" s="3" t="s">
        <v>1518</v>
      </c>
      <c r="J138" s="3" t="s">
        <v>1507</v>
      </c>
    </row>
    <row r="139" spans="1:10" hidden="1" x14ac:dyDescent="0.2">
      <c r="A139" s="3" t="s">
        <v>298</v>
      </c>
      <c r="B139" s="3" t="s">
        <v>3278</v>
      </c>
      <c r="C139" s="3" t="s">
        <v>3279</v>
      </c>
      <c r="D139" s="3" t="s">
        <v>3280</v>
      </c>
      <c r="E139" s="4">
        <v>345400</v>
      </c>
      <c r="F139" s="3" t="s">
        <v>2702</v>
      </c>
      <c r="G139" s="3" t="s">
        <v>2549</v>
      </c>
      <c r="H139" s="3" t="s">
        <v>36</v>
      </c>
      <c r="I139" s="3" t="s">
        <v>3281</v>
      </c>
      <c r="J139" s="3" t="s">
        <v>2704</v>
      </c>
    </row>
    <row r="140" spans="1:10" hidden="1" x14ac:dyDescent="0.2">
      <c r="A140" s="3" t="s">
        <v>298</v>
      </c>
      <c r="B140" s="3" t="s">
        <v>3554</v>
      </c>
      <c r="C140" s="3" t="s">
        <v>3555</v>
      </c>
      <c r="D140" s="3" t="s">
        <v>3556</v>
      </c>
      <c r="E140" s="4">
        <v>10812833</v>
      </c>
      <c r="F140" s="3" t="s">
        <v>3546</v>
      </c>
      <c r="G140" s="3" t="s">
        <v>103</v>
      </c>
      <c r="H140" s="3" t="s">
        <v>36</v>
      </c>
      <c r="I140" s="3" t="s">
        <v>3557</v>
      </c>
      <c r="J140" s="3" t="s">
        <v>3494</v>
      </c>
    </row>
    <row r="141" spans="1:10" hidden="1" x14ac:dyDescent="0.2">
      <c r="A141" s="3" t="s">
        <v>298</v>
      </c>
      <c r="B141" s="3" t="s">
        <v>4539</v>
      </c>
      <c r="C141" s="3" t="s">
        <v>4540</v>
      </c>
      <c r="D141" s="3" t="s">
        <v>4541</v>
      </c>
      <c r="E141" s="4">
        <v>6234722</v>
      </c>
      <c r="F141" s="3" t="s">
        <v>4504</v>
      </c>
      <c r="G141" s="3" t="s">
        <v>684</v>
      </c>
      <c r="H141" s="3" t="s">
        <v>36</v>
      </c>
      <c r="I141" s="3" t="s">
        <v>4542</v>
      </c>
      <c r="J141" s="3" t="s">
        <v>4505</v>
      </c>
    </row>
    <row r="142" spans="1:10" hidden="1" x14ac:dyDescent="0.2">
      <c r="A142" s="3" t="s">
        <v>298</v>
      </c>
      <c r="B142" s="3" t="s">
        <v>4539</v>
      </c>
      <c r="C142" s="3" t="s">
        <v>4540</v>
      </c>
      <c r="D142" s="3" t="s">
        <v>4541</v>
      </c>
      <c r="E142" s="4">
        <v>675000</v>
      </c>
      <c r="F142" s="3" t="s">
        <v>4600</v>
      </c>
      <c r="G142" s="3" t="s">
        <v>684</v>
      </c>
      <c r="H142" s="3" t="s">
        <v>36</v>
      </c>
      <c r="I142" s="3" t="s">
        <v>4542</v>
      </c>
      <c r="J142" s="3" t="s">
        <v>4602</v>
      </c>
    </row>
    <row r="143" spans="1:10" hidden="1" x14ac:dyDescent="0.2">
      <c r="A143" s="3" t="s">
        <v>298</v>
      </c>
      <c r="B143" s="3" t="s">
        <v>4806</v>
      </c>
      <c r="C143" s="3" t="s">
        <v>4807</v>
      </c>
      <c r="D143" s="3" t="s">
        <v>4808</v>
      </c>
      <c r="E143" s="4">
        <v>3500000</v>
      </c>
      <c r="F143" s="3" t="s">
        <v>4600</v>
      </c>
      <c r="G143" s="3" t="s">
        <v>611</v>
      </c>
      <c r="H143" s="3" t="s">
        <v>36</v>
      </c>
      <c r="I143" s="3" t="s">
        <v>4809</v>
      </c>
      <c r="J143" s="3" t="s">
        <v>4602</v>
      </c>
    </row>
    <row r="144" spans="1:10" hidden="1" x14ac:dyDescent="0.2">
      <c r="A144" s="3" t="s">
        <v>298</v>
      </c>
      <c r="B144" s="3" t="s">
        <v>5081</v>
      </c>
      <c r="C144" s="3" t="s">
        <v>5082</v>
      </c>
      <c r="D144" s="3" t="s">
        <v>5083</v>
      </c>
      <c r="E144" s="4">
        <v>379389</v>
      </c>
      <c r="F144" s="3" t="s">
        <v>5078</v>
      </c>
      <c r="G144" s="3" t="s">
        <v>1095</v>
      </c>
      <c r="H144" s="3" t="s">
        <v>36</v>
      </c>
      <c r="I144" s="3" t="s">
        <v>3557</v>
      </c>
      <c r="J144" s="3" t="s">
        <v>5080</v>
      </c>
    </row>
    <row r="145" spans="1:10" hidden="1" x14ac:dyDescent="0.2">
      <c r="A145" s="3" t="s">
        <v>298</v>
      </c>
      <c r="B145" s="3" t="s">
        <v>5084</v>
      </c>
      <c r="C145" s="3" t="s">
        <v>5085</v>
      </c>
      <c r="D145" s="3" t="s">
        <v>5086</v>
      </c>
      <c r="E145" s="4">
        <v>77400</v>
      </c>
      <c r="F145" s="3" t="s">
        <v>5078</v>
      </c>
      <c r="G145" s="3" t="s">
        <v>1100</v>
      </c>
      <c r="H145" s="3" t="s">
        <v>36</v>
      </c>
      <c r="I145" s="3" t="s">
        <v>5087</v>
      </c>
      <c r="J145" s="3" t="s">
        <v>5080</v>
      </c>
    </row>
    <row r="146" spans="1:10" hidden="1" x14ac:dyDescent="0.2">
      <c r="A146" s="3" t="s">
        <v>298</v>
      </c>
      <c r="B146" s="3" t="s">
        <v>3278</v>
      </c>
      <c r="C146" s="3" t="s">
        <v>3279</v>
      </c>
      <c r="D146" s="3" t="s">
        <v>3280</v>
      </c>
      <c r="E146" s="4">
        <v>16632300</v>
      </c>
      <c r="F146" s="3" t="s">
        <v>5078</v>
      </c>
      <c r="G146" s="3" t="s">
        <v>2549</v>
      </c>
      <c r="H146" s="3" t="s">
        <v>36</v>
      </c>
      <c r="I146" s="3" t="s">
        <v>3281</v>
      </c>
      <c r="J146" s="3" t="s">
        <v>5080</v>
      </c>
    </row>
    <row r="147" spans="1:10" hidden="1" x14ac:dyDescent="0.2">
      <c r="A147" s="3" t="s">
        <v>298</v>
      </c>
      <c r="B147" s="3" t="s">
        <v>5832</v>
      </c>
      <c r="C147" s="3" t="s">
        <v>5833</v>
      </c>
      <c r="D147" s="3" t="s">
        <v>5834</v>
      </c>
      <c r="E147" s="4">
        <v>-351978.42</v>
      </c>
      <c r="F147" s="3" t="s">
        <v>5726</v>
      </c>
      <c r="G147" s="3" t="s">
        <v>1022</v>
      </c>
      <c r="H147" s="3" t="s">
        <v>16</v>
      </c>
      <c r="J147" s="3" t="s">
        <v>5727</v>
      </c>
    </row>
    <row r="148" spans="1:10" hidden="1" x14ac:dyDescent="0.2">
      <c r="A148" s="3" t="s">
        <v>298</v>
      </c>
      <c r="B148" s="3" t="s">
        <v>6581</v>
      </c>
      <c r="C148" s="3" t="s">
        <v>6582</v>
      </c>
      <c r="D148" s="3" t="s">
        <v>6583</v>
      </c>
      <c r="E148" s="4">
        <v>-1065012</v>
      </c>
      <c r="F148" s="3" t="s">
        <v>6534</v>
      </c>
      <c r="G148" s="3" t="s">
        <v>408</v>
      </c>
      <c r="H148" s="3" t="s">
        <v>16</v>
      </c>
      <c r="J148" s="3" t="s">
        <v>6536</v>
      </c>
    </row>
    <row r="149" spans="1:10" hidden="1" x14ac:dyDescent="0.2">
      <c r="A149" s="3" t="s">
        <v>298</v>
      </c>
      <c r="B149" s="3" t="s">
        <v>6661</v>
      </c>
      <c r="C149" s="3" t="s">
        <v>6662</v>
      </c>
      <c r="D149" s="3" t="s">
        <v>6663</v>
      </c>
      <c r="E149" s="4">
        <v>3411000</v>
      </c>
      <c r="F149" s="3" t="s">
        <v>6656</v>
      </c>
      <c r="G149" s="3" t="s">
        <v>1890</v>
      </c>
      <c r="H149" s="3" t="s">
        <v>36</v>
      </c>
      <c r="I149" s="3" t="s">
        <v>6664</v>
      </c>
      <c r="J149" s="3" t="s">
        <v>6657</v>
      </c>
    </row>
    <row r="150" spans="1:10" hidden="1" x14ac:dyDescent="0.2">
      <c r="A150" s="3" t="s">
        <v>298</v>
      </c>
      <c r="B150" s="3" t="s">
        <v>6762</v>
      </c>
      <c r="C150" s="3" t="s">
        <v>6763</v>
      </c>
      <c r="D150" s="3" t="s">
        <v>6764</v>
      </c>
      <c r="E150" s="4">
        <v>-4753.16</v>
      </c>
      <c r="F150" s="3" t="s">
        <v>6718</v>
      </c>
      <c r="G150" s="3" t="s">
        <v>448</v>
      </c>
      <c r="H150" s="3" t="s">
        <v>16</v>
      </c>
      <c r="I150" s="3" t="s">
        <v>6765</v>
      </c>
      <c r="J150" s="3" t="s">
        <v>6719</v>
      </c>
    </row>
    <row r="151" spans="1:10" hidden="1" x14ac:dyDescent="0.2">
      <c r="A151" s="3" t="s">
        <v>298</v>
      </c>
      <c r="B151" s="3" t="s">
        <v>6820</v>
      </c>
      <c r="C151" s="3" t="s">
        <v>6821</v>
      </c>
      <c r="D151" s="3" t="s">
        <v>6822</v>
      </c>
      <c r="E151" s="4">
        <v>1000000</v>
      </c>
      <c r="F151" s="3" t="s">
        <v>6718</v>
      </c>
      <c r="G151" s="3" t="s">
        <v>646</v>
      </c>
      <c r="H151" s="3" t="s">
        <v>36</v>
      </c>
      <c r="I151" s="3" t="s">
        <v>6823</v>
      </c>
      <c r="J151" s="3" t="s">
        <v>6719</v>
      </c>
    </row>
    <row r="152" spans="1:10" hidden="1" x14ac:dyDescent="0.2">
      <c r="A152" s="3" t="s">
        <v>298</v>
      </c>
      <c r="B152" s="3" t="s">
        <v>7114</v>
      </c>
      <c r="C152" s="3" t="s">
        <v>347</v>
      </c>
      <c r="D152" s="3" t="s">
        <v>7115</v>
      </c>
      <c r="E152" s="4">
        <v>1186431</v>
      </c>
      <c r="F152" s="3" t="s">
        <v>7116</v>
      </c>
      <c r="G152" s="3" t="s">
        <v>222</v>
      </c>
      <c r="H152" s="3" t="s">
        <v>36</v>
      </c>
      <c r="J152" s="3" t="s">
        <v>7117</v>
      </c>
    </row>
    <row r="153" spans="1:10" hidden="1" x14ac:dyDescent="0.2">
      <c r="A153" s="3" t="s">
        <v>298</v>
      </c>
      <c r="B153" s="3" t="s">
        <v>7325</v>
      </c>
      <c r="C153" s="3" t="s">
        <v>7326</v>
      </c>
      <c r="D153" s="3" t="s">
        <v>7327</v>
      </c>
      <c r="E153" s="4">
        <v>-979.5</v>
      </c>
      <c r="F153" s="3" t="s">
        <v>7136</v>
      </c>
      <c r="G153" s="3" t="s">
        <v>1045</v>
      </c>
      <c r="H153" s="3" t="s">
        <v>16</v>
      </c>
      <c r="I153" s="3" t="s">
        <v>7328</v>
      </c>
      <c r="J153" s="3" t="s">
        <v>7137</v>
      </c>
    </row>
    <row r="154" spans="1:10" hidden="1" x14ac:dyDescent="0.2">
      <c r="A154" s="3" t="s">
        <v>298</v>
      </c>
      <c r="B154" s="3" t="s">
        <v>7478</v>
      </c>
      <c r="C154" s="3" t="s">
        <v>7479</v>
      </c>
      <c r="D154" s="3" t="s">
        <v>7480</v>
      </c>
      <c r="E154" s="4">
        <v>-28558</v>
      </c>
      <c r="F154" s="3" t="s">
        <v>7443</v>
      </c>
      <c r="G154" s="3" t="s">
        <v>4365</v>
      </c>
      <c r="H154" s="3" t="s">
        <v>36</v>
      </c>
      <c r="I154" s="3" t="s">
        <v>3557</v>
      </c>
      <c r="J154" s="3" t="s">
        <v>7444</v>
      </c>
    </row>
    <row r="155" spans="1:10" hidden="1" x14ac:dyDescent="0.2">
      <c r="A155" s="3" t="s">
        <v>865</v>
      </c>
      <c r="B155" s="3" t="s">
        <v>866</v>
      </c>
      <c r="C155" s="3" t="s">
        <v>867</v>
      </c>
      <c r="D155" s="3" t="s">
        <v>868</v>
      </c>
      <c r="E155" s="4">
        <v>397929.06</v>
      </c>
      <c r="F155" s="3" t="s">
        <v>683</v>
      </c>
      <c r="G155" s="3" t="s">
        <v>576</v>
      </c>
      <c r="H155" s="3" t="s">
        <v>36</v>
      </c>
      <c r="J155" s="3" t="s">
        <v>685</v>
      </c>
    </row>
    <row r="156" spans="1:10" hidden="1" x14ac:dyDescent="0.2">
      <c r="A156" s="3" t="s">
        <v>865</v>
      </c>
      <c r="B156" s="3" t="s">
        <v>3316</v>
      </c>
      <c r="C156" s="3" t="s">
        <v>3317</v>
      </c>
      <c r="D156" s="3" t="s">
        <v>3318</v>
      </c>
      <c r="E156" s="4">
        <v>137318.71</v>
      </c>
      <c r="F156" s="3" t="s">
        <v>3306</v>
      </c>
      <c r="G156" s="3" t="s">
        <v>353</v>
      </c>
      <c r="H156" s="3" t="s">
        <v>36</v>
      </c>
      <c r="I156" s="3" t="s">
        <v>3319</v>
      </c>
      <c r="J156" s="3" t="s">
        <v>3308</v>
      </c>
    </row>
    <row r="157" spans="1:10" hidden="1" x14ac:dyDescent="0.2">
      <c r="A157" s="3" t="s">
        <v>865</v>
      </c>
      <c r="B157" s="3" t="s">
        <v>3574</v>
      </c>
      <c r="C157" s="3" t="s">
        <v>3575</v>
      </c>
      <c r="D157" s="3" t="s">
        <v>3576</v>
      </c>
      <c r="E157" s="4">
        <v>722405</v>
      </c>
      <c r="F157" s="3" t="s">
        <v>3546</v>
      </c>
      <c r="G157" s="3" t="s">
        <v>654</v>
      </c>
      <c r="H157" s="3" t="s">
        <v>36</v>
      </c>
      <c r="I157" s="3" t="s">
        <v>1611</v>
      </c>
      <c r="J157" s="3" t="s">
        <v>3494</v>
      </c>
    </row>
    <row r="158" spans="1:10" hidden="1" x14ac:dyDescent="0.2">
      <c r="A158" s="3" t="s">
        <v>865</v>
      </c>
      <c r="B158" s="3" t="s">
        <v>3585</v>
      </c>
      <c r="C158" s="3" t="s">
        <v>3586</v>
      </c>
      <c r="D158" s="3" t="s">
        <v>3587</v>
      </c>
      <c r="E158" s="4">
        <v>2720433</v>
      </c>
      <c r="F158" s="3" t="s">
        <v>3580</v>
      </c>
      <c r="G158" s="3" t="s">
        <v>3342</v>
      </c>
      <c r="H158" s="3" t="s">
        <v>36</v>
      </c>
      <c r="J158" s="3" t="s">
        <v>3581</v>
      </c>
    </row>
    <row r="159" spans="1:10" hidden="1" x14ac:dyDescent="0.2">
      <c r="A159" s="3" t="s">
        <v>865</v>
      </c>
      <c r="B159" s="3" t="s">
        <v>4126</v>
      </c>
      <c r="C159" s="3" t="s">
        <v>4127</v>
      </c>
      <c r="D159" s="3" t="s">
        <v>4128</v>
      </c>
      <c r="E159" s="4">
        <v>310000</v>
      </c>
      <c r="F159" s="3" t="s">
        <v>4063</v>
      </c>
      <c r="G159" s="3" t="s">
        <v>435</v>
      </c>
      <c r="H159" s="3" t="s">
        <v>36</v>
      </c>
      <c r="I159" s="3" t="s">
        <v>1611</v>
      </c>
      <c r="J159" s="3" t="s">
        <v>4065</v>
      </c>
    </row>
    <row r="160" spans="1:10" hidden="1" x14ac:dyDescent="0.2">
      <c r="A160" s="3" t="s">
        <v>865</v>
      </c>
      <c r="B160" s="3" t="s">
        <v>4149</v>
      </c>
      <c r="C160" s="3" t="s">
        <v>4150</v>
      </c>
      <c r="D160" s="3" t="s">
        <v>4151</v>
      </c>
      <c r="E160" s="4">
        <v>20740</v>
      </c>
      <c r="F160" s="3" t="s">
        <v>4063</v>
      </c>
      <c r="G160" s="3" t="s">
        <v>477</v>
      </c>
      <c r="H160" s="3" t="s">
        <v>36</v>
      </c>
      <c r="I160" s="3" t="s">
        <v>1611</v>
      </c>
      <c r="J160" s="3" t="s">
        <v>4065</v>
      </c>
    </row>
    <row r="161" spans="1:10" hidden="1" x14ac:dyDescent="0.2">
      <c r="A161" s="3" t="s">
        <v>865</v>
      </c>
      <c r="B161" s="3" t="s">
        <v>4161</v>
      </c>
      <c r="C161" s="3" t="s">
        <v>4162</v>
      </c>
      <c r="D161" s="3" t="s">
        <v>4163</v>
      </c>
      <c r="E161" s="4">
        <v>2064397</v>
      </c>
      <c r="F161" s="3" t="s">
        <v>4063</v>
      </c>
      <c r="G161" s="3" t="s">
        <v>513</v>
      </c>
      <c r="H161" s="3" t="s">
        <v>36</v>
      </c>
      <c r="I161" s="3" t="s">
        <v>4164</v>
      </c>
      <c r="J161" s="3" t="s">
        <v>4065</v>
      </c>
    </row>
    <row r="162" spans="1:10" hidden="1" x14ac:dyDescent="0.2">
      <c r="A162" s="3" t="s">
        <v>865</v>
      </c>
      <c r="B162" s="3" t="s">
        <v>3585</v>
      </c>
      <c r="C162" s="3" t="s">
        <v>3586</v>
      </c>
      <c r="D162" s="3" t="s">
        <v>3587</v>
      </c>
      <c r="E162" s="4">
        <v>1363345</v>
      </c>
      <c r="F162" s="3" t="s">
        <v>4063</v>
      </c>
      <c r="G162" s="3" t="s">
        <v>1826</v>
      </c>
      <c r="H162" s="3" t="s">
        <v>36</v>
      </c>
      <c r="I162" s="3" t="s">
        <v>4220</v>
      </c>
      <c r="J162" s="3" t="s">
        <v>4065</v>
      </c>
    </row>
    <row r="163" spans="1:10" hidden="1" x14ac:dyDescent="0.2">
      <c r="A163" s="3" t="s">
        <v>865</v>
      </c>
      <c r="B163" s="3" t="s">
        <v>4459</v>
      </c>
      <c r="C163" s="3" t="s">
        <v>4460</v>
      </c>
      <c r="D163" s="3" t="s">
        <v>4461</v>
      </c>
      <c r="E163" s="4">
        <v>519108.01</v>
      </c>
      <c r="F163" s="3" t="s">
        <v>4327</v>
      </c>
      <c r="G163" s="3" t="s">
        <v>2283</v>
      </c>
      <c r="H163" s="3" t="s">
        <v>36</v>
      </c>
      <c r="I163" s="3" t="s">
        <v>386</v>
      </c>
      <c r="J163" s="3" t="s">
        <v>4328</v>
      </c>
    </row>
    <row r="164" spans="1:10" hidden="1" x14ac:dyDescent="0.2">
      <c r="A164" s="3" t="s">
        <v>865</v>
      </c>
      <c r="B164" s="3" t="s">
        <v>5147</v>
      </c>
      <c r="C164" s="3" t="s">
        <v>5148</v>
      </c>
      <c r="D164" s="3" t="s">
        <v>5149</v>
      </c>
      <c r="E164" s="4">
        <v>-2491712</v>
      </c>
      <c r="F164" s="3" t="s">
        <v>5078</v>
      </c>
      <c r="G164" s="3" t="s">
        <v>1022</v>
      </c>
      <c r="H164" s="3" t="s">
        <v>36</v>
      </c>
      <c r="J164" s="3" t="s">
        <v>5080</v>
      </c>
    </row>
    <row r="165" spans="1:10" hidden="1" x14ac:dyDescent="0.2">
      <c r="A165" s="3" t="s">
        <v>865</v>
      </c>
      <c r="B165" s="3" t="s">
        <v>5147</v>
      </c>
      <c r="C165" s="3" t="s">
        <v>5148</v>
      </c>
      <c r="D165" s="3" t="s">
        <v>5149</v>
      </c>
      <c r="E165" s="4">
        <v>2491712</v>
      </c>
      <c r="F165" s="3" t="s">
        <v>5078</v>
      </c>
      <c r="G165" s="3" t="s">
        <v>408</v>
      </c>
      <c r="H165" s="3" t="s">
        <v>36</v>
      </c>
      <c r="I165" s="3" t="s">
        <v>1932</v>
      </c>
      <c r="J165" s="3" t="s">
        <v>5080</v>
      </c>
    </row>
    <row r="166" spans="1:10" hidden="1" x14ac:dyDescent="0.2">
      <c r="A166" s="3" t="s">
        <v>865</v>
      </c>
      <c r="B166" s="3" t="s">
        <v>5147</v>
      </c>
      <c r="C166" s="3" t="s">
        <v>5148</v>
      </c>
      <c r="D166" s="3" t="s">
        <v>5149</v>
      </c>
      <c r="E166" s="4">
        <v>2491712</v>
      </c>
      <c r="F166" s="3" t="s">
        <v>5539</v>
      </c>
      <c r="G166" s="3" t="s">
        <v>1022</v>
      </c>
      <c r="H166" s="3" t="s">
        <v>36</v>
      </c>
      <c r="J166" s="3" t="s">
        <v>5540</v>
      </c>
    </row>
    <row r="167" spans="1:10" hidden="1" x14ac:dyDescent="0.2">
      <c r="A167" s="3" t="s">
        <v>865</v>
      </c>
      <c r="B167" s="3" t="s">
        <v>5147</v>
      </c>
      <c r="C167" s="3" t="s">
        <v>5148</v>
      </c>
      <c r="D167" s="3" t="s">
        <v>5149</v>
      </c>
      <c r="E167" s="4">
        <v>-2491712</v>
      </c>
      <c r="F167" s="3" t="s">
        <v>5539</v>
      </c>
      <c r="G167" s="3" t="s">
        <v>408</v>
      </c>
      <c r="H167" s="3" t="s">
        <v>36</v>
      </c>
      <c r="I167" s="3" t="s">
        <v>1932</v>
      </c>
      <c r="J167" s="3" t="s">
        <v>5540</v>
      </c>
    </row>
    <row r="168" spans="1:10" hidden="1" x14ac:dyDescent="0.2">
      <c r="A168" s="3" t="s">
        <v>865</v>
      </c>
      <c r="B168" s="3" t="s">
        <v>3574</v>
      </c>
      <c r="C168" s="3" t="s">
        <v>3575</v>
      </c>
      <c r="D168" s="3" t="s">
        <v>3576</v>
      </c>
      <c r="E168" s="4">
        <v>53118</v>
      </c>
      <c r="F168" s="3" t="s">
        <v>5726</v>
      </c>
      <c r="G168" s="3" t="s">
        <v>2881</v>
      </c>
      <c r="H168" s="3" t="s">
        <v>36</v>
      </c>
      <c r="J168" s="3" t="s">
        <v>5727</v>
      </c>
    </row>
    <row r="169" spans="1:10" hidden="1" x14ac:dyDescent="0.2">
      <c r="A169" s="3" t="s">
        <v>865</v>
      </c>
      <c r="B169" s="3" t="s">
        <v>4459</v>
      </c>
      <c r="C169" s="3" t="s">
        <v>4460</v>
      </c>
      <c r="D169" s="3" t="s">
        <v>4461</v>
      </c>
      <c r="E169" s="4">
        <v>700000</v>
      </c>
      <c r="F169" s="3" t="s">
        <v>6534</v>
      </c>
      <c r="G169" s="3" t="s">
        <v>448</v>
      </c>
      <c r="H169" s="3" t="s">
        <v>36</v>
      </c>
      <c r="J169" s="3" t="s">
        <v>6536</v>
      </c>
    </row>
    <row r="170" spans="1:10" hidden="1" x14ac:dyDescent="0.2">
      <c r="A170" s="3" t="s">
        <v>865</v>
      </c>
      <c r="B170" s="3" t="s">
        <v>4459</v>
      </c>
      <c r="C170" s="3" t="s">
        <v>4460</v>
      </c>
      <c r="D170" s="3" t="s">
        <v>4461</v>
      </c>
      <c r="E170" s="4">
        <v>129047.8</v>
      </c>
      <c r="F170" s="3" t="s">
        <v>6534</v>
      </c>
      <c r="G170" s="3" t="s">
        <v>2283</v>
      </c>
      <c r="H170" s="3" t="s">
        <v>36</v>
      </c>
      <c r="I170" s="3" t="s">
        <v>386</v>
      </c>
      <c r="J170" s="3" t="s">
        <v>6536</v>
      </c>
    </row>
    <row r="171" spans="1:10" hidden="1" x14ac:dyDescent="0.2">
      <c r="A171" s="3" t="s">
        <v>865</v>
      </c>
      <c r="B171" s="3" t="s">
        <v>3316</v>
      </c>
      <c r="C171" s="3" t="s">
        <v>3317</v>
      </c>
      <c r="D171" s="3" t="s">
        <v>3318</v>
      </c>
      <c r="E171" s="4">
        <v>-137318.71</v>
      </c>
      <c r="F171" s="3" t="s">
        <v>6718</v>
      </c>
      <c r="G171" s="3" t="s">
        <v>353</v>
      </c>
      <c r="H171" s="3" t="s">
        <v>36</v>
      </c>
      <c r="I171" s="3" t="s">
        <v>3319</v>
      </c>
      <c r="J171" s="3" t="s">
        <v>6719</v>
      </c>
    </row>
    <row r="172" spans="1:10" hidden="1" x14ac:dyDescent="0.2">
      <c r="A172" s="3" t="s">
        <v>282</v>
      </c>
      <c r="B172" s="3" t="s">
        <v>283</v>
      </c>
      <c r="C172" s="3" t="s">
        <v>284</v>
      </c>
      <c r="D172" s="3" t="s">
        <v>285</v>
      </c>
      <c r="E172" s="4">
        <v>-1023.01</v>
      </c>
      <c r="F172" s="3" t="s">
        <v>221</v>
      </c>
      <c r="G172" s="3" t="s">
        <v>286</v>
      </c>
      <c r="H172" s="3" t="s">
        <v>16</v>
      </c>
      <c r="J172" s="3" t="s">
        <v>223</v>
      </c>
    </row>
    <row r="173" spans="1:10" hidden="1" x14ac:dyDescent="0.2">
      <c r="A173" s="3" t="s">
        <v>282</v>
      </c>
      <c r="B173" s="3" t="s">
        <v>362</v>
      </c>
      <c r="C173" s="3" t="s">
        <v>363</v>
      </c>
      <c r="D173" s="3" t="s">
        <v>364</v>
      </c>
      <c r="E173" s="4">
        <v>666909.21</v>
      </c>
      <c r="F173" s="3" t="s">
        <v>221</v>
      </c>
      <c r="G173" s="3" t="s">
        <v>365</v>
      </c>
      <c r="H173" s="3" t="s">
        <v>36</v>
      </c>
      <c r="J173" s="3" t="s">
        <v>223</v>
      </c>
    </row>
    <row r="174" spans="1:10" hidden="1" x14ac:dyDescent="0.2">
      <c r="A174" s="3" t="s">
        <v>282</v>
      </c>
      <c r="B174" s="3" t="s">
        <v>362</v>
      </c>
      <c r="C174" s="3" t="s">
        <v>363</v>
      </c>
      <c r="D174" s="3" t="s">
        <v>364</v>
      </c>
      <c r="E174" s="4">
        <v>135645.6</v>
      </c>
      <c r="F174" s="3" t="s">
        <v>221</v>
      </c>
      <c r="G174" s="3" t="s">
        <v>654</v>
      </c>
      <c r="H174" s="3" t="s">
        <v>36</v>
      </c>
      <c r="J174" s="3" t="s">
        <v>223</v>
      </c>
    </row>
    <row r="175" spans="1:10" hidden="1" x14ac:dyDescent="0.2">
      <c r="A175" s="3" t="s">
        <v>282</v>
      </c>
      <c r="B175" s="3" t="s">
        <v>362</v>
      </c>
      <c r="C175" s="3" t="s">
        <v>363</v>
      </c>
      <c r="D175" s="3" t="s">
        <v>364</v>
      </c>
      <c r="E175" s="4">
        <v>24245.19</v>
      </c>
      <c r="F175" s="3" t="s">
        <v>1080</v>
      </c>
      <c r="G175" s="3" t="s">
        <v>654</v>
      </c>
      <c r="H175" s="3" t="s">
        <v>36</v>
      </c>
      <c r="J175" s="3" t="s">
        <v>1081</v>
      </c>
    </row>
    <row r="176" spans="1:10" hidden="1" x14ac:dyDescent="0.2">
      <c r="A176" s="3" t="s">
        <v>282</v>
      </c>
      <c r="B176" s="3" t="s">
        <v>5445</v>
      </c>
      <c r="C176" s="3" t="s">
        <v>5446</v>
      </c>
      <c r="D176" s="3" t="s">
        <v>5447</v>
      </c>
      <c r="E176" s="4">
        <v>2618500</v>
      </c>
      <c r="F176" s="3" t="s">
        <v>5078</v>
      </c>
      <c r="G176" s="3" t="s">
        <v>660</v>
      </c>
      <c r="H176" s="3" t="s">
        <v>36</v>
      </c>
      <c r="I176" s="3" t="s">
        <v>2550</v>
      </c>
      <c r="J176" s="3" t="s">
        <v>5080</v>
      </c>
    </row>
    <row r="177" spans="1:10" hidden="1" x14ac:dyDescent="0.2">
      <c r="A177" s="3" t="s">
        <v>282</v>
      </c>
      <c r="B177" s="3" t="s">
        <v>5909</v>
      </c>
      <c r="C177" s="3" t="s">
        <v>5910</v>
      </c>
      <c r="D177" s="3" t="s">
        <v>5911</v>
      </c>
      <c r="E177" s="4">
        <v>150000</v>
      </c>
      <c r="F177" s="3" t="s">
        <v>5726</v>
      </c>
      <c r="G177" s="3" t="s">
        <v>959</v>
      </c>
      <c r="H177" s="3" t="s">
        <v>16</v>
      </c>
      <c r="J177" s="3" t="s">
        <v>5727</v>
      </c>
    </row>
    <row r="178" spans="1:10" hidden="1" x14ac:dyDescent="0.2">
      <c r="A178" s="3" t="s">
        <v>282</v>
      </c>
      <c r="B178" s="3" t="s">
        <v>5909</v>
      </c>
      <c r="C178" s="3" t="s">
        <v>5910</v>
      </c>
      <c r="D178" s="3" t="s">
        <v>5911</v>
      </c>
      <c r="E178" s="4">
        <v>-223356.89</v>
      </c>
      <c r="F178" s="3" t="s">
        <v>5726</v>
      </c>
      <c r="G178" s="3" t="s">
        <v>965</v>
      </c>
      <c r="H178" s="3" t="s">
        <v>16</v>
      </c>
      <c r="J178" s="3" t="s">
        <v>5727</v>
      </c>
    </row>
    <row r="179" spans="1:10" hidden="1" x14ac:dyDescent="0.2">
      <c r="A179" s="3" t="s">
        <v>282</v>
      </c>
      <c r="B179" s="3" t="s">
        <v>5990</v>
      </c>
      <c r="C179" s="3" t="s">
        <v>5991</v>
      </c>
      <c r="D179" s="3" t="s">
        <v>5992</v>
      </c>
      <c r="E179" s="4">
        <v>-762176.29</v>
      </c>
      <c r="F179" s="3" t="s">
        <v>5726</v>
      </c>
      <c r="G179" s="3" t="s">
        <v>496</v>
      </c>
      <c r="H179" s="3" t="s">
        <v>16</v>
      </c>
      <c r="J179" s="3" t="s">
        <v>5727</v>
      </c>
    </row>
    <row r="180" spans="1:10" hidden="1" x14ac:dyDescent="0.2">
      <c r="A180" s="3" t="s">
        <v>282</v>
      </c>
      <c r="B180" s="3" t="s">
        <v>5909</v>
      </c>
      <c r="C180" s="3" t="s">
        <v>5910</v>
      </c>
      <c r="D180" s="3" t="s">
        <v>5911</v>
      </c>
      <c r="E180" s="4">
        <v>-3002936.44</v>
      </c>
      <c r="F180" s="3" t="s">
        <v>5726</v>
      </c>
      <c r="G180" s="3" t="s">
        <v>537</v>
      </c>
      <c r="H180" s="3" t="s">
        <v>16</v>
      </c>
      <c r="I180" s="3" t="s">
        <v>6023</v>
      </c>
      <c r="J180" s="3" t="s">
        <v>5727</v>
      </c>
    </row>
    <row r="181" spans="1:10" hidden="1" x14ac:dyDescent="0.2">
      <c r="A181" s="3" t="s">
        <v>282</v>
      </c>
      <c r="B181" s="3" t="s">
        <v>6050</v>
      </c>
      <c r="C181" s="3" t="s">
        <v>6051</v>
      </c>
      <c r="D181" s="3" t="s">
        <v>6052</v>
      </c>
      <c r="E181" s="4">
        <v>61971</v>
      </c>
      <c r="F181" s="3" t="s">
        <v>5726</v>
      </c>
      <c r="G181" s="3" t="s">
        <v>571</v>
      </c>
      <c r="H181" s="3" t="s">
        <v>36</v>
      </c>
      <c r="J181" s="3" t="s">
        <v>5727</v>
      </c>
    </row>
    <row r="182" spans="1:10" hidden="1" x14ac:dyDescent="0.2">
      <c r="A182" s="3" t="s">
        <v>282</v>
      </c>
      <c r="B182" s="3" t="s">
        <v>5990</v>
      </c>
      <c r="C182" s="3" t="s">
        <v>5991</v>
      </c>
      <c r="D182" s="3" t="s">
        <v>5992</v>
      </c>
      <c r="E182" s="4">
        <v>-4366374.6900000004</v>
      </c>
      <c r="F182" s="3" t="s">
        <v>5726</v>
      </c>
      <c r="G182" s="3" t="s">
        <v>576</v>
      </c>
      <c r="H182" s="3" t="s">
        <v>16</v>
      </c>
      <c r="I182" s="3" t="s">
        <v>3071</v>
      </c>
      <c r="J182" s="3" t="s">
        <v>5727</v>
      </c>
    </row>
    <row r="183" spans="1:10" hidden="1" x14ac:dyDescent="0.2">
      <c r="A183" s="3" t="s">
        <v>282</v>
      </c>
      <c r="B183" s="3" t="s">
        <v>6050</v>
      </c>
      <c r="C183" s="3" t="s">
        <v>6051</v>
      </c>
      <c r="D183" s="3" t="s">
        <v>6052</v>
      </c>
      <c r="E183" s="4">
        <v>-222253.72</v>
      </c>
      <c r="F183" s="3" t="s">
        <v>5726</v>
      </c>
      <c r="G183" s="3" t="s">
        <v>146</v>
      </c>
      <c r="H183" s="3" t="s">
        <v>36</v>
      </c>
      <c r="I183" s="3" t="s">
        <v>6080</v>
      </c>
      <c r="J183" s="3" t="s">
        <v>5727</v>
      </c>
    </row>
    <row r="184" spans="1:10" hidden="1" x14ac:dyDescent="0.2">
      <c r="A184" s="3" t="s">
        <v>178</v>
      </c>
      <c r="B184" s="3" t="s">
        <v>179</v>
      </c>
      <c r="C184" s="3" t="s">
        <v>180</v>
      </c>
      <c r="D184" s="3" t="s">
        <v>181</v>
      </c>
      <c r="E184" s="4">
        <v>241678.93</v>
      </c>
      <c r="F184" s="3" t="s">
        <v>175</v>
      </c>
      <c r="G184" s="3" t="s">
        <v>182</v>
      </c>
      <c r="H184" s="3" t="s">
        <v>36</v>
      </c>
      <c r="I184" s="3" t="s">
        <v>183</v>
      </c>
      <c r="J184" s="3" t="s">
        <v>177</v>
      </c>
    </row>
    <row r="185" spans="1:10" hidden="1" x14ac:dyDescent="0.2">
      <c r="A185" s="3" t="s">
        <v>178</v>
      </c>
      <c r="B185" s="3" t="s">
        <v>1384</v>
      </c>
      <c r="C185" s="3" t="s">
        <v>1385</v>
      </c>
      <c r="D185" s="3" t="s">
        <v>1386</v>
      </c>
      <c r="E185" s="4">
        <v>30978.15</v>
      </c>
      <c r="F185" s="3" t="s">
        <v>1381</v>
      </c>
      <c r="G185" s="3" t="s">
        <v>1387</v>
      </c>
      <c r="H185" s="3" t="s">
        <v>36</v>
      </c>
      <c r="I185" s="3" t="s">
        <v>1388</v>
      </c>
      <c r="J185" s="3" t="s">
        <v>1383</v>
      </c>
    </row>
    <row r="186" spans="1:10" hidden="1" x14ac:dyDescent="0.2">
      <c r="A186" s="3" t="s">
        <v>178</v>
      </c>
      <c r="B186" s="3" t="s">
        <v>1398</v>
      </c>
      <c r="C186" s="3" t="s">
        <v>1399</v>
      </c>
      <c r="D186" s="3" t="s">
        <v>1400</v>
      </c>
      <c r="E186" s="4">
        <v>-6776.57</v>
      </c>
      <c r="F186" s="3" t="s">
        <v>1401</v>
      </c>
      <c r="G186" s="3" t="s">
        <v>376</v>
      </c>
      <c r="H186" s="3" t="s">
        <v>16</v>
      </c>
      <c r="I186" s="3" t="s">
        <v>1402</v>
      </c>
      <c r="J186" s="3" t="s">
        <v>1403</v>
      </c>
    </row>
    <row r="187" spans="1:10" hidden="1" x14ac:dyDescent="0.2">
      <c r="A187" s="3" t="s">
        <v>178</v>
      </c>
      <c r="B187" s="3" t="s">
        <v>1565</v>
      </c>
      <c r="C187" s="3" t="s">
        <v>1566</v>
      </c>
      <c r="D187" s="3" t="s">
        <v>1567</v>
      </c>
      <c r="E187" s="4">
        <v>69416.09</v>
      </c>
      <c r="F187" s="3" t="s">
        <v>1539</v>
      </c>
      <c r="G187" s="3" t="s">
        <v>1568</v>
      </c>
      <c r="H187" s="3" t="s">
        <v>16</v>
      </c>
      <c r="J187" s="3" t="s">
        <v>1541</v>
      </c>
    </row>
    <row r="188" spans="1:10" hidden="1" x14ac:dyDescent="0.2">
      <c r="A188" s="3" t="s">
        <v>178</v>
      </c>
      <c r="B188" s="3" t="s">
        <v>1970</v>
      </c>
      <c r="C188" s="3" t="s">
        <v>1971</v>
      </c>
      <c r="D188" s="3" t="s">
        <v>1972</v>
      </c>
      <c r="E188" s="4">
        <v>-831242.46</v>
      </c>
      <c r="F188" s="3" t="s">
        <v>1973</v>
      </c>
      <c r="G188" s="3" t="s">
        <v>278</v>
      </c>
      <c r="H188" s="3" t="s">
        <v>16</v>
      </c>
      <c r="J188" s="3" t="s">
        <v>1974</v>
      </c>
    </row>
    <row r="189" spans="1:10" hidden="1" x14ac:dyDescent="0.2">
      <c r="A189" s="3" t="s">
        <v>178</v>
      </c>
      <c r="B189" s="3" t="s">
        <v>2791</v>
      </c>
      <c r="C189" s="3" t="s">
        <v>2792</v>
      </c>
      <c r="D189" s="3" t="s">
        <v>2793</v>
      </c>
      <c r="E189" s="4">
        <v>649102</v>
      </c>
      <c r="F189" s="3" t="s">
        <v>2702</v>
      </c>
      <c r="G189" s="3" t="s">
        <v>2133</v>
      </c>
      <c r="I189" s="3" t="s">
        <v>1388</v>
      </c>
      <c r="J189" s="3" t="s">
        <v>2704</v>
      </c>
    </row>
    <row r="190" spans="1:10" hidden="1" x14ac:dyDescent="0.2">
      <c r="A190" s="3" t="s">
        <v>178</v>
      </c>
      <c r="B190" s="3" t="s">
        <v>2859</v>
      </c>
      <c r="C190" s="3" t="s">
        <v>2860</v>
      </c>
      <c r="D190" s="3" t="s">
        <v>2861</v>
      </c>
      <c r="E190" s="4">
        <v>1608058.92</v>
      </c>
      <c r="F190" s="3" t="s">
        <v>2702</v>
      </c>
      <c r="G190" s="3" t="s">
        <v>960</v>
      </c>
      <c r="H190" s="3" t="s">
        <v>36</v>
      </c>
      <c r="I190" s="3" t="s">
        <v>1388</v>
      </c>
      <c r="J190" s="3" t="s">
        <v>2704</v>
      </c>
    </row>
    <row r="191" spans="1:10" hidden="1" x14ac:dyDescent="0.2">
      <c r="A191" s="3" t="s">
        <v>178</v>
      </c>
      <c r="B191" s="3" t="s">
        <v>1384</v>
      </c>
      <c r="C191" s="3" t="s">
        <v>1385</v>
      </c>
      <c r="D191" s="3" t="s">
        <v>1386</v>
      </c>
      <c r="E191" s="4">
        <v>167743.85</v>
      </c>
      <c r="F191" s="3" t="s">
        <v>2702</v>
      </c>
      <c r="G191" s="3" t="s">
        <v>1387</v>
      </c>
      <c r="H191" s="3" t="s">
        <v>36</v>
      </c>
      <c r="I191" s="3" t="s">
        <v>1388</v>
      </c>
      <c r="J191" s="3" t="s">
        <v>2704</v>
      </c>
    </row>
    <row r="192" spans="1:10" hidden="1" x14ac:dyDescent="0.2">
      <c r="A192" s="3" t="s">
        <v>178</v>
      </c>
      <c r="B192" s="3" t="s">
        <v>3160</v>
      </c>
      <c r="C192" s="3" t="s">
        <v>3161</v>
      </c>
      <c r="D192" s="3" t="s">
        <v>3162</v>
      </c>
      <c r="E192" s="4">
        <v>48404000</v>
      </c>
      <c r="F192" s="3" t="s">
        <v>2702</v>
      </c>
      <c r="G192" s="3" t="s">
        <v>103</v>
      </c>
      <c r="H192" s="3" t="s">
        <v>36</v>
      </c>
      <c r="I192" s="3" t="s">
        <v>3163</v>
      </c>
      <c r="J192" s="3" t="s">
        <v>2704</v>
      </c>
    </row>
    <row r="193" spans="1:10" hidden="1" x14ac:dyDescent="0.2">
      <c r="A193" s="3" t="s">
        <v>178</v>
      </c>
      <c r="B193" s="3" t="s">
        <v>179</v>
      </c>
      <c r="C193" s="3" t="s">
        <v>180</v>
      </c>
      <c r="D193" s="3" t="s">
        <v>181</v>
      </c>
      <c r="E193" s="4">
        <v>14480721.07</v>
      </c>
      <c r="F193" s="3" t="s">
        <v>2702</v>
      </c>
      <c r="G193" s="3" t="s">
        <v>182</v>
      </c>
      <c r="H193" s="3" t="s">
        <v>36</v>
      </c>
      <c r="I193" s="3" t="s">
        <v>183</v>
      </c>
      <c r="J193" s="3" t="s">
        <v>2704</v>
      </c>
    </row>
    <row r="194" spans="1:10" x14ac:dyDescent="0.2">
      <c r="A194" s="3" t="s">
        <v>178</v>
      </c>
      <c r="B194" s="3" t="s">
        <v>3359</v>
      </c>
      <c r="C194" s="3" t="s">
        <v>3360</v>
      </c>
      <c r="D194" s="3" t="s">
        <v>3361</v>
      </c>
      <c r="E194" s="4">
        <v>4840000</v>
      </c>
      <c r="F194" s="3" t="s">
        <v>3306</v>
      </c>
      <c r="G194" s="3" t="s">
        <v>3362</v>
      </c>
      <c r="I194" s="6" t="s">
        <v>3874</v>
      </c>
      <c r="J194" s="3" t="s">
        <v>3308</v>
      </c>
    </row>
    <row r="195" spans="1:10" x14ac:dyDescent="0.2">
      <c r="A195" s="3" t="s">
        <v>178</v>
      </c>
      <c r="B195" s="3" t="s">
        <v>3390</v>
      </c>
      <c r="C195" s="3" t="s">
        <v>3391</v>
      </c>
      <c r="D195" s="3" t="s">
        <v>3392</v>
      </c>
      <c r="E195" s="4">
        <v>497000</v>
      </c>
      <c r="F195" s="3" t="s">
        <v>3306</v>
      </c>
      <c r="G195" s="3" t="s">
        <v>1178</v>
      </c>
      <c r="H195" s="3" t="s">
        <v>36</v>
      </c>
      <c r="I195" s="3" t="s">
        <v>3393</v>
      </c>
      <c r="J195" s="3" t="s">
        <v>3308</v>
      </c>
    </row>
    <row r="196" spans="1:10" hidden="1" x14ac:dyDescent="0.2">
      <c r="A196" s="3" t="s">
        <v>178</v>
      </c>
      <c r="B196" s="3" t="s">
        <v>2791</v>
      </c>
      <c r="C196" s="3" t="s">
        <v>2792</v>
      </c>
      <c r="D196" s="3" t="s">
        <v>2793</v>
      </c>
      <c r="E196" s="4">
        <v>11627530</v>
      </c>
      <c r="F196" s="3" t="s">
        <v>3493</v>
      </c>
      <c r="G196" s="3" t="s">
        <v>2133</v>
      </c>
      <c r="I196" s="3" t="s">
        <v>1388</v>
      </c>
      <c r="J196" s="3" t="s">
        <v>3494</v>
      </c>
    </row>
    <row r="197" spans="1:10" hidden="1" x14ac:dyDescent="0.2">
      <c r="A197" s="3" t="s">
        <v>178</v>
      </c>
      <c r="B197" s="3" t="s">
        <v>3540</v>
      </c>
      <c r="C197" s="3" t="s">
        <v>3541</v>
      </c>
      <c r="D197" s="3" t="s">
        <v>3542</v>
      </c>
      <c r="E197" s="4">
        <v>3189691</v>
      </c>
      <c r="F197" s="3" t="s">
        <v>3493</v>
      </c>
      <c r="G197" s="3" t="s">
        <v>455</v>
      </c>
      <c r="H197" s="3" t="s">
        <v>36</v>
      </c>
      <c r="I197" s="3" t="s">
        <v>1388</v>
      </c>
      <c r="J197" s="3" t="s">
        <v>3494</v>
      </c>
    </row>
    <row r="198" spans="1:10" hidden="1" x14ac:dyDescent="0.2">
      <c r="A198" s="3" t="s">
        <v>178</v>
      </c>
      <c r="B198" s="3" t="s">
        <v>3564</v>
      </c>
      <c r="C198" s="3" t="s">
        <v>3565</v>
      </c>
      <c r="D198" s="3" t="s">
        <v>3566</v>
      </c>
      <c r="E198" s="4">
        <v>664860</v>
      </c>
      <c r="F198" s="3" t="s">
        <v>3546</v>
      </c>
      <c r="G198" s="3" t="s">
        <v>1274</v>
      </c>
      <c r="H198" s="3" t="s">
        <v>36</v>
      </c>
      <c r="I198" s="3" t="s">
        <v>1388</v>
      </c>
      <c r="J198" s="3" t="s">
        <v>3494</v>
      </c>
    </row>
    <row r="199" spans="1:10" hidden="1" x14ac:dyDescent="0.2">
      <c r="A199" s="3" t="s">
        <v>178</v>
      </c>
      <c r="B199" s="3" t="s">
        <v>3712</v>
      </c>
      <c r="C199" s="3" t="s">
        <v>3713</v>
      </c>
      <c r="D199" s="3" t="s">
        <v>3714</v>
      </c>
      <c r="E199" s="4">
        <v>500000</v>
      </c>
      <c r="F199" s="3" t="s">
        <v>3640</v>
      </c>
      <c r="G199" s="3" t="s">
        <v>1127</v>
      </c>
      <c r="H199" s="3" t="s">
        <v>36</v>
      </c>
      <c r="I199" s="3" t="s">
        <v>3715</v>
      </c>
      <c r="J199" s="3" t="s">
        <v>3643</v>
      </c>
    </row>
    <row r="200" spans="1:10" hidden="1" x14ac:dyDescent="0.2">
      <c r="A200" s="3" t="s">
        <v>178</v>
      </c>
      <c r="B200" s="3" t="s">
        <v>3764</v>
      </c>
      <c r="C200" s="3" t="s">
        <v>3765</v>
      </c>
      <c r="D200" s="3" t="s">
        <v>3766</v>
      </c>
      <c r="E200" s="4">
        <v>1357000</v>
      </c>
      <c r="F200" s="3" t="s">
        <v>3640</v>
      </c>
      <c r="G200" s="3" t="s">
        <v>393</v>
      </c>
      <c r="H200" s="3" t="s">
        <v>36</v>
      </c>
      <c r="J200" s="3" t="s">
        <v>3643</v>
      </c>
    </row>
    <row r="201" spans="1:10" hidden="1" x14ac:dyDescent="0.2">
      <c r="A201" s="3" t="s">
        <v>178</v>
      </c>
      <c r="B201" s="3" t="s">
        <v>3359</v>
      </c>
      <c r="C201" s="3" t="s">
        <v>3360</v>
      </c>
      <c r="D201" s="3" t="s">
        <v>3361</v>
      </c>
      <c r="E201" s="4">
        <v>9200000</v>
      </c>
      <c r="F201" s="3" t="s">
        <v>3640</v>
      </c>
      <c r="G201" s="3" t="s">
        <v>3362</v>
      </c>
      <c r="J201" s="3" t="s">
        <v>3643</v>
      </c>
    </row>
    <row r="202" spans="1:10" hidden="1" x14ac:dyDescent="0.2">
      <c r="A202" s="3" t="s">
        <v>178</v>
      </c>
      <c r="B202" s="3" t="s">
        <v>3359</v>
      </c>
      <c r="C202" s="3" t="s">
        <v>3360</v>
      </c>
      <c r="D202" s="3" t="s">
        <v>3361</v>
      </c>
      <c r="E202" s="4">
        <v>-9200000</v>
      </c>
      <c r="F202" s="3" t="s">
        <v>3640</v>
      </c>
      <c r="G202" s="3" t="s">
        <v>960</v>
      </c>
      <c r="I202" s="3" t="s">
        <v>3874</v>
      </c>
      <c r="J202" s="3" t="s">
        <v>3643</v>
      </c>
    </row>
    <row r="203" spans="1:10" hidden="1" x14ac:dyDescent="0.2">
      <c r="A203" s="3" t="s">
        <v>178</v>
      </c>
      <c r="B203" s="3" t="s">
        <v>3359</v>
      </c>
      <c r="C203" s="3" t="s">
        <v>3360</v>
      </c>
      <c r="D203" s="3" t="s">
        <v>3361</v>
      </c>
      <c r="E203" s="4">
        <v>9200000</v>
      </c>
      <c r="F203" s="3" t="s">
        <v>4327</v>
      </c>
      <c r="G203" s="3" t="s">
        <v>960</v>
      </c>
      <c r="I203" s="3" t="s">
        <v>3874</v>
      </c>
      <c r="J203" s="3" t="s">
        <v>4328</v>
      </c>
    </row>
    <row r="204" spans="1:10" hidden="1" x14ac:dyDescent="0.2">
      <c r="A204" s="3" t="s">
        <v>178</v>
      </c>
      <c r="B204" s="3" t="s">
        <v>4481</v>
      </c>
      <c r="C204" s="3" t="s">
        <v>4482</v>
      </c>
      <c r="D204" s="3" t="s">
        <v>4483</v>
      </c>
      <c r="E204" s="4">
        <v>2395082.4700000002</v>
      </c>
      <c r="F204" s="3" t="s">
        <v>4327</v>
      </c>
      <c r="G204" s="3" t="s">
        <v>654</v>
      </c>
      <c r="J204" s="3" t="s">
        <v>4328</v>
      </c>
    </row>
    <row r="205" spans="1:10" hidden="1" x14ac:dyDescent="0.2">
      <c r="A205" s="3" t="s">
        <v>178</v>
      </c>
      <c r="B205" s="3" t="s">
        <v>4484</v>
      </c>
      <c r="C205" s="3" t="s">
        <v>4485</v>
      </c>
      <c r="D205" s="3" t="s">
        <v>4486</v>
      </c>
      <c r="E205" s="4">
        <v>2164000</v>
      </c>
      <c r="F205" s="3" t="s">
        <v>4327</v>
      </c>
      <c r="G205" s="3" t="s">
        <v>654</v>
      </c>
      <c r="H205" s="3" t="s">
        <v>36</v>
      </c>
      <c r="I205" s="3" t="s">
        <v>4487</v>
      </c>
      <c r="J205" s="3" t="s">
        <v>4328</v>
      </c>
    </row>
    <row r="206" spans="1:10" hidden="1" x14ac:dyDescent="0.2">
      <c r="A206" s="3" t="s">
        <v>178</v>
      </c>
      <c r="B206" s="3" t="s">
        <v>4488</v>
      </c>
      <c r="C206" s="3" t="s">
        <v>4489</v>
      </c>
      <c r="D206" s="3" t="s">
        <v>4490</v>
      </c>
      <c r="E206" s="4">
        <v>3983000</v>
      </c>
      <c r="F206" s="3" t="s">
        <v>4327</v>
      </c>
      <c r="G206" s="3" t="s">
        <v>654</v>
      </c>
      <c r="H206" s="3" t="s">
        <v>36</v>
      </c>
      <c r="I206" s="3" t="s">
        <v>4491</v>
      </c>
      <c r="J206" s="3" t="s">
        <v>4328</v>
      </c>
    </row>
    <row r="207" spans="1:10" x14ac:dyDescent="0.2">
      <c r="A207" s="3" t="s">
        <v>178</v>
      </c>
      <c r="B207" s="3" t="s">
        <v>4834</v>
      </c>
      <c r="C207" s="3" t="s">
        <v>4835</v>
      </c>
      <c r="D207" s="3" t="s">
        <v>4836</v>
      </c>
      <c r="E207" s="4">
        <v>3387000</v>
      </c>
      <c r="F207" s="3" t="s">
        <v>4600</v>
      </c>
      <c r="G207" s="3" t="s">
        <v>655</v>
      </c>
      <c r="H207" s="3" t="s">
        <v>36</v>
      </c>
      <c r="I207" s="3" t="s">
        <v>4837</v>
      </c>
      <c r="J207" s="3" t="s">
        <v>4602</v>
      </c>
    </row>
    <row r="208" spans="1:10" hidden="1" x14ac:dyDescent="0.2">
      <c r="A208" s="3" t="s">
        <v>178</v>
      </c>
      <c r="B208" s="3" t="s">
        <v>5197</v>
      </c>
      <c r="C208" s="3" t="s">
        <v>5198</v>
      </c>
      <c r="D208" s="3" t="s">
        <v>5199</v>
      </c>
      <c r="E208" s="4">
        <v>63138</v>
      </c>
      <c r="F208" s="3" t="s">
        <v>5078</v>
      </c>
      <c r="G208" s="3" t="s">
        <v>3342</v>
      </c>
      <c r="H208" s="3" t="s">
        <v>36</v>
      </c>
      <c r="I208" s="3" t="s">
        <v>5183</v>
      </c>
      <c r="J208" s="3" t="s">
        <v>5080</v>
      </c>
    </row>
    <row r="209" spans="1:10" hidden="1" x14ac:dyDescent="0.2">
      <c r="A209" s="3" t="s">
        <v>178</v>
      </c>
      <c r="B209" s="3" t="s">
        <v>5233</v>
      </c>
      <c r="C209" s="3" t="s">
        <v>5234</v>
      </c>
      <c r="D209" s="3" t="s">
        <v>5235</v>
      </c>
      <c r="E209" s="4">
        <v>7946200</v>
      </c>
      <c r="F209" s="3" t="s">
        <v>5078</v>
      </c>
      <c r="G209" s="3" t="s">
        <v>492</v>
      </c>
      <c r="H209" s="3" t="s">
        <v>36</v>
      </c>
      <c r="I209" s="3" t="s">
        <v>1535</v>
      </c>
      <c r="J209" s="3" t="s">
        <v>5080</v>
      </c>
    </row>
    <row r="210" spans="1:10" hidden="1" x14ac:dyDescent="0.2">
      <c r="A210" s="3" t="s">
        <v>178</v>
      </c>
      <c r="B210" s="3" t="s">
        <v>5296</v>
      </c>
      <c r="C210" s="3" t="s">
        <v>5297</v>
      </c>
      <c r="D210" s="3" t="s">
        <v>5298</v>
      </c>
      <c r="E210" s="4">
        <v>-180473.21</v>
      </c>
      <c r="F210" s="3" t="s">
        <v>5078</v>
      </c>
      <c r="G210" s="3" t="s">
        <v>553</v>
      </c>
      <c r="H210" s="3" t="s">
        <v>16</v>
      </c>
      <c r="J210" s="3" t="s">
        <v>5080</v>
      </c>
    </row>
    <row r="211" spans="1:10" hidden="1" x14ac:dyDescent="0.2">
      <c r="A211" s="3" t="s">
        <v>178</v>
      </c>
      <c r="B211" s="3" t="s">
        <v>5405</v>
      </c>
      <c r="C211" s="3" t="s">
        <v>5406</v>
      </c>
      <c r="D211" s="3" t="s">
        <v>5407</v>
      </c>
      <c r="E211" s="4">
        <v>19359200</v>
      </c>
      <c r="F211" s="3" t="s">
        <v>5078</v>
      </c>
      <c r="G211" s="3" t="s">
        <v>2283</v>
      </c>
      <c r="H211" s="3" t="s">
        <v>36</v>
      </c>
      <c r="I211" s="3" t="s">
        <v>1535</v>
      </c>
      <c r="J211" s="3" t="s">
        <v>5080</v>
      </c>
    </row>
    <row r="212" spans="1:10" hidden="1" x14ac:dyDescent="0.2">
      <c r="A212" s="3" t="s">
        <v>178</v>
      </c>
      <c r="B212" s="3" t="s">
        <v>6034</v>
      </c>
      <c r="C212" s="3" t="s">
        <v>6035</v>
      </c>
      <c r="D212" s="3" t="s">
        <v>6036</v>
      </c>
      <c r="E212" s="4">
        <v>-1373980.07</v>
      </c>
      <c r="F212" s="3" t="s">
        <v>5726</v>
      </c>
      <c r="G212" s="3" t="s">
        <v>553</v>
      </c>
      <c r="H212" s="3" t="s">
        <v>36</v>
      </c>
      <c r="I212" s="3" t="s">
        <v>2113</v>
      </c>
      <c r="J212" s="3" t="s">
        <v>5727</v>
      </c>
    </row>
    <row r="213" spans="1:10" hidden="1" x14ac:dyDescent="0.2">
      <c r="A213" s="3" t="s">
        <v>178</v>
      </c>
      <c r="B213" s="3" t="s">
        <v>6076</v>
      </c>
      <c r="C213" s="3" t="s">
        <v>6077</v>
      </c>
      <c r="D213" s="3" t="s">
        <v>6078</v>
      </c>
      <c r="E213" s="4">
        <v>-548719.29</v>
      </c>
      <c r="F213" s="3" t="s">
        <v>5726</v>
      </c>
      <c r="G213" s="3" t="s">
        <v>146</v>
      </c>
      <c r="H213" s="3" t="s">
        <v>36</v>
      </c>
      <c r="I213" s="3" t="s">
        <v>6079</v>
      </c>
      <c r="J213" s="3" t="s">
        <v>5727</v>
      </c>
    </row>
    <row r="214" spans="1:10" x14ac:dyDescent="0.2">
      <c r="A214" s="3" t="s">
        <v>178</v>
      </c>
      <c r="B214" s="3" t="s">
        <v>6127</v>
      </c>
      <c r="C214" s="3" t="s">
        <v>6128</v>
      </c>
      <c r="D214" s="3" t="s">
        <v>6129</v>
      </c>
      <c r="E214" s="4">
        <v>-0.02</v>
      </c>
      <c r="F214" s="3" t="s">
        <v>6117</v>
      </c>
      <c r="G214" s="3" t="s">
        <v>302</v>
      </c>
      <c r="H214" s="3" t="s">
        <v>16</v>
      </c>
      <c r="I214" s="3" t="s">
        <v>6130</v>
      </c>
      <c r="J214" s="3" t="s">
        <v>6118</v>
      </c>
    </row>
    <row r="215" spans="1:10" hidden="1" x14ac:dyDescent="0.2">
      <c r="A215" s="3" t="s">
        <v>178</v>
      </c>
      <c r="B215" s="3" t="s">
        <v>6208</v>
      </c>
      <c r="C215" s="3" t="s">
        <v>6209</v>
      </c>
      <c r="D215" s="3" t="s">
        <v>6210</v>
      </c>
      <c r="E215" s="4">
        <v>-149276.19</v>
      </c>
      <c r="F215" s="3" t="s">
        <v>6205</v>
      </c>
      <c r="G215" s="3" t="s">
        <v>361</v>
      </c>
      <c r="H215" s="3" t="s">
        <v>16</v>
      </c>
      <c r="J215" s="3" t="s">
        <v>6207</v>
      </c>
    </row>
    <row r="216" spans="1:10" hidden="1" x14ac:dyDescent="0.2">
      <c r="A216" s="3" t="s">
        <v>178</v>
      </c>
      <c r="B216" s="3" t="s">
        <v>6289</v>
      </c>
      <c r="C216" s="3" t="s">
        <v>6290</v>
      </c>
      <c r="D216" s="3" t="s">
        <v>6291</v>
      </c>
      <c r="E216" s="4">
        <v>-144643.9</v>
      </c>
      <c r="F216" s="3" t="s">
        <v>6239</v>
      </c>
      <c r="G216" s="3" t="s">
        <v>960</v>
      </c>
      <c r="H216" s="3" t="s">
        <v>16</v>
      </c>
      <c r="I216" s="3" t="s">
        <v>6292</v>
      </c>
      <c r="J216" s="3" t="s">
        <v>6240</v>
      </c>
    </row>
    <row r="217" spans="1:10" hidden="1" x14ac:dyDescent="0.2">
      <c r="A217" s="3" t="s">
        <v>178</v>
      </c>
      <c r="B217" s="3" t="s">
        <v>6313</v>
      </c>
      <c r="C217" s="3" t="s">
        <v>6314</v>
      </c>
      <c r="D217" s="3" t="s">
        <v>6315</v>
      </c>
      <c r="E217" s="4">
        <v>-48.35</v>
      </c>
      <c r="F217" s="3" t="s">
        <v>6239</v>
      </c>
      <c r="G217" s="3" t="s">
        <v>972</v>
      </c>
      <c r="H217" s="3" t="s">
        <v>16</v>
      </c>
      <c r="I217" s="3" t="s">
        <v>6316</v>
      </c>
      <c r="J217" s="3" t="s">
        <v>6240</v>
      </c>
    </row>
    <row r="218" spans="1:10" hidden="1" x14ac:dyDescent="0.2">
      <c r="A218" s="3" t="s">
        <v>178</v>
      </c>
      <c r="B218" s="3" t="s">
        <v>6413</v>
      </c>
      <c r="C218" s="3" t="s">
        <v>6414</v>
      </c>
      <c r="D218" s="3" t="s">
        <v>6415</v>
      </c>
      <c r="E218" s="4">
        <v>-134558.38</v>
      </c>
      <c r="F218" s="3" t="s">
        <v>6394</v>
      </c>
      <c r="G218" s="3" t="s">
        <v>146</v>
      </c>
      <c r="H218" s="3" t="s">
        <v>36</v>
      </c>
      <c r="I218" s="3" t="s">
        <v>234</v>
      </c>
      <c r="J218" s="3" t="s">
        <v>6395</v>
      </c>
    </row>
    <row r="219" spans="1:10" hidden="1" x14ac:dyDescent="0.2">
      <c r="A219" s="3" t="s">
        <v>178</v>
      </c>
      <c r="B219" s="3" t="s">
        <v>1398</v>
      </c>
      <c r="C219" s="3" t="s">
        <v>1399</v>
      </c>
      <c r="D219" s="3" t="s">
        <v>1400</v>
      </c>
      <c r="E219" s="4">
        <v>-0.01</v>
      </c>
      <c r="F219" s="3" t="s">
        <v>6444</v>
      </c>
      <c r="G219" s="3" t="s">
        <v>376</v>
      </c>
      <c r="H219" s="3" t="s">
        <v>16</v>
      </c>
      <c r="I219" s="3" t="s">
        <v>1402</v>
      </c>
      <c r="J219" s="3" t="s">
        <v>6445</v>
      </c>
    </row>
    <row r="220" spans="1:10" hidden="1" x14ac:dyDescent="0.2">
      <c r="A220" s="3" t="s">
        <v>178</v>
      </c>
      <c r="B220" s="3" t="s">
        <v>6485</v>
      </c>
      <c r="C220" s="3" t="s">
        <v>6486</v>
      </c>
      <c r="D220" s="3" t="s">
        <v>6487</v>
      </c>
      <c r="E220" s="4">
        <v>-331382.52</v>
      </c>
      <c r="F220" s="3" t="s">
        <v>6478</v>
      </c>
      <c r="G220" s="3" t="s">
        <v>278</v>
      </c>
      <c r="H220" s="3" t="s">
        <v>16</v>
      </c>
      <c r="I220" s="3" t="s">
        <v>6488</v>
      </c>
      <c r="J220" s="3" t="s">
        <v>6480</v>
      </c>
    </row>
    <row r="221" spans="1:10" hidden="1" x14ac:dyDescent="0.2">
      <c r="A221" s="3" t="s">
        <v>178</v>
      </c>
      <c r="B221" s="3" t="s">
        <v>179</v>
      </c>
      <c r="C221" s="3" t="s">
        <v>180</v>
      </c>
      <c r="D221" s="3" t="s">
        <v>181</v>
      </c>
      <c r="E221" s="4">
        <v>40490420</v>
      </c>
      <c r="F221" s="3" t="s">
        <v>7003</v>
      </c>
      <c r="G221" s="3" t="s">
        <v>715</v>
      </c>
      <c r="H221" s="3" t="s">
        <v>36</v>
      </c>
      <c r="J221" s="3" t="s">
        <v>7004</v>
      </c>
    </row>
    <row r="222" spans="1:10" hidden="1" x14ac:dyDescent="0.2">
      <c r="A222" s="3" t="s">
        <v>178</v>
      </c>
      <c r="B222" s="3" t="s">
        <v>7256</v>
      </c>
      <c r="C222" s="3" t="s">
        <v>7257</v>
      </c>
      <c r="D222" s="3" t="s">
        <v>7258</v>
      </c>
      <c r="E222" s="4">
        <v>-1.08</v>
      </c>
      <c r="F222" s="3" t="s">
        <v>7136</v>
      </c>
      <c r="G222" s="3" t="s">
        <v>2767</v>
      </c>
      <c r="I222" s="3" t="s">
        <v>5183</v>
      </c>
      <c r="J222" s="3" t="s">
        <v>7137</v>
      </c>
    </row>
    <row r="223" spans="1:10" hidden="1" x14ac:dyDescent="0.2">
      <c r="A223" s="3" t="s">
        <v>178</v>
      </c>
      <c r="B223" s="3" t="s">
        <v>5197</v>
      </c>
      <c r="C223" s="3" t="s">
        <v>5198</v>
      </c>
      <c r="D223" s="3" t="s">
        <v>5199</v>
      </c>
      <c r="E223" s="4">
        <v>-4500</v>
      </c>
      <c r="F223" s="3" t="s">
        <v>7136</v>
      </c>
      <c r="G223" s="3" t="s">
        <v>3342</v>
      </c>
      <c r="H223" s="3" t="s">
        <v>36</v>
      </c>
      <c r="I223" s="3" t="s">
        <v>5183</v>
      </c>
      <c r="J223" s="3" t="s">
        <v>7137</v>
      </c>
    </row>
    <row r="224" spans="1:10" hidden="1" x14ac:dyDescent="0.2">
      <c r="A224" s="3" t="s">
        <v>178</v>
      </c>
      <c r="B224" s="3" t="s">
        <v>5197</v>
      </c>
      <c r="C224" s="3" t="s">
        <v>5198</v>
      </c>
      <c r="D224" s="3" t="s">
        <v>5199</v>
      </c>
      <c r="E224" s="4">
        <v>-97722</v>
      </c>
      <c r="F224" s="3" t="s">
        <v>7443</v>
      </c>
      <c r="G224" s="3" t="s">
        <v>3342</v>
      </c>
      <c r="H224" s="3" t="s">
        <v>36</v>
      </c>
      <c r="I224" s="3" t="s">
        <v>5183</v>
      </c>
      <c r="J224" s="3" t="s">
        <v>7444</v>
      </c>
    </row>
    <row r="225" spans="1:10" hidden="1" x14ac:dyDescent="0.2">
      <c r="A225" s="3" t="s">
        <v>178</v>
      </c>
      <c r="B225" s="3" t="s">
        <v>7504</v>
      </c>
      <c r="C225" s="3" t="s">
        <v>7505</v>
      </c>
      <c r="D225" s="3" t="s">
        <v>7506</v>
      </c>
      <c r="E225" s="4">
        <v>184726.28</v>
      </c>
      <c r="F225" s="3" t="s">
        <v>7502</v>
      </c>
      <c r="G225" s="3" t="s">
        <v>2288</v>
      </c>
      <c r="H225" s="3" t="s">
        <v>36</v>
      </c>
      <c r="I225" s="3" t="s">
        <v>1992</v>
      </c>
      <c r="J225" s="3" t="s">
        <v>7503</v>
      </c>
    </row>
    <row r="226" spans="1:10" hidden="1" x14ac:dyDescent="0.2">
      <c r="A226" s="3" t="s">
        <v>178</v>
      </c>
      <c r="B226" s="3" t="s">
        <v>7504</v>
      </c>
      <c r="C226" s="3" t="s">
        <v>7505</v>
      </c>
      <c r="D226" s="3" t="s">
        <v>7506</v>
      </c>
      <c r="E226" s="4">
        <v>565273.72</v>
      </c>
      <c r="F226" s="3" t="s">
        <v>7510</v>
      </c>
      <c r="G226" s="3" t="s">
        <v>2288</v>
      </c>
      <c r="H226" s="3" t="s">
        <v>36</v>
      </c>
      <c r="I226" s="3" t="s">
        <v>1992</v>
      </c>
      <c r="J226" s="3" t="s">
        <v>7511</v>
      </c>
    </row>
    <row r="227" spans="1:10" hidden="1" x14ac:dyDescent="0.2">
      <c r="A227" s="3" t="s">
        <v>178</v>
      </c>
      <c r="B227" s="3" t="s">
        <v>7526</v>
      </c>
      <c r="C227" s="3" t="s">
        <v>7527</v>
      </c>
      <c r="D227" s="3" t="s">
        <v>7528</v>
      </c>
      <c r="E227" s="4">
        <v>5544000</v>
      </c>
      <c r="F227" s="3" t="s">
        <v>7510</v>
      </c>
      <c r="G227" s="3" t="s">
        <v>655</v>
      </c>
      <c r="H227" s="3" t="s">
        <v>36</v>
      </c>
      <c r="I227" s="3" t="s">
        <v>1992</v>
      </c>
      <c r="J227" s="3" t="s">
        <v>7511</v>
      </c>
    </row>
    <row r="228" spans="1:10" hidden="1" x14ac:dyDescent="0.2">
      <c r="A228" s="3" t="s">
        <v>235</v>
      </c>
      <c r="B228" s="3" t="s">
        <v>236</v>
      </c>
      <c r="C228" s="3" t="s">
        <v>237</v>
      </c>
      <c r="D228" s="3" t="s">
        <v>238</v>
      </c>
      <c r="E228" s="4">
        <v>3009900</v>
      </c>
      <c r="F228" s="3" t="s">
        <v>221</v>
      </c>
      <c r="G228" s="3" t="s">
        <v>239</v>
      </c>
      <c r="H228" s="3" t="s">
        <v>36</v>
      </c>
      <c r="J228" s="3" t="s">
        <v>223</v>
      </c>
    </row>
    <row r="229" spans="1:10" hidden="1" x14ac:dyDescent="0.2">
      <c r="A229" s="3" t="s">
        <v>235</v>
      </c>
      <c r="B229" s="3" t="s">
        <v>1651</v>
      </c>
      <c r="C229" s="3" t="s">
        <v>1652</v>
      </c>
      <c r="D229" s="3" t="s">
        <v>1653</v>
      </c>
      <c r="E229" s="4">
        <v>58613.19</v>
      </c>
      <c r="F229" s="3" t="s">
        <v>1634</v>
      </c>
      <c r="G229" s="3" t="s">
        <v>513</v>
      </c>
      <c r="H229" s="3" t="s">
        <v>36</v>
      </c>
      <c r="I229" s="3" t="s">
        <v>1654</v>
      </c>
      <c r="J229" s="3" t="s">
        <v>1636</v>
      </c>
    </row>
    <row r="230" spans="1:10" hidden="1" x14ac:dyDescent="0.2">
      <c r="A230" s="3" t="s">
        <v>235</v>
      </c>
      <c r="B230" s="3" t="s">
        <v>1651</v>
      </c>
      <c r="C230" s="3" t="s">
        <v>1652</v>
      </c>
      <c r="D230" s="3" t="s">
        <v>1653</v>
      </c>
      <c r="E230" s="4">
        <v>6040</v>
      </c>
      <c r="F230" s="3" t="s">
        <v>1671</v>
      </c>
      <c r="G230" s="3" t="s">
        <v>513</v>
      </c>
      <c r="H230" s="3" t="s">
        <v>36</v>
      </c>
      <c r="I230" s="3" t="s">
        <v>1654</v>
      </c>
      <c r="J230" s="3" t="s">
        <v>1672</v>
      </c>
    </row>
    <row r="231" spans="1:10" hidden="1" x14ac:dyDescent="0.2">
      <c r="A231" s="3" t="s">
        <v>235</v>
      </c>
      <c r="B231" s="3" t="s">
        <v>2062</v>
      </c>
      <c r="C231" s="3" t="s">
        <v>2063</v>
      </c>
      <c r="D231" s="3" t="s">
        <v>2064</v>
      </c>
      <c r="E231" s="4">
        <v>67000</v>
      </c>
      <c r="F231" s="3" t="s">
        <v>2046</v>
      </c>
      <c r="G231" s="3" t="s">
        <v>588</v>
      </c>
      <c r="H231" s="3" t="s">
        <v>36</v>
      </c>
      <c r="I231" s="3" t="s">
        <v>2065</v>
      </c>
      <c r="J231" s="3" t="s">
        <v>2047</v>
      </c>
    </row>
    <row r="232" spans="1:10" hidden="1" x14ac:dyDescent="0.2">
      <c r="A232" s="3" t="s">
        <v>235</v>
      </c>
      <c r="B232" s="3" t="s">
        <v>4129</v>
      </c>
      <c r="C232" s="3" t="s">
        <v>4130</v>
      </c>
      <c r="D232" s="3" t="s">
        <v>4131</v>
      </c>
      <c r="E232" s="4">
        <v>959000</v>
      </c>
      <c r="F232" s="3" t="s">
        <v>4063</v>
      </c>
      <c r="G232" s="3" t="s">
        <v>448</v>
      </c>
      <c r="H232" s="3" t="s">
        <v>36</v>
      </c>
      <c r="I232" s="3" t="s">
        <v>1611</v>
      </c>
      <c r="J232" s="3" t="s">
        <v>4065</v>
      </c>
    </row>
    <row r="233" spans="1:10" hidden="1" x14ac:dyDescent="0.2">
      <c r="A233" s="3" t="s">
        <v>235</v>
      </c>
      <c r="B233" s="3" t="s">
        <v>4381</v>
      </c>
      <c r="C233" s="3" t="s">
        <v>2063</v>
      </c>
      <c r="D233" s="3" t="s">
        <v>4382</v>
      </c>
      <c r="E233" s="4">
        <v>87802500</v>
      </c>
      <c r="F233" s="3" t="s">
        <v>4327</v>
      </c>
      <c r="G233" s="3" t="s">
        <v>200</v>
      </c>
      <c r="H233" s="3" t="s">
        <v>36</v>
      </c>
      <c r="I233" s="3" t="s">
        <v>2065</v>
      </c>
      <c r="J233" s="3" t="s">
        <v>4328</v>
      </c>
    </row>
    <row r="234" spans="1:10" hidden="1" x14ac:dyDescent="0.2">
      <c r="A234" s="3" t="s">
        <v>235</v>
      </c>
      <c r="B234" s="3" t="s">
        <v>5252</v>
      </c>
      <c r="C234" s="3" t="s">
        <v>5253</v>
      </c>
      <c r="D234" s="3" t="s">
        <v>5254</v>
      </c>
      <c r="E234" s="4">
        <v>1531900</v>
      </c>
      <c r="F234" s="3" t="s">
        <v>5078</v>
      </c>
      <c r="G234" s="3" t="s">
        <v>2015</v>
      </c>
      <c r="H234" s="3" t="s">
        <v>36</v>
      </c>
      <c r="I234" s="3" t="s">
        <v>5248</v>
      </c>
      <c r="J234" s="3" t="s">
        <v>5080</v>
      </c>
    </row>
    <row r="235" spans="1:10" hidden="1" x14ac:dyDescent="0.2">
      <c r="A235" s="3" t="s">
        <v>314</v>
      </c>
      <c r="B235" s="3" t="s">
        <v>315</v>
      </c>
      <c r="C235" s="3" t="s">
        <v>316</v>
      </c>
      <c r="D235" s="3" t="s">
        <v>317</v>
      </c>
      <c r="E235" s="4">
        <v>-8587.42</v>
      </c>
      <c r="F235" s="3" t="s">
        <v>221</v>
      </c>
      <c r="G235" s="3" t="s">
        <v>318</v>
      </c>
      <c r="H235" s="3" t="s">
        <v>16</v>
      </c>
      <c r="J235" s="3" t="s">
        <v>223</v>
      </c>
    </row>
    <row r="236" spans="1:10" hidden="1" x14ac:dyDescent="0.2">
      <c r="A236" s="3" t="s">
        <v>314</v>
      </c>
      <c r="B236" s="3" t="s">
        <v>390</v>
      </c>
      <c r="C236" s="3" t="s">
        <v>391</v>
      </c>
      <c r="D236" s="3" t="s">
        <v>392</v>
      </c>
      <c r="E236" s="4">
        <v>-86489.47</v>
      </c>
      <c r="F236" s="3" t="s">
        <v>221</v>
      </c>
      <c r="G236" s="3" t="s">
        <v>393</v>
      </c>
      <c r="H236" s="3" t="s">
        <v>16</v>
      </c>
      <c r="I236" s="3" t="s">
        <v>394</v>
      </c>
      <c r="J236" s="3" t="s">
        <v>223</v>
      </c>
    </row>
    <row r="237" spans="1:10" hidden="1" x14ac:dyDescent="0.2">
      <c r="A237" s="3" t="s">
        <v>314</v>
      </c>
      <c r="B237" s="3" t="s">
        <v>1016</v>
      </c>
      <c r="C237" s="3" t="s">
        <v>1017</v>
      </c>
      <c r="D237" s="3" t="s">
        <v>1018</v>
      </c>
      <c r="E237" s="4">
        <v>-663.33</v>
      </c>
      <c r="F237" s="3" t="s">
        <v>1001</v>
      </c>
      <c r="G237" s="3" t="s">
        <v>365</v>
      </c>
      <c r="H237" s="3" t="s">
        <v>16</v>
      </c>
      <c r="J237" s="3" t="s">
        <v>1002</v>
      </c>
    </row>
    <row r="238" spans="1:10" hidden="1" x14ac:dyDescent="0.2">
      <c r="A238" s="3" t="s">
        <v>314</v>
      </c>
      <c r="B238" s="3" t="s">
        <v>1055</v>
      </c>
      <c r="C238" s="3" t="s">
        <v>1056</v>
      </c>
      <c r="D238" s="3" t="s">
        <v>1057</v>
      </c>
      <c r="E238" s="4">
        <v>-68423.649999999994</v>
      </c>
      <c r="F238" s="3" t="s">
        <v>1001</v>
      </c>
      <c r="G238" s="3" t="s">
        <v>553</v>
      </c>
      <c r="H238" s="3" t="s">
        <v>36</v>
      </c>
      <c r="I238" s="3" t="s">
        <v>1058</v>
      </c>
      <c r="J238" s="3" t="s">
        <v>1002</v>
      </c>
    </row>
    <row r="239" spans="1:10" hidden="1" x14ac:dyDescent="0.2">
      <c r="A239" s="3" t="s">
        <v>314</v>
      </c>
      <c r="B239" s="3" t="s">
        <v>1153</v>
      </c>
      <c r="C239" s="3" t="s">
        <v>1154</v>
      </c>
      <c r="D239" s="3" t="s">
        <v>1155</v>
      </c>
      <c r="E239" s="4">
        <v>-57.51</v>
      </c>
      <c r="F239" s="3" t="s">
        <v>1080</v>
      </c>
      <c r="G239" s="3" t="s">
        <v>481</v>
      </c>
      <c r="H239" s="3" t="s">
        <v>16</v>
      </c>
      <c r="J239" s="3" t="s">
        <v>1081</v>
      </c>
    </row>
    <row r="240" spans="1:10" hidden="1" x14ac:dyDescent="0.2">
      <c r="A240" s="3" t="s">
        <v>314</v>
      </c>
      <c r="B240" s="3" t="s">
        <v>1446</v>
      </c>
      <c r="C240" s="3" t="s">
        <v>1447</v>
      </c>
      <c r="D240" s="3" t="s">
        <v>1448</v>
      </c>
      <c r="E240" s="4">
        <v>202097.31</v>
      </c>
      <c r="F240" s="3" t="s">
        <v>1443</v>
      </c>
      <c r="G240" s="3" t="s">
        <v>1449</v>
      </c>
      <c r="H240" s="3" t="s">
        <v>16</v>
      </c>
      <c r="J240" s="3" t="s">
        <v>1445</v>
      </c>
    </row>
    <row r="241" spans="1:10" hidden="1" x14ac:dyDescent="0.2">
      <c r="A241" s="3" t="s">
        <v>314</v>
      </c>
      <c r="B241" s="3" t="s">
        <v>1588</v>
      </c>
      <c r="C241" s="3" t="s">
        <v>1589</v>
      </c>
      <c r="D241" s="3" t="s">
        <v>1590</v>
      </c>
      <c r="E241" s="4">
        <v>-3506091.11</v>
      </c>
      <c r="F241" s="3" t="s">
        <v>1584</v>
      </c>
      <c r="G241" s="3" t="s">
        <v>369</v>
      </c>
      <c r="H241" s="3" t="s">
        <v>16</v>
      </c>
      <c r="J241" s="3" t="s">
        <v>1587</v>
      </c>
    </row>
    <row r="242" spans="1:10" hidden="1" x14ac:dyDescent="0.2">
      <c r="A242" s="3" t="s">
        <v>314</v>
      </c>
      <c r="B242" s="3" t="s">
        <v>1617</v>
      </c>
      <c r="C242" s="3" t="s">
        <v>1618</v>
      </c>
      <c r="D242" s="3" t="s">
        <v>1619</v>
      </c>
      <c r="E242" s="4">
        <v>6629.14</v>
      </c>
      <c r="F242" s="3" t="s">
        <v>1610</v>
      </c>
      <c r="G242" s="3" t="s">
        <v>103</v>
      </c>
      <c r="H242" s="3" t="s">
        <v>36</v>
      </c>
      <c r="I242" s="3" t="s">
        <v>1620</v>
      </c>
      <c r="J242" s="3" t="s">
        <v>1612</v>
      </c>
    </row>
    <row r="243" spans="1:10" hidden="1" x14ac:dyDescent="0.2">
      <c r="A243" s="3" t="s">
        <v>314</v>
      </c>
      <c r="B243" s="3" t="s">
        <v>1617</v>
      </c>
      <c r="C243" s="3" t="s">
        <v>1618</v>
      </c>
      <c r="D243" s="3" t="s">
        <v>1619</v>
      </c>
      <c r="E243" s="4">
        <v>8661.82</v>
      </c>
      <c r="F243" s="3" t="s">
        <v>1624</v>
      </c>
      <c r="G243" s="3" t="s">
        <v>103</v>
      </c>
      <c r="H243" s="3" t="s">
        <v>36</v>
      </c>
      <c r="I243" s="3" t="s">
        <v>1620</v>
      </c>
      <c r="J243" s="3" t="s">
        <v>1626</v>
      </c>
    </row>
    <row r="244" spans="1:10" hidden="1" x14ac:dyDescent="0.2">
      <c r="A244" s="3" t="s">
        <v>314</v>
      </c>
      <c r="B244" s="3" t="s">
        <v>1686</v>
      </c>
      <c r="C244" s="3" t="s">
        <v>1687</v>
      </c>
      <c r="D244" s="3" t="s">
        <v>1688</v>
      </c>
      <c r="E244" s="4">
        <v>-583.16</v>
      </c>
      <c r="F244" s="3" t="s">
        <v>1671</v>
      </c>
      <c r="G244" s="3" t="s">
        <v>1689</v>
      </c>
      <c r="H244" s="3" t="s">
        <v>16</v>
      </c>
      <c r="I244" s="3" t="s">
        <v>1690</v>
      </c>
      <c r="J244" s="3" t="s">
        <v>1672</v>
      </c>
    </row>
    <row r="245" spans="1:10" hidden="1" x14ac:dyDescent="0.2">
      <c r="A245" s="3" t="s">
        <v>314</v>
      </c>
      <c r="B245" s="3" t="s">
        <v>1713</v>
      </c>
      <c r="C245" s="3" t="s">
        <v>1714</v>
      </c>
      <c r="D245" s="3" t="s">
        <v>1715</v>
      </c>
      <c r="E245" s="4">
        <v>-278382.83</v>
      </c>
      <c r="F245" s="3" t="s">
        <v>1716</v>
      </c>
      <c r="G245" s="3" t="s">
        <v>588</v>
      </c>
      <c r="H245" s="3" t="s">
        <v>36</v>
      </c>
      <c r="J245" s="3" t="s">
        <v>1717</v>
      </c>
    </row>
    <row r="246" spans="1:10" hidden="1" x14ac:dyDescent="0.2">
      <c r="A246" s="3" t="s">
        <v>314</v>
      </c>
      <c r="B246" s="3" t="s">
        <v>1446</v>
      </c>
      <c r="C246" s="3" t="s">
        <v>1447</v>
      </c>
      <c r="D246" s="3" t="s">
        <v>1448</v>
      </c>
      <c r="E246" s="4">
        <v>475385.22</v>
      </c>
      <c r="F246" s="3" t="s">
        <v>1789</v>
      </c>
      <c r="G246" s="3" t="s">
        <v>1449</v>
      </c>
      <c r="H246" s="3" t="s">
        <v>16</v>
      </c>
      <c r="J246" s="3" t="s">
        <v>1790</v>
      </c>
    </row>
    <row r="247" spans="1:10" hidden="1" x14ac:dyDescent="0.2">
      <c r="A247" s="3" t="s">
        <v>314</v>
      </c>
      <c r="B247" s="3" t="s">
        <v>2051</v>
      </c>
      <c r="C247" s="3" t="s">
        <v>2052</v>
      </c>
      <c r="D247" s="3" t="s">
        <v>2053</v>
      </c>
      <c r="E247" s="4">
        <v>-338484.57</v>
      </c>
      <c r="F247" s="3" t="s">
        <v>2046</v>
      </c>
      <c r="G247" s="3" t="s">
        <v>455</v>
      </c>
      <c r="H247" s="3" t="s">
        <v>16</v>
      </c>
      <c r="J247" s="3" t="s">
        <v>2047</v>
      </c>
    </row>
    <row r="248" spans="1:10" hidden="1" x14ac:dyDescent="0.2">
      <c r="A248" s="3" t="s">
        <v>314</v>
      </c>
      <c r="B248" s="3" t="s">
        <v>1686</v>
      </c>
      <c r="C248" s="3" t="s">
        <v>1687</v>
      </c>
      <c r="D248" s="3" t="s">
        <v>1688</v>
      </c>
      <c r="E248" s="4">
        <v>-8646.76</v>
      </c>
      <c r="F248" s="3" t="s">
        <v>2239</v>
      </c>
      <c r="G248" s="3" t="s">
        <v>1689</v>
      </c>
      <c r="H248" s="3" t="s">
        <v>16</v>
      </c>
      <c r="I248" s="3" t="s">
        <v>1690</v>
      </c>
      <c r="J248" s="3" t="s">
        <v>2240</v>
      </c>
    </row>
    <row r="249" spans="1:10" hidden="1" x14ac:dyDescent="0.2">
      <c r="A249" s="3" t="s">
        <v>314</v>
      </c>
      <c r="B249" s="3" t="s">
        <v>2363</v>
      </c>
      <c r="C249" s="3" t="s">
        <v>2364</v>
      </c>
      <c r="D249" s="3" t="s">
        <v>2365</v>
      </c>
      <c r="E249" s="4">
        <v>91213.69</v>
      </c>
      <c r="F249" s="3" t="s">
        <v>2356</v>
      </c>
      <c r="G249" s="3" t="s">
        <v>2366</v>
      </c>
      <c r="H249" s="3" t="s">
        <v>36</v>
      </c>
      <c r="I249" s="3" t="s">
        <v>2367</v>
      </c>
      <c r="J249" s="3" t="s">
        <v>2358</v>
      </c>
    </row>
    <row r="250" spans="1:10" hidden="1" x14ac:dyDescent="0.2">
      <c r="A250" s="3" t="s">
        <v>314</v>
      </c>
      <c r="B250" s="3" t="s">
        <v>2363</v>
      </c>
      <c r="C250" s="3" t="s">
        <v>2364</v>
      </c>
      <c r="D250" s="3" t="s">
        <v>2365</v>
      </c>
      <c r="E250" s="4">
        <v>1029262.79</v>
      </c>
      <c r="F250" s="3" t="s">
        <v>2398</v>
      </c>
      <c r="G250" s="3" t="s">
        <v>2366</v>
      </c>
      <c r="H250" s="3" t="s">
        <v>36</v>
      </c>
      <c r="I250" s="3" t="s">
        <v>2367</v>
      </c>
      <c r="J250" s="3" t="s">
        <v>2400</v>
      </c>
    </row>
    <row r="251" spans="1:10" hidden="1" x14ac:dyDescent="0.2">
      <c r="A251" s="3" t="s">
        <v>314</v>
      </c>
      <c r="B251" s="3" t="s">
        <v>2407</v>
      </c>
      <c r="C251" s="3" t="s">
        <v>2408</v>
      </c>
      <c r="D251" s="3" t="s">
        <v>2409</v>
      </c>
      <c r="E251" s="4">
        <v>-800</v>
      </c>
      <c r="F251" s="3" t="s">
        <v>2405</v>
      </c>
      <c r="G251" s="3" t="s">
        <v>1045</v>
      </c>
      <c r="H251" s="3" t="s">
        <v>36</v>
      </c>
      <c r="I251" s="3" t="s">
        <v>2410</v>
      </c>
      <c r="J251" s="3" t="s">
        <v>2406</v>
      </c>
    </row>
    <row r="252" spans="1:10" hidden="1" x14ac:dyDescent="0.2">
      <c r="A252" s="3" t="s">
        <v>314</v>
      </c>
      <c r="B252" s="3" t="s">
        <v>2407</v>
      </c>
      <c r="C252" s="3" t="s">
        <v>2408</v>
      </c>
      <c r="D252" s="3" t="s">
        <v>2409</v>
      </c>
      <c r="E252" s="4">
        <v>-101252.26</v>
      </c>
      <c r="F252" s="3" t="s">
        <v>2419</v>
      </c>
      <c r="G252" s="3" t="s">
        <v>1045</v>
      </c>
      <c r="H252" s="3" t="s">
        <v>36</v>
      </c>
      <c r="I252" s="3" t="s">
        <v>2410</v>
      </c>
      <c r="J252" s="3" t="s">
        <v>2420</v>
      </c>
    </row>
    <row r="253" spans="1:10" hidden="1" x14ac:dyDescent="0.2">
      <c r="A253" s="3" t="s">
        <v>314</v>
      </c>
      <c r="B253" s="3" t="s">
        <v>1617</v>
      </c>
      <c r="C253" s="3" t="s">
        <v>1618</v>
      </c>
      <c r="D253" s="3" t="s">
        <v>1619</v>
      </c>
      <c r="E253" s="4">
        <v>0.02</v>
      </c>
      <c r="F253" s="3" t="s">
        <v>2582</v>
      </c>
      <c r="G253" s="3" t="s">
        <v>103</v>
      </c>
      <c r="H253" s="3" t="s">
        <v>36</v>
      </c>
      <c r="I253" s="3" t="s">
        <v>1620</v>
      </c>
      <c r="J253" s="3" t="s">
        <v>2583</v>
      </c>
    </row>
    <row r="254" spans="1:10" hidden="1" x14ac:dyDescent="0.2">
      <c r="A254" s="3" t="s">
        <v>314</v>
      </c>
      <c r="B254" s="3" t="s">
        <v>2808</v>
      </c>
      <c r="C254" s="3" t="s">
        <v>2809</v>
      </c>
      <c r="D254" s="3" t="s">
        <v>2810</v>
      </c>
      <c r="E254" s="4">
        <v>619931</v>
      </c>
      <c r="F254" s="3" t="s">
        <v>2702</v>
      </c>
      <c r="G254" s="3" t="s">
        <v>955</v>
      </c>
      <c r="H254" s="3" t="s">
        <v>36</v>
      </c>
      <c r="I254" s="3" t="s">
        <v>2811</v>
      </c>
      <c r="J254" s="3" t="s">
        <v>2704</v>
      </c>
    </row>
    <row r="255" spans="1:10" hidden="1" x14ac:dyDescent="0.2">
      <c r="A255" s="3" t="s">
        <v>314</v>
      </c>
      <c r="B255" s="3" t="s">
        <v>3085</v>
      </c>
      <c r="C255" s="3" t="s">
        <v>3086</v>
      </c>
      <c r="D255" s="3" t="s">
        <v>3087</v>
      </c>
      <c r="E255" s="4">
        <v>385105</v>
      </c>
      <c r="F255" s="3" t="s">
        <v>2702</v>
      </c>
      <c r="G255" s="3" t="s">
        <v>571</v>
      </c>
      <c r="H255" s="3" t="s">
        <v>36</v>
      </c>
      <c r="I255" s="3" t="s">
        <v>3088</v>
      </c>
      <c r="J255" s="3" t="s">
        <v>2704</v>
      </c>
    </row>
    <row r="256" spans="1:10" hidden="1" x14ac:dyDescent="0.2">
      <c r="A256" s="3" t="s">
        <v>314</v>
      </c>
      <c r="B256" s="3" t="s">
        <v>3588</v>
      </c>
      <c r="C256" s="3" t="s">
        <v>3589</v>
      </c>
      <c r="D256" s="3" t="s">
        <v>3590</v>
      </c>
      <c r="E256" s="4">
        <v>40000000</v>
      </c>
      <c r="F256" s="3" t="s">
        <v>3580</v>
      </c>
      <c r="G256" s="3" t="s">
        <v>3591</v>
      </c>
      <c r="H256" s="3" t="s">
        <v>36</v>
      </c>
      <c r="I256" s="3" t="s">
        <v>3592</v>
      </c>
      <c r="J256" s="3" t="s">
        <v>3581</v>
      </c>
    </row>
    <row r="257" spans="1:10" hidden="1" x14ac:dyDescent="0.2">
      <c r="A257" s="3" t="s">
        <v>314</v>
      </c>
      <c r="B257" s="3" t="s">
        <v>3603</v>
      </c>
      <c r="C257" s="3" t="s">
        <v>3604</v>
      </c>
      <c r="D257" s="3" t="s">
        <v>3605</v>
      </c>
      <c r="E257" s="4">
        <v>5639400</v>
      </c>
      <c r="F257" s="3" t="s">
        <v>3580</v>
      </c>
      <c r="G257" s="3" t="s">
        <v>455</v>
      </c>
      <c r="H257" s="3" t="s">
        <v>36</v>
      </c>
      <c r="I257" s="3" t="s">
        <v>3606</v>
      </c>
      <c r="J257" s="3" t="s">
        <v>3581</v>
      </c>
    </row>
    <row r="258" spans="1:10" hidden="1" x14ac:dyDescent="0.2">
      <c r="A258" s="3" t="s">
        <v>314</v>
      </c>
      <c r="B258" s="3" t="s">
        <v>3803</v>
      </c>
      <c r="C258" s="3" t="s">
        <v>3804</v>
      </c>
      <c r="D258" s="3" t="s">
        <v>3805</v>
      </c>
      <c r="E258" s="4">
        <v>175000</v>
      </c>
      <c r="F258" s="3" t="s">
        <v>3640</v>
      </c>
      <c r="G258" s="3" t="s">
        <v>408</v>
      </c>
      <c r="H258" s="3" t="s">
        <v>36</v>
      </c>
      <c r="I258" s="3" t="s">
        <v>3806</v>
      </c>
      <c r="J258" s="3" t="s">
        <v>3643</v>
      </c>
    </row>
    <row r="259" spans="1:10" hidden="1" x14ac:dyDescent="0.2">
      <c r="A259" s="3" t="s">
        <v>314</v>
      </c>
      <c r="B259" s="3" t="s">
        <v>3807</v>
      </c>
      <c r="C259" s="3" t="s">
        <v>3808</v>
      </c>
      <c r="D259" s="3" t="s">
        <v>3809</v>
      </c>
      <c r="E259" s="4">
        <v>360000</v>
      </c>
      <c r="F259" s="3" t="s">
        <v>3640</v>
      </c>
      <c r="G259" s="3" t="s">
        <v>2786</v>
      </c>
      <c r="H259" s="3" t="s">
        <v>36</v>
      </c>
      <c r="I259" s="3" t="s">
        <v>3810</v>
      </c>
      <c r="J259" s="3" t="s">
        <v>3643</v>
      </c>
    </row>
    <row r="260" spans="1:10" hidden="1" x14ac:dyDescent="0.2">
      <c r="A260" s="3" t="s">
        <v>314</v>
      </c>
      <c r="B260" s="3" t="s">
        <v>3818</v>
      </c>
      <c r="C260" s="3" t="s">
        <v>3819</v>
      </c>
      <c r="D260" s="3" t="s">
        <v>3820</v>
      </c>
      <c r="E260" s="4">
        <v>350000</v>
      </c>
      <c r="F260" s="3" t="s">
        <v>3640</v>
      </c>
      <c r="G260" s="3" t="s">
        <v>1488</v>
      </c>
      <c r="H260" s="3" t="s">
        <v>36</v>
      </c>
      <c r="I260" s="3" t="s">
        <v>3821</v>
      </c>
      <c r="J260" s="3" t="s">
        <v>3643</v>
      </c>
    </row>
    <row r="261" spans="1:10" hidden="1" x14ac:dyDescent="0.2">
      <c r="A261" s="3" t="s">
        <v>314</v>
      </c>
      <c r="B261" s="3" t="s">
        <v>3841</v>
      </c>
      <c r="C261" s="3" t="s">
        <v>3842</v>
      </c>
      <c r="D261" s="3" t="s">
        <v>3843</v>
      </c>
      <c r="E261" s="4">
        <v>800000</v>
      </c>
      <c r="F261" s="3" t="s">
        <v>3640</v>
      </c>
      <c r="G261" s="3" t="s">
        <v>1300</v>
      </c>
      <c r="H261" s="3" t="s">
        <v>36</v>
      </c>
      <c r="J261" s="3" t="s">
        <v>3643</v>
      </c>
    </row>
    <row r="262" spans="1:10" hidden="1" x14ac:dyDescent="0.2">
      <c r="A262" s="3" t="s">
        <v>314</v>
      </c>
      <c r="B262" s="3" t="s">
        <v>3938</v>
      </c>
      <c r="C262" s="3" t="s">
        <v>3939</v>
      </c>
      <c r="D262" s="3" t="s">
        <v>3940</v>
      </c>
      <c r="E262" s="4">
        <v>800000</v>
      </c>
      <c r="F262" s="3" t="s">
        <v>3640</v>
      </c>
      <c r="G262" s="3" t="s">
        <v>513</v>
      </c>
      <c r="H262" s="3" t="s">
        <v>36</v>
      </c>
      <c r="I262" s="3" t="s">
        <v>3941</v>
      </c>
      <c r="J262" s="3" t="s">
        <v>3643</v>
      </c>
    </row>
    <row r="263" spans="1:10" hidden="1" x14ac:dyDescent="0.2">
      <c r="A263" s="3" t="s">
        <v>314</v>
      </c>
      <c r="B263" s="3" t="s">
        <v>3588</v>
      </c>
      <c r="C263" s="3" t="s">
        <v>3589</v>
      </c>
      <c r="D263" s="3" t="s">
        <v>3590</v>
      </c>
      <c r="E263" s="4">
        <v>400000</v>
      </c>
      <c r="F263" s="3" t="s">
        <v>4063</v>
      </c>
      <c r="G263" s="3" t="s">
        <v>3591</v>
      </c>
      <c r="H263" s="3" t="s">
        <v>36</v>
      </c>
      <c r="I263" s="3" t="s">
        <v>3592</v>
      </c>
      <c r="J263" s="3" t="s">
        <v>4065</v>
      </c>
    </row>
    <row r="264" spans="1:10" hidden="1" x14ac:dyDescent="0.2">
      <c r="A264" s="3" t="s">
        <v>314</v>
      </c>
      <c r="B264" s="3" t="s">
        <v>4207</v>
      </c>
      <c r="C264" s="3" t="s">
        <v>4208</v>
      </c>
      <c r="D264" s="3" t="s">
        <v>4209</v>
      </c>
      <c r="E264" s="4">
        <v>529906</v>
      </c>
      <c r="F264" s="3" t="s">
        <v>4063</v>
      </c>
      <c r="G264" s="3" t="s">
        <v>619</v>
      </c>
      <c r="H264" s="3" t="s">
        <v>36</v>
      </c>
      <c r="I264" s="3" t="s">
        <v>4210</v>
      </c>
      <c r="J264" s="3" t="s">
        <v>4065</v>
      </c>
    </row>
    <row r="265" spans="1:10" hidden="1" x14ac:dyDescent="0.2">
      <c r="A265" s="3" t="s">
        <v>314</v>
      </c>
      <c r="B265" s="3" t="s">
        <v>2363</v>
      </c>
      <c r="C265" s="3" t="s">
        <v>2364</v>
      </c>
      <c r="D265" s="3" t="s">
        <v>2365</v>
      </c>
      <c r="E265" s="4">
        <v>88786.31</v>
      </c>
      <c r="F265" s="3" t="s">
        <v>4504</v>
      </c>
      <c r="G265" s="3" t="s">
        <v>2366</v>
      </c>
      <c r="H265" s="3" t="s">
        <v>36</v>
      </c>
      <c r="I265" s="3" t="s">
        <v>2367</v>
      </c>
      <c r="J265" s="3" t="s">
        <v>4505</v>
      </c>
    </row>
    <row r="266" spans="1:10" hidden="1" x14ac:dyDescent="0.2">
      <c r="A266" s="3" t="s">
        <v>314</v>
      </c>
      <c r="B266" s="3" t="s">
        <v>4665</v>
      </c>
      <c r="C266" s="3" t="s">
        <v>4666</v>
      </c>
      <c r="D266" s="3" t="s">
        <v>4667</v>
      </c>
      <c r="E266" s="4">
        <v>1118000</v>
      </c>
      <c r="F266" s="3" t="s">
        <v>4600</v>
      </c>
      <c r="G266" s="3" t="s">
        <v>408</v>
      </c>
      <c r="H266" s="3" t="s">
        <v>36</v>
      </c>
      <c r="I266" s="3" t="s">
        <v>4668</v>
      </c>
      <c r="J266" s="3" t="s">
        <v>4602</v>
      </c>
    </row>
    <row r="267" spans="1:10" hidden="1" x14ac:dyDescent="0.2">
      <c r="A267" s="3" t="s">
        <v>314</v>
      </c>
      <c r="B267" s="3" t="s">
        <v>4669</v>
      </c>
      <c r="C267" s="3" t="s">
        <v>4670</v>
      </c>
      <c r="D267" s="3" t="s">
        <v>4671</v>
      </c>
      <c r="E267" s="4">
        <v>650000</v>
      </c>
      <c r="F267" s="3" t="s">
        <v>4600</v>
      </c>
      <c r="G267" s="3" t="s">
        <v>408</v>
      </c>
      <c r="I267" s="3" t="s">
        <v>4672</v>
      </c>
      <c r="J267" s="3" t="s">
        <v>4602</v>
      </c>
    </row>
    <row r="268" spans="1:10" hidden="1" x14ac:dyDescent="0.2">
      <c r="A268" s="3" t="s">
        <v>314</v>
      </c>
      <c r="B268" s="3" t="s">
        <v>4673</v>
      </c>
      <c r="C268" s="3" t="s">
        <v>4674</v>
      </c>
      <c r="D268" s="3" t="s">
        <v>4675</v>
      </c>
      <c r="E268" s="4">
        <v>527000</v>
      </c>
      <c r="F268" s="3" t="s">
        <v>4600</v>
      </c>
      <c r="G268" s="3" t="s">
        <v>408</v>
      </c>
      <c r="H268" s="3" t="s">
        <v>36</v>
      </c>
      <c r="I268" s="3" t="s">
        <v>4676</v>
      </c>
      <c r="J268" s="3" t="s">
        <v>4602</v>
      </c>
    </row>
    <row r="269" spans="1:10" hidden="1" x14ac:dyDescent="0.2">
      <c r="A269" s="3" t="s">
        <v>314</v>
      </c>
      <c r="B269" s="3" t="s">
        <v>4677</v>
      </c>
      <c r="C269" s="3" t="s">
        <v>4678</v>
      </c>
      <c r="D269" s="3" t="s">
        <v>4679</v>
      </c>
      <c r="E269" s="4">
        <v>591900</v>
      </c>
      <c r="F269" s="3" t="s">
        <v>4600</v>
      </c>
      <c r="G269" s="3" t="s">
        <v>408</v>
      </c>
      <c r="H269" s="3" t="s">
        <v>36</v>
      </c>
      <c r="I269" s="3" t="s">
        <v>4680</v>
      </c>
      <c r="J269" s="3" t="s">
        <v>4602</v>
      </c>
    </row>
    <row r="270" spans="1:10" hidden="1" x14ac:dyDescent="0.2">
      <c r="A270" s="3" t="s">
        <v>314</v>
      </c>
      <c r="B270" s="3" t="s">
        <v>4681</v>
      </c>
      <c r="C270" s="3" t="s">
        <v>4682</v>
      </c>
      <c r="D270" s="3" t="s">
        <v>4683</v>
      </c>
      <c r="E270" s="4">
        <v>862360</v>
      </c>
      <c r="F270" s="3" t="s">
        <v>4600</v>
      </c>
      <c r="G270" s="3" t="s">
        <v>408</v>
      </c>
      <c r="H270" s="3" t="s">
        <v>36</v>
      </c>
      <c r="I270" s="3" t="s">
        <v>4684</v>
      </c>
      <c r="J270" s="3" t="s">
        <v>4602</v>
      </c>
    </row>
    <row r="271" spans="1:10" hidden="1" x14ac:dyDescent="0.2">
      <c r="A271" s="3" t="s">
        <v>314</v>
      </c>
      <c r="B271" s="3" t="s">
        <v>4685</v>
      </c>
      <c r="C271" s="3" t="s">
        <v>4686</v>
      </c>
      <c r="D271" s="3" t="s">
        <v>4687</v>
      </c>
      <c r="E271" s="4">
        <v>189385</v>
      </c>
      <c r="F271" s="3" t="s">
        <v>4600</v>
      </c>
      <c r="G271" s="3" t="s">
        <v>2133</v>
      </c>
      <c r="H271" s="3" t="s">
        <v>36</v>
      </c>
      <c r="I271" s="3" t="s">
        <v>4688</v>
      </c>
      <c r="J271" s="3" t="s">
        <v>4602</v>
      </c>
    </row>
    <row r="272" spans="1:10" hidden="1" x14ac:dyDescent="0.2">
      <c r="A272" s="3" t="s">
        <v>314</v>
      </c>
      <c r="B272" s="3" t="s">
        <v>4703</v>
      </c>
      <c r="C272" s="3" t="s">
        <v>4704</v>
      </c>
      <c r="D272" s="3" t="s">
        <v>4705</v>
      </c>
      <c r="E272" s="4">
        <v>270303</v>
      </c>
      <c r="F272" s="3" t="s">
        <v>4600</v>
      </c>
      <c r="G272" s="3" t="s">
        <v>3362</v>
      </c>
      <c r="H272" s="3" t="s">
        <v>36</v>
      </c>
      <c r="I272" s="3" t="s">
        <v>4706</v>
      </c>
      <c r="J272" s="3" t="s">
        <v>4602</v>
      </c>
    </row>
    <row r="273" spans="1:10" hidden="1" x14ac:dyDescent="0.2">
      <c r="A273" s="3" t="s">
        <v>314</v>
      </c>
      <c r="B273" s="3" t="s">
        <v>4795</v>
      </c>
      <c r="C273" s="3" t="s">
        <v>4796</v>
      </c>
      <c r="D273" s="3" t="s">
        <v>4797</v>
      </c>
      <c r="E273" s="4">
        <v>36279.949999999997</v>
      </c>
      <c r="F273" s="3" t="s">
        <v>4600</v>
      </c>
      <c r="G273" s="3" t="s">
        <v>604</v>
      </c>
      <c r="H273" s="3" t="s">
        <v>16</v>
      </c>
      <c r="J273" s="3" t="s">
        <v>4602</v>
      </c>
    </row>
    <row r="274" spans="1:10" hidden="1" x14ac:dyDescent="0.2">
      <c r="A274" s="3" t="s">
        <v>314</v>
      </c>
      <c r="B274" s="3" t="s">
        <v>5275</v>
      </c>
      <c r="C274" s="3" t="s">
        <v>5276</v>
      </c>
      <c r="D274" s="3" t="s">
        <v>5277</v>
      </c>
      <c r="E274" s="4">
        <v>374130</v>
      </c>
      <c r="F274" s="3" t="s">
        <v>5078</v>
      </c>
      <c r="G274" s="3" t="s">
        <v>503</v>
      </c>
      <c r="H274" s="3" t="s">
        <v>36</v>
      </c>
      <c r="I274" s="3" t="s">
        <v>5278</v>
      </c>
      <c r="J274" s="3" t="s">
        <v>5080</v>
      </c>
    </row>
    <row r="275" spans="1:10" hidden="1" x14ac:dyDescent="0.2">
      <c r="A275" s="3" t="s">
        <v>314</v>
      </c>
      <c r="B275" s="3" t="s">
        <v>3841</v>
      </c>
      <c r="C275" s="3" t="s">
        <v>3842</v>
      </c>
      <c r="D275" s="3" t="s">
        <v>3843</v>
      </c>
      <c r="E275" s="4">
        <v>733740</v>
      </c>
      <c r="F275" s="3" t="s">
        <v>5645</v>
      </c>
      <c r="G275" s="3" t="s">
        <v>1300</v>
      </c>
      <c r="H275" s="3" t="s">
        <v>36</v>
      </c>
      <c r="J275" s="3" t="s">
        <v>5646</v>
      </c>
    </row>
    <row r="276" spans="1:10" hidden="1" x14ac:dyDescent="0.2">
      <c r="A276" s="3" t="s">
        <v>314</v>
      </c>
      <c r="B276" s="3" t="s">
        <v>3841</v>
      </c>
      <c r="C276" s="3" t="s">
        <v>3842</v>
      </c>
      <c r="D276" s="3" t="s">
        <v>3843</v>
      </c>
      <c r="E276" s="4">
        <v>608500</v>
      </c>
      <c r="F276" s="3" t="s">
        <v>5645</v>
      </c>
      <c r="G276" s="3" t="s">
        <v>1876</v>
      </c>
      <c r="H276" s="3" t="s">
        <v>36</v>
      </c>
      <c r="I276" s="3" t="s">
        <v>5681</v>
      </c>
      <c r="J276" s="3" t="s">
        <v>5646</v>
      </c>
    </row>
    <row r="277" spans="1:10" hidden="1" x14ac:dyDescent="0.2">
      <c r="A277" s="3" t="s">
        <v>314</v>
      </c>
      <c r="B277" s="3" t="s">
        <v>5709</v>
      </c>
      <c r="C277" s="3" t="s">
        <v>5710</v>
      </c>
      <c r="D277" s="3" t="s">
        <v>5711</v>
      </c>
      <c r="E277" s="4">
        <v>165000</v>
      </c>
      <c r="F277" s="3" t="s">
        <v>5645</v>
      </c>
      <c r="G277" s="3" t="s">
        <v>503</v>
      </c>
      <c r="H277" s="3" t="s">
        <v>36</v>
      </c>
      <c r="I277" s="3" t="s">
        <v>5712</v>
      </c>
      <c r="J277" s="3" t="s">
        <v>5646</v>
      </c>
    </row>
    <row r="278" spans="1:10" hidden="1" x14ac:dyDescent="0.2">
      <c r="A278" s="3" t="s">
        <v>314</v>
      </c>
      <c r="B278" s="3" t="s">
        <v>1588</v>
      </c>
      <c r="C278" s="3" t="s">
        <v>1589</v>
      </c>
      <c r="D278" s="3" t="s">
        <v>1590</v>
      </c>
      <c r="E278" s="4">
        <v>-1988589.04</v>
      </c>
      <c r="F278" s="3" t="s">
        <v>5726</v>
      </c>
      <c r="G278" s="3" t="s">
        <v>393</v>
      </c>
      <c r="H278" s="3" t="s">
        <v>16</v>
      </c>
      <c r="J278" s="3" t="s">
        <v>5727</v>
      </c>
    </row>
    <row r="279" spans="1:10" hidden="1" x14ac:dyDescent="0.2">
      <c r="A279" s="3" t="s">
        <v>314</v>
      </c>
      <c r="B279" s="3" t="s">
        <v>1686</v>
      </c>
      <c r="C279" s="3" t="s">
        <v>1687</v>
      </c>
      <c r="D279" s="3" t="s">
        <v>1688</v>
      </c>
      <c r="E279" s="4">
        <v>-131.35</v>
      </c>
      <c r="F279" s="3" t="s">
        <v>5726</v>
      </c>
      <c r="G279" s="3" t="s">
        <v>1689</v>
      </c>
      <c r="H279" s="3" t="s">
        <v>16</v>
      </c>
      <c r="I279" s="3" t="s">
        <v>1690</v>
      </c>
      <c r="J279" s="3" t="s">
        <v>5727</v>
      </c>
    </row>
    <row r="280" spans="1:10" hidden="1" x14ac:dyDescent="0.2">
      <c r="A280" s="3" t="s">
        <v>314</v>
      </c>
      <c r="B280" s="3" t="s">
        <v>6418</v>
      </c>
      <c r="C280" s="3" t="s">
        <v>6419</v>
      </c>
      <c r="D280" s="3" t="s">
        <v>6420</v>
      </c>
      <c r="E280" s="4">
        <v>-635615.87</v>
      </c>
      <c r="F280" s="3" t="s">
        <v>6421</v>
      </c>
      <c r="G280" s="3" t="s">
        <v>222</v>
      </c>
      <c r="H280" s="3" t="s">
        <v>16</v>
      </c>
      <c r="J280" s="3" t="s">
        <v>6422</v>
      </c>
    </row>
    <row r="281" spans="1:10" hidden="1" x14ac:dyDescent="0.2">
      <c r="A281" s="3" t="s">
        <v>314</v>
      </c>
      <c r="B281" s="3" t="s">
        <v>3603</v>
      </c>
      <c r="C281" s="3" t="s">
        <v>3604</v>
      </c>
      <c r="D281" s="3" t="s">
        <v>3605</v>
      </c>
      <c r="E281" s="4">
        <v>30000</v>
      </c>
      <c r="F281" s="3" t="s">
        <v>6444</v>
      </c>
      <c r="G281" s="3" t="s">
        <v>455</v>
      </c>
      <c r="H281" s="3" t="s">
        <v>36</v>
      </c>
      <c r="I281" s="3" t="s">
        <v>3606</v>
      </c>
      <c r="J281" s="3" t="s">
        <v>6445</v>
      </c>
    </row>
    <row r="282" spans="1:10" hidden="1" x14ac:dyDescent="0.2">
      <c r="A282" s="3" t="s">
        <v>314</v>
      </c>
      <c r="B282" s="3" t="s">
        <v>1617</v>
      </c>
      <c r="C282" s="3" t="s">
        <v>1618</v>
      </c>
      <c r="D282" s="3" t="s">
        <v>1619</v>
      </c>
      <c r="E282" s="4">
        <v>324709.02</v>
      </c>
      <c r="F282" s="3" t="s">
        <v>6444</v>
      </c>
      <c r="G282" s="3" t="s">
        <v>103</v>
      </c>
      <c r="H282" s="3" t="s">
        <v>36</v>
      </c>
      <c r="I282" s="3" t="s">
        <v>1620</v>
      </c>
      <c r="J282" s="3" t="s">
        <v>6445</v>
      </c>
    </row>
    <row r="283" spans="1:10" hidden="1" x14ac:dyDescent="0.2">
      <c r="A283" s="3" t="s">
        <v>314</v>
      </c>
      <c r="B283" s="3" t="s">
        <v>6521</v>
      </c>
      <c r="C283" s="3" t="s">
        <v>6522</v>
      </c>
      <c r="D283" s="3" t="s">
        <v>6523</v>
      </c>
      <c r="E283" s="4">
        <v>-14107.94</v>
      </c>
      <c r="F283" s="3" t="s">
        <v>6478</v>
      </c>
      <c r="G283" s="3" t="s">
        <v>146</v>
      </c>
      <c r="H283" s="3" t="s">
        <v>36</v>
      </c>
      <c r="I283" s="3" t="s">
        <v>6524</v>
      </c>
      <c r="J283" s="3" t="s">
        <v>6480</v>
      </c>
    </row>
    <row r="284" spans="1:10" hidden="1" x14ac:dyDescent="0.2">
      <c r="A284" s="3" t="s">
        <v>314</v>
      </c>
      <c r="B284" s="3" t="s">
        <v>1446</v>
      </c>
      <c r="C284" s="3" t="s">
        <v>1447</v>
      </c>
      <c r="D284" s="3" t="s">
        <v>1448</v>
      </c>
      <c r="E284" s="4">
        <v>-2890443.05</v>
      </c>
      <c r="F284" s="3" t="s">
        <v>6534</v>
      </c>
      <c r="G284" s="3" t="s">
        <v>2218</v>
      </c>
      <c r="H284" s="3" t="s">
        <v>16</v>
      </c>
      <c r="J284" s="3" t="s">
        <v>6536</v>
      </c>
    </row>
    <row r="285" spans="1:10" hidden="1" x14ac:dyDescent="0.2">
      <c r="A285" s="3" t="s">
        <v>314</v>
      </c>
      <c r="B285" s="3" t="s">
        <v>2363</v>
      </c>
      <c r="C285" s="3" t="s">
        <v>2364</v>
      </c>
      <c r="D285" s="3" t="s">
        <v>2365</v>
      </c>
      <c r="E285" s="4">
        <v>10737.21</v>
      </c>
      <c r="F285" s="3" t="s">
        <v>6656</v>
      </c>
      <c r="G285" s="3" t="s">
        <v>2366</v>
      </c>
      <c r="H285" s="3" t="s">
        <v>36</v>
      </c>
      <c r="I285" s="3" t="s">
        <v>2367</v>
      </c>
      <c r="J285" s="3" t="s">
        <v>6657</v>
      </c>
    </row>
    <row r="286" spans="1:10" hidden="1" x14ac:dyDescent="0.2">
      <c r="A286" s="3" t="s">
        <v>314</v>
      </c>
      <c r="B286" s="3" t="s">
        <v>6788</v>
      </c>
      <c r="C286" s="3" t="s">
        <v>6789</v>
      </c>
      <c r="D286" s="3" t="s">
        <v>6790</v>
      </c>
      <c r="E286" s="4">
        <v>-173939.28</v>
      </c>
      <c r="F286" s="3" t="s">
        <v>6718</v>
      </c>
      <c r="G286" s="3" t="s">
        <v>537</v>
      </c>
      <c r="H286" s="3" t="s">
        <v>16</v>
      </c>
      <c r="I286" s="3" t="s">
        <v>6791</v>
      </c>
      <c r="J286" s="3" t="s">
        <v>6719</v>
      </c>
    </row>
    <row r="287" spans="1:10" hidden="1" x14ac:dyDescent="0.2">
      <c r="A287" s="3" t="s">
        <v>314</v>
      </c>
      <c r="B287" s="3" t="s">
        <v>4795</v>
      </c>
      <c r="C287" s="3" t="s">
        <v>4796</v>
      </c>
      <c r="D287" s="3" t="s">
        <v>4797</v>
      </c>
      <c r="E287" s="4">
        <v>-1674.56</v>
      </c>
      <c r="F287" s="3" t="s">
        <v>6718</v>
      </c>
      <c r="G287" s="3" t="s">
        <v>604</v>
      </c>
      <c r="H287" s="3" t="s">
        <v>16</v>
      </c>
      <c r="J287" s="3" t="s">
        <v>6719</v>
      </c>
    </row>
    <row r="288" spans="1:10" hidden="1" x14ac:dyDescent="0.2">
      <c r="A288" s="3" t="s">
        <v>314</v>
      </c>
      <c r="B288" s="3" t="s">
        <v>7011</v>
      </c>
      <c r="C288" s="3" t="s">
        <v>7012</v>
      </c>
      <c r="D288" s="3" t="s">
        <v>7013</v>
      </c>
      <c r="E288" s="4">
        <v>272872</v>
      </c>
      <c r="F288" s="3" t="s">
        <v>7003</v>
      </c>
      <c r="G288" s="3" t="s">
        <v>369</v>
      </c>
      <c r="H288" s="3" t="s">
        <v>36</v>
      </c>
      <c r="J288" s="3" t="s">
        <v>7004</v>
      </c>
    </row>
    <row r="289" spans="1:10" hidden="1" x14ac:dyDescent="0.2">
      <c r="A289" s="3" t="s">
        <v>314</v>
      </c>
      <c r="B289" s="3" t="s">
        <v>7011</v>
      </c>
      <c r="C289" s="3" t="s">
        <v>7012</v>
      </c>
      <c r="D289" s="3" t="s">
        <v>7013</v>
      </c>
      <c r="E289" s="4">
        <v>-882468</v>
      </c>
      <c r="F289" s="3" t="s">
        <v>7003</v>
      </c>
      <c r="G289" s="3" t="s">
        <v>3362</v>
      </c>
      <c r="H289" s="3" t="s">
        <v>36</v>
      </c>
      <c r="I289" s="3" t="s">
        <v>6791</v>
      </c>
      <c r="J289" s="3" t="s">
        <v>7004</v>
      </c>
    </row>
    <row r="290" spans="1:10" hidden="1" x14ac:dyDescent="0.2">
      <c r="A290" s="3" t="s">
        <v>314</v>
      </c>
      <c r="B290" s="3" t="s">
        <v>7011</v>
      </c>
      <c r="C290" s="3" t="s">
        <v>7012</v>
      </c>
      <c r="D290" s="3" t="s">
        <v>7013</v>
      </c>
      <c r="E290" s="4">
        <v>882468</v>
      </c>
      <c r="F290" s="3" t="s">
        <v>7049</v>
      </c>
      <c r="G290" s="3" t="s">
        <v>3362</v>
      </c>
      <c r="H290" s="3" t="s">
        <v>36</v>
      </c>
      <c r="I290" s="3" t="s">
        <v>6791</v>
      </c>
      <c r="J290" s="3" t="s">
        <v>7051</v>
      </c>
    </row>
    <row r="291" spans="1:10" hidden="1" x14ac:dyDescent="0.2">
      <c r="A291" s="3" t="s">
        <v>314</v>
      </c>
      <c r="B291" s="3" t="s">
        <v>7306</v>
      </c>
      <c r="C291" s="3" t="s">
        <v>7307</v>
      </c>
      <c r="D291" s="3" t="s">
        <v>7308</v>
      </c>
      <c r="E291" s="4">
        <v>-196044.63</v>
      </c>
      <c r="F291" s="3" t="s">
        <v>7136</v>
      </c>
      <c r="G291" s="3" t="s">
        <v>1689</v>
      </c>
      <c r="H291" s="3" t="s">
        <v>16</v>
      </c>
      <c r="I291" s="3" t="s">
        <v>7309</v>
      </c>
      <c r="J291" s="3" t="s">
        <v>7137</v>
      </c>
    </row>
    <row r="292" spans="1:10" hidden="1" x14ac:dyDescent="0.2">
      <c r="A292" s="3" t="s">
        <v>314</v>
      </c>
      <c r="B292" s="3" t="s">
        <v>7341</v>
      </c>
      <c r="C292" s="3" t="s">
        <v>7342</v>
      </c>
      <c r="D292" s="3" t="s">
        <v>7343</v>
      </c>
      <c r="E292" s="4">
        <v>-19000</v>
      </c>
      <c r="F292" s="3" t="s">
        <v>7136</v>
      </c>
      <c r="G292" s="3" t="s">
        <v>1876</v>
      </c>
      <c r="H292" s="3" t="s">
        <v>176</v>
      </c>
      <c r="I292" s="3" t="s">
        <v>7344</v>
      </c>
      <c r="J292" s="3" t="s">
        <v>7137</v>
      </c>
    </row>
    <row r="293" spans="1:10" hidden="1" x14ac:dyDescent="0.2">
      <c r="A293" s="3" t="s">
        <v>314</v>
      </c>
      <c r="B293" s="3" t="s">
        <v>7306</v>
      </c>
      <c r="C293" s="3" t="s">
        <v>7307</v>
      </c>
      <c r="D293" s="3" t="s">
        <v>7308</v>
      </c>
      <c r="E293" s="4">
        <v>-135830.79</v>
      </c>
      <c r="F293" s="3" t="s">
        <v>7443</v>
      </c>
      <c r="G293" s="3" t="s">
        <v>1689</v>
      </c>
      <c r="H293" s="3" t="s">
        <v>16</v>
      </c>
      <c r="I293" s="3" t="s">
        <v>7309</v>
      </c>
      <c r="J293" s="3" t="s">
        <v>7444</v>
      </c>
    </row>
    <row r="294" spans="1:10" hidden="1" x14ac:dyDescent="0.2">
      <c r="A294" s="3" t="s">
        <v>1469</v>
      </c>
      <c r="B294" s="3" t="s">
        <v>1470</v>
      </c>
      <c r="C294" s="3" t="s">
        <v>1471</v>
      </c>
      <c r="D294" s="3" t="s">
        <v>1472</v>
      </c>
      <c r="E294" s="4">
        <v>30985</v>
      </c>
      <c r="F294" s="3" t="s">
        <v>1462</v>
      </c>
      <c r="G294" s="3" t="s">
        <v>1178</v>
      </c>
      <c r="H294" s="3" t="s">
        <v>36</v>
      </c>
      <c r="I294" s="3" t="s">
        <v>1473</v>
      </c>
      <c r="J294" s="3" t="s">
        <v>1463</v>
      </c>
    </row>
    <row r="295" spans="1:10" hidden="1" x14ac:dyDescent="0.2">
      <c r="A295" s="3" t="s">
        <v>1469</v>
      </c>
      <c r="B295" s="3" t="s">
        <v>1694</v>
      </c>
      <c r="C295" s="3" t="s">
        <v>1695</v>
      </c>
      <c r="D295" s="3" t="s">
        <v>1696</v>
      </c>
      <c r="E295" s="4">
        <v>296576</v>
      </c>
      <c r="F295" s="3" t="s">
        <v>1671</v>
      </c>
      <c r="G295" s="3" t="s">
        <v>200</v>
      </c>
      <c r="H295" s="3" t="s">
        <v>36</v>
      </c>
      <c r="I295" s="3" t="s">
        <v>1697</v>
      </c>
      <c r="J295" s="3" t="s">
        <v>1672</v>
      </c>
    </row>
    <row r="296" spans="1:10" hidden="1" x14ac:dyDescent="0.2">
      <c r="A296" s="3" t="s">
        <v>1469</v>
      </c>
      <c r="B296" s="3" t="s">
        <v>1749</v>
      </c>
      <c r="C296" s="3" t="s">
        <v>1750</v>
      </c>
      <c r="D296" s="3" t="s">
        <v>1751</v>
      </c>
      <c r="E296" s="4">
        <v>-43592.99</v>
      </c>
      <c r="F296" s="3" t="s">
        <v>1743</v>
      </c>
      <c r="G296" s="3" t="s">
        <v>1752</v>
      </c>
      <c r="H296" s="3" t="s">
        <v>16</v>
      </c>
      <c r="J296" s="3" t="s">
        <v>1744</v>
      </c>
    </row>
    <row r="297" spans="1:10" hidden="1" x14ac:dyDescent="0.2">
      <c r="A297" s="3" t="s">
        <v>1469</v>
      </c>
      <c r="B297" s="3" t="s">
        <v>1757</v>
      </c>
      <c r="C297" s="3" t="s">
        <v>1758</v>
      </c>
      <c r="D297" s="3" t="s">
        <v>1759</v>
      </c>
      <c r="E297" s="4">
        <v>27000</v>
      </c>
      <c r="F297" s="3" t="s">
        <v>1743</v>
      </c>
      <c r="G297" s="3" t="s">
        <v>879</v>
      </c>
      <c r="H297" s="3" t="s">
        <v>36</v>
      </c>
      <c r="I297" s="3" t="s">
        <v>1760</v>
      </c>
      <c r="J297" s="3" t="s">
        <v>1744</v>
      </c>
    </row>
    <row r="298" spans="1:10" hidden="1" x14ac:dyDescent="0.2">
      <c r="A298" s="3" t="s">
        <v>1469</v>
      </c>
      <c r="B298" s="3" t="s">
        <v>1761</v>
      </c>
      <c r="C298" s="3" t="s">
        <v>1762</v>
      </c>
      <c r="D298" s="3" t="s">
        <v>1763</v>
      </c>
      <c r="E298" s="4">
        <v>10300</v>
      </c>
      <c r="F298" s="3" t="s">
        <v>1743</v>
      </c>
      <c r="G298" s="3" t="s">
        <v>883</v>
      </c>
      <c r="H298" s="3" t="s">
        <v>36</v>
      </c>
      <c r="I298" s="3" t="s">
        <v>1764</v>
      </c>
      <c r="J298" s="3" t="s">
        <v>1744</v>
      </c>
    </row>
    <row r="299" spans="1:10" hidden="1" x14ac:dyDescent="0.2">
      <c r="A299" s="3" t="s">
        <v>1469</v>
      </c>
      <c r="B299" s="3" t="s">
        <v>1828</v>
      </c>
      <c r="C299" s="3" t="s">
        <v>1829</v>
      </c>
      <c r="D299" s="3" t="s">
        <v>1830</v>
      </c>
      <c r="E299" s="4">
        <v>168830</v>
      </c>
      <c r="F299" s="3" t="s">
        <v>1812</v>
      </c>
      <c r="G299" s="3" t="s">
        <v>1669</v>
      </c>
      <c r="H299" s="3" t="s">
        <v>36</v>
      </c>
      <c r="I299" s="3" t="s">
        <v>1831</v>
      </c>
      <c r="J299" s="3" t="s">
        <v>1813</v>
      </c>
    </row>
    <row r="300" spans="1:10" hidden="1" x14ac:dyDescent="0.2">
      <c r="A300" s="3" t="s">
        <v>1469</v>
      </c>
      <c r="B300" s="3" t="s">
        <v>1832</v>
      </c>
      <c r="C300" s="3" t="s">
        <v>1833</v>
      </c>
      <c r="D300" s="3" t="s">
        <v>1834</v>
      </c>
      <c r="E300" s="4">
        <v>191015</v>
      </c>
      <c r="F300" s="3" t="s">
        <v>1812</v>
      </c>
      <c r="G300" s="3" t="s">
        <v>1669</v>
      </c>
      <c r="H300" s="3" t="s">
        <v>36</v>
      </c>
      <c r="I300" s="3" t="s">
        <v>1835</v>
      </c>
      <c r="J300" s="3" t="s">
        <v>1813</v>
      </c>
    </row>
    <row r="301" spans="1:10" hidden="1" x14ac:dyDescent="0.2">
      <c r="A301" s="3" t="s">
        <v>1469</v>
      </c>
      <c r="B301" s="3" t="s">
        <v>1836</v>
      </c>
      <c r="C301" s="3" t="s">
        <v>1837</v>
      </c>
      <c r="D301" s="3" t="s">
        <v>1838</v>
      </c>
      <c r="E301" s="4">
        <v>185900</v>
      </c>
      <c r="F301" s="3" t="s">
        <v>1812</v>
      </c>
      <c r="G301" s="3" t="s">
        <v>1669</v>
      </c>
      <c r="H301" s="3" t="s">
        <v>36</v>
      </c>
      <c r="I301" s="3" t="s">
        <v>1839</v>
      </c>
      <c r="J301" s="3" t="s">
        <v>1813</v>
      </c>
    </row>
    <row r="302" spans="1:10" hidden="1" x14ac:dyDescent="0.2">
      <c r="A302" s="3" t="s">
        <v>1469</v>
      </c>
      <c r="B302" s="3" t="s">
        <v>1865</v>
      </c>
      <c r="C302" s="3" t="s">
        <v>1866</v>
      </c>
      <c r="D302" s="3" t="s">
        <v>1867</v>
      </c>
      <c r="E302" s="4">
        <v>54092</v>
      </c>
      <c r="F302" s="3" t="s">
        <v>1847</v>
      </c>
      <c r="G302" s="3" t="s">
        <v>455</v>
      </c>
      <c r="H302" s="3" t="s">
        <v>36</v>
      </c>
      <c r="I302" s="3" t="s">
        <v>1868</v>
      </c>
      <c r="J302" s="3" t="s">
        <v>1848</v>
      </c>
    </row>
    <row r="303" spans="1:10" hidden="1" x14ac:dyDescent="0.2">
      <c r="A303" s="3" t="s">
        <v>1469</v>
      </c>
      <c r="B303" s="3" t="s">
        <v>1873</v>
      </c>
      <c r="C303" s="3" t="s">
        <v>1874</v>
      </c>
      <c r="D303" s="3" t="s">
        <v>1875</v>
      </c>
      <c r="E303" s="4">
        <v>48000</v>
      </c>
      <c r="F303" s="3" t="s">
        <v>1847</v>
      </c>
      <c r="G303" s="3" t="s">
        <v>1876</v>
      </c>
      <c r="H303" s="3" t="s">
        <v>36</v>
      </c>
      <c r="I303" s="3" t="s">
        <v>1877</v>
      </c>
      <c r="J303" s="3" t="s">
        <v>1848</v>
      </c>
    </row>
    <row r="304" spans="1:10" hidden="1" x14ac:dyDescent="0.2">
      <c r="A304" s="3" t="s">
        <v>1469</v>
      </c>
      <c r="B304" s="3" t="s">
        <v>2034</v>
      </c>
      <c r="C304" s="3" t="s">
        <v>2035</v>
      </c>
      <c r="D304" s="3" t="s">
        <v>2036</v>
      </c>
      <c r="E304" s="4">
        <v>1173579.23</v>
      </c>
      <c r="F304" s="3" t="s">
        <v>2032</v>
      </c>
      <c r="G304" s="3" t="s">
        <v>477</v>
      </c>
      <c r="H304" s="3" t="s">
        <v>36</v>
      </c>
      <c r="J304" s="3" t="s">
        <v>2033</v>
      </c>
    </row>
    <row r="305" spans="1:10" hidden="1" x14ac:dyDescent="0.2">
      <c r="A305" s="3" t="s">
        <v>1469</v>
      </c>
      <c r="B305" s="3" t="s">
        <v>2120</v>
      </c>
      <c r="C305" s="3" t="s">
        <v>2121</v>
      </c>
      <c r="D305" s="3" t="s">
        <v>2122</v>
      </c>
      <c r="E305" s="4">
        <v>-37631.129999999997</v>
      </c>
      <c r="F305" s="3" t="s">
        <v>2123</v>
      </c>
      <c r="G305" s="3" t="s">
        <v>330</v>
      </c>
      <c r="H305" s="3" t="s">
        <v>16</v>
      </c>
      <c r="I305" s="3" t="s">
        <v>2124</v>
      </c>
      <c r="J305" s="3" t="s">
        <v>2125</v>
      </c>
    </row>
    <row r="306" spans="1:10" hidden="1" x14ac:dyDescent="0.2">
      <c r="A306" s="3" t="s">
        <v>1469</v>
      </c>
      <c r="B306" s="3" t="s">
        <v>2130</v>
      </c>
      <c r="C306" s="3" t="s">
        <v>2131</v>
      </c>
      <c r="D306" s="3" t="s">
        <v>2132</v>
      </c>
      <c r="E306" s="4">
        <v>-62513</v>
      </c>
      <c r="F306" s="3" t="s">
        <v>2123</v>
      </c>
      <c r="G306" s="3" t="s">
        <v>2133</v>
      </c>
      <c r="H306" s="3" t="s">
        <v>16</v>
      </c>
      <c r="J306" s="3" t="s">
        <v>2125</v>
      </c>
    </row>
    <row r="307" spans="1:10" hidden="1" x14ac:dyDescent="0.2">
      <c r="A307" s="3" t="s">
        <v>1469</v>
      </c>
      <c r="B307" s="3" t="s">
        <v>2138</v>
      </c>
      <c r="C307" s="3" t="s">
        <v>2139</v>
      </c>
      <c r="D307" s="3" t="s">
        <v>2140</v>
      </c>
      <c r="E307" s="4">
        <v>-3718.54</v>
      </c>
      <c r="F307" s="3" t="s">
        <v>2123</v>
      </c>
      <c r="G307" s="3" t="s">
        <v>202</v>
      </c>
      <c r="H307" s="3" t="s">
        <v>16</v>
      </c>
      <c r="J307" s="3" t="s">
        <v>2125</v>
      </c>
    </row>
    <row r="308" spans="1:10" hidden="1" x14ac:dyDescent="0.2">
      <c r="A308" s="3" t="s">
        <v>1469</v>
      </c>
      <c r="B308" s="3" t="s">
        <v>2422</v>
      </c>
      <c r="C308" s="3" t="s">
        <v>2423</v>
      </c>
      <c r="D308" s="3" t="s">
        <v>2424</v>
      </c>
      <c r="E308" s="4">
        <v>128000</v>
      </c>
      <c r="F308" s="3" t="s">
        <v>2419</v>
      </c>
      <c r="G308" s="3" t="s">
        <v>1876</v>
      </c>
      <c r="H308" s="3" t="s">
        <v>36</v>
      </c>
      <c r="I308" s="3" t="s">
        <v>2425</v>
      </c>
      <c r="J308" s="3" t="s">
        <v>2420</v>
      </c>
    </row>
    <row r="309" spans="1:10" hidden="1" x14ac:dyDescent="0.2">
      <c r="A309" s="3" t="s">
        <v>1469</v>
      </c>
      <c r="B309" s="3" t="s">
        <v>2469</v>
      </c>
      <c r="D309" s="3" t="s">
        <v>2470</v>
      </c>
      <c r="E309" s="4">
        <v>-44.63</v>
      </c>
      <c r="F309" s="3" t="s">
        <v>2455</v>
      </c>
      <c r="G309" s="3" t="s">
        <v>2471</v>
      </c>
      <c r="H309" s="3" t="s">
        <v>16</v>
      </c>
      <c r="I309" s="3" t="s">
        <v>2472</v>
      </c>
      <c r="J309" s="3" t="s">
        <v>2457</v>
      </c>
    </row>
    <row r="310" spans="1:10" hidden="1" x14ac:dyDescent="0.2">
      <c r="A310" s="3" t="s">
        <v>1469</v>
      </c>
      <c r="B310" s="3" t="s">
        <v>2478</v>
      </c>
      <c r="D310" s="3" t="s">
        <v>2479</v>
      </c>
      <c r="E310" s="4">
        <v>-27.33</v>
      </c>
      <c r="F310" s="3" t="s">
        <v>2455</v>
      </c>
      <c r="G310" s="3" t="s">
        <v>2471</v>
      </c>
      <c r="H310" s="3" t="s">
        <v>16</v>
      </c>
      <c r="I310" s="3" t="s">
        <v>2475</v>
      </c>
      <c r="J310" s="3" t="s">
        <v>2457</v>
      </c>
    </row>
    <row r="311" spans="1:10" hidden="1" x14ac:dyDescent="0.2">
      <c r="A311" s="3" t="s">
        <v>1469</v>
      </c>
      <c r="B311" s="3" t="s">
        <v>2746</v>
      </c>
      <c r="C311" s="3" t="s">
        <v>2747</v>
      </c>
      <c r="D311" s="3" t="s">
        <v>2748</v>
      </c>
      <c r="E311" s="4">
        <v>5259655</v>
      </c>
      <c r="F311" s="3" t="s">
        <v>2702</v>
      </c>
      <c r="G311" s="3" t="s">
        <v>1287</v>
      </c>
      <c r="H311" s="3" t="s">
        <v>36</v>
      </c>
      <c r="I311" s="3" t="s">
        <v>1697</v>
      </c>
      <c r="J311" s="3" t="s">
        <v>2704</v>
      </c>
    </row>
    <row r="312" spans="1:10" hidden="1" x14ac:dyDescent="0.2">
      <c r="A312" s="3" t="s">
        <v>1469</v>
      </c>
      <c r="B312" s="3" t="s">
        <v>2760</v>
      </c>
      <c r="C312" s="3" t="s">
        <v>2761</v>
      </c>
      <c r="D312" s="3" t="s">
        <v>2762</v>
      </c>
      <c r="E312" s="4">
        <v>177000</v>
      </c>
      <c r="F312" s="3" t="s">
        <v>2702</v>
      </c>
      <c r="G312" s="3" t="s">
        <v>35</v>
      </c>
      <c r="H312" s="3" t="s">
        <v>36</v>
      </c>
      <c r="I312" s="3" t="s">
        <v>2763</v>
      </c>
      <c r="J312" s="3" t="s">
        <v>2704</v>
      </c>
    </row>
    <row r="313" spans="1:10" hidden="1" x14ac:dyDescent="0.2">
      <c r="A313" s="3" t="s">
        <v>1469</v>
      </c>
      <c r="B313" s="3" t="s">
        <v>2993</v>
      </c>
      <c r="C313" s="3" t="s">
        <v>2994</v>
      </c>
      <c r="D313" s="3" t="s">
        <v>2995</v>
      </c>
      <c r="E313" s="4">
        <v>2832960</v>
      </c>
      <c r="F313" s="3" t="s">
        <v>2702</v>
      </c>
      <c r="G313" s="3" t="s">
        <v>200</v>
      </c>
      <c r="H313" s="3" t="s">
        <v>36</v>
      </c>
      <c r="J313" s="3" t="s">
        <v>2704</v>
      </c>
    </row>
    <row r="314" spans="1:10" hidden="1" x14ac:dyDescent="0.2">
      <c r="A314" s="3" t="s">
        <v>1469</v>
      </c>
      <c r="B314" s="3" t="s">
        <v>2999</v>
      </c>
      <c r="C314" s="3" t="s">
        <v>3000</v>
      </c>
      <c r="D314" s="3" t="s">
        <v>3001</v>
      </c>
      <c r="E314" s="4">
        <v>18819600</v>
      </c>
      <c r="F314" s="3" t="s">
        <v>2702</v>
      </c>
      <c r="G314" s="3" t="s">
        <v>200</v>
      </c>
      <c r="H314" s="3" t="s">
        <v>36</v>
      </c>
      <c r="I314" s="3" t="s">
        <v>3002</v>
      </c>
      <c r="J314" s="3" t="s">
        <v>2704</v>
      </c>
    </row>
    <row r="315" spans="1:10" hidden="1" x14ac:dyDescent="0.2">
      <c r="A315" s="3" t="s">
        <v>1469</v>
      </c>
      <c r="B315" s="3" t="s">
        <v>3027</v>
      </c>
      <c r="C315" s="3" t="s">
        <v>2700</v>
      </c>
      <c r="D315" s="3" t="s">
        <v>3028</v>
      </c>
      <c r="E315" s="4">
        <v>743121.46</v>
      </c>
      <c r="F315" s="3" t="s">
        <v>2702</v>
      </c>
      <c r="G315" s="3" t="s">
        <v>1171</v>
      </c>
      <c r="H315" s="3" t="s">
        <v>36</v>
      </c>
      <c r="J315" s="3" t="s">
        <v>2704</v>
      </c>
    </row>
    <row r="316" spans="1:10" hidden="1" x14ac:dyDescent="0.2">
      <c r="A316" s="3" t="s">
        <v>1469</v>
      </c>
      <c r="B316" s="3" t="s">
        <v>3215</v>
      </c>
      <c r="C316" s="3" t="s">
        <v>3216</v>
      </c>
      <c r="D316" s="3" t="s">
        <v>3217</v>
      </c>
      <c r="E316" s="4">
        <v>9390700</v>
      </c>
      <c r="F316" s="3" t="s">
        <v>2702</v>
      </c>
      <c r="G316" s="3" t="s">
        <v>2385</v>
      </c>
      <c r="H316" s="3" t="s">
        <v>36</v>
      </c>
      <c r="I316" s="3" t="s">
        <v>3218</v>
      </c>
      <c r="J316" s="3" t="s">
        <v>2704</v>
      </c>
    </row>
    <row r="317" spans="1:10" hidden="1" x14ac:dyDescent="0.2">
      <c r="A317" s="3" t="s">
        <v>1469</v>
      </c>
      <c r="B317" s="3" t="s">
        <v>3328</v>
      </c>
      <c r="C317" s="3" t="s">
        <v>3329</v>
      </c>
      <c r="D317" s="3" t="s">
        <v>3330</v>
      </c>
      <c r="E317" s="4">
        <v>15948.34</v>
      </c>
      <c r="F317" s="3" t="s">
        <v>3306</v>
      </c>
      <c r="G317" s="3" t="s">
        <v>1419</v>
      </c>
      <c r="H317" s="3" t="s">
        <v>16</v>
      </c>
      <c r="J317" s="3" t="s">
        <v>3308</v>
      </c>
    </row>
    <row r="318" spans="1:10" hidden="1" x14ac:dyDescent="0.2">
      <c r="A318" s="3" t="s">
        <v>1469</v>
      </c>
      <c r="B318" s="3" t="s">
        <v>2130</v>
      </c>
      <c r="C318" s="3" t="s">
        <v>2131</v>
      </c>
      <c r="D318" s="3" t="s">
        <v>2132</v>
      </c>
      <c r="E318" s="4">
        <v>62513</v>
      </c>
      <c r="F318" s="3" t="s">
        <v>3306</v>
      </c>
      <c r="G318" s="3" t="s">
        <v>2133</v>
      </c>
      <c r="H318" s="3" t="s">
        <v>16</v>
      </c>
      <c r="J318" s="3" t="s">
        <v>3308</v>
      </c>
    </row>
    <row r="319" spans="1:10" hidden="1" x14ac:dyDescent="0.2">
      <c r="A319" s="3" t="s">
        <v>1469</v>
      </c>
      <c r="B319" s="3" t="s">
        <v>3356</v>
      </c>
      <c r="C319" s="3" t="s">
        <v>3357</v>
      </c>
      <c r="D319" s="3" t="s">
        <v>3358</v>
      </c>
      <c r="E319" s="4">
        <v>95427</v>
      </c>
      <c r="F319" s="3" t="s">
        <v>3306</v>
      </c>
      <c r="G319" s="3" t="s">
        <v>41</v>
      </c>
      <c r="H319" s="3" t="s">
        <v>36</v>
      </c>
      <c r="I319" s="3" t="s">
        <v>2425</v>
      </c>
      <c r="J319" s="3" t="s">
        <v>3308</v>
      </c>
    </row>
    <row r="320" spans="1:10" hidden="1" x14ac:dyDescent="0.2">
      <c r="A320" s="3" t="s">
        <v>1469</v>
      </c>
      <c r="B320" s="3" t="s">
        <v>2130</v>
      </c>
      <c r="C320" s="3" t="s">
        <v>2131</v>
      </c>
      <c r="D320" s="3" t="s">
        <v>2132</v>
      </c>
      <c r="E320" s="4">
        <v>-0.12</v>
      </c>
      <c r="F320" s="3" t="s">
        <v>3306</v>
      </c>
      <c r="G320" s="3" t="s">
        <v>533</v>
      </c>
      <c r="H320" s="3" t="s">
        <v>16</v>
      </c>
      <c r="I320" s="3" t="s">
        <v>1831</v>
      </c>
      <c r="J320" s="3" t="s">
        <v>3308</v>
      </c>
    </row>
    <row r="321" spans="1:10" hidden="1" x14ac:dyDescent="0.2">
      <c r="A321" s="3" t="s">
        <v>1469</v>
      </c>
      <c r="B321" s="3" t="s">
        <v>3399</v>
      </c>
      <c r="C321" s="3" t="s">
        <v>3400</v>
      </c>
      <c r="D321" s="3" t="s">
        <v>3401</v>
      </c>
      <c r="E321" s="4">
        <v>1626089</v>
      </c>
      <c r="F321" s="3" t="s">
        <v>3306</v>
      </c>
      <c r="G321" s="3" t="s">
        <v>202</v>
      </c>
      <c r="H321" s="3" t="s">
        <v>36</v>
      </c>
      <c r="I321" s="3" t="s">
        <v>3402</v>
      </c>
      <c r="J321" s="3" t="s">
        <v>3308</v>
      </c>
    </row>
    <row r="322" spans="1:10" hidden="1" x14ac:dyDescent="0.2">
      <c r="A322" s="3" t="s">
        <v>1469</v>
      </c>
      <c r="B322" s="3" t="s">
        <v>3403</v>
      </c>
      <c r="C322" s="3" t="s">
        <v>3404</v>
      </c>
      <c r="D322" s="3" t="s">
        <v>3405</v>
      </c>
      <c r="E322" s="4">
        <v>2216130</v>
      </c>
      <c r="F322" s="3" t="s">
        <v>3306</v>
      </c>
      <c r="G322" s="3" t="s">
        <v>202</v>
      </c>
      <c r="H322" s="3" t="s">
        <v>36</v>
      </c>
      <c r="I322" s="3" t="s">
        <v>3406</v>
      </c>
      <c r="J322" s="3" t="s">
        <v>3308</v>
      </c>
    </row>
    <row r="323" spans="1:10" hidden="1" x14ac:dyDescent="0.2">
      <c r="A323" s="3" t="s">
        <v>1469</v>
      </c>
      <c r="B323" s="3" t="s">
        <v>2993</v>
      </c>
      <c r="C323" s="3" t="s">
        <v>2994</v>
      </c>
      <c r="D323" s="3" t="s">
        <v>2995</v>
      </c>
      <c r="E323" s="4">
        <v>2536064.9</v>
      </c>
      <c r="F323" s="3" t="s">
        <v>3546</v>
      </c>
      <c r="G323" s="3" t="s">
        <v>146</v>
      </c>
      <c r="H323" s="3" t="s">
        <v>36</v>
      </c>
      <c r="I323" s="3" t="s">
        <v>1697</v>
      </c>
      <c r="J323" s="3" t="s">
        <v>3494</v>
      </c>
    </row>
    <row r="324" spans="1:10" hidden="1" x14ac:dyDescent="0.2">
      <c r="A324" s="3" t="s">
        <v>1469</v>
      </c>
      <c r="B324" s="3" t="s">
        <v>3648</v>
      </c>
      <c r="C324" s="3" t="s">
        <v>3649</v>
      </c>
      <c r="D324" s="3" t="s">
        <v>3650</v>
      </c>
      <c r="E324" s="4">
        <v>710800</v>
      </c>
      <c r="F324" s="3" t="s">
        <v>3640</v>
      </c>
      <c r="G324" s="3" t="s">
        <v>23</v>
      </c>
      <c r="H324" s="3" t="s">
        <v>36</v>
      </c>
      <c r="I324" s="3" t="s">
        <v>3651</v>
      </c>
      <c r="J324" s="3" t="s">
        <v>3643</v>
      </c>
    </row>
    <row r="325" spans="1:10" hidden="1" x14ac:dyDescent="0.2">
      <c r="A325" s="3" t="s">
        <v>1469</v>
      </c>
      <c r="B325" s="3" t="s">
        <v>3656</v>
      </c>
      <c r="C325" s="3" t="s">
        <v>3657</v>
      </c>
      <c r="D325" s="3" t="s">
        <v>3658</v>
      </c>
      <c r="E325" s="4">
        <v>436974</v>
      </c>
      <c r="F325" s="3" t="s">
        <v>3640</v>
      </c>
      <c r="G325" s="3" t="s">
        <v>291</v>
      </c>
      <c r="H325" s="3" t="s">
        <v>36</v>
      </c>
      <c r="I325" s="3" t="s">
        <v>3659</v>
      </c>
      <c r="J325" s="3" t="s">
        <v>3643</v>
      </c>
    </row>
    <row r="326" spans="1:10" hidden="1" x14ac:dyDescent="0.2">
      <c r="A326" s="3" t="s">
        <v>1469</v>
      </c>
      <c r="B326" s="3" t="s">
        <v>3660</v>
      </c>
      <c r="C326" s="3" t="s">
        <v>3661</v>
      </c>
      <c r="D326" s="3" t="s">
        <v>3662</v>
      </c>
      <c r="E326" s="4">
        <v>209650</v>
      </c>
      <c r="F326" s="3" t="s">
        <v>3640</v>
      </c>
      <c r="G326" s="3" t="s">
        <v>291</v>
      </c>
      <c r="H326" s="3" t="s">
        <v>36</v>
      </c>
      <c r="I326" s="3" t="s">
        <v>3659</v>
      </c>
      <c r="J326" s="3" t="s">
        <v>3643</v>
      </c>
    </row>
    <row r="327" spans="1:10" hidden="1" x14ac:dyDescent="0.2">
      <c r="A327" s="3" t="s">
        <v>1469</v>
      </c>
      <c r="B327" s="3" t="s">
        <v>3663</v>
      </c>
      <c r="C327" s="3" t="s">
        <v>3664</v>
      </c>
      <c r="D327" s="3" t="s">
        <v>3665</v>
      </c>
      <c r="E327" s="4">
        <v>473163</v>
      </c>
      <c r="F327" s="3" t="s">
        <v>3640</v>
      </c>
      <c r="G327" s="3" t="s">
        <v>291</v>
      </c>
      <c r="H327" s="3" t="s">
        <v>36</v>
      </c>
      <c r="I327" s="3" t="s">
        <v>3666</v>
      </c>
      <c r="J327" s="3" t="s">
        <v>3643</v>
      </c>
    </row>
    <row r="328" spans="1:10" hidden="1" x14ac:dyDescent="0.2">
      <c r="A328" s="3" t="s">
        <v>1469</v>
      </c>
      <c r="B328" s="3" t="s">
        <v>3667</v>
      </c>
      <c r="C328" s="3" t="s">
        <v>3668</v>
      </c>
      <c r="D328" s="3" t="s">
        <v>3669</v>
      </c>
      <c r="E328" s="4">
        <v>250254</v>
      </c>
      <c r="F328" s="3" t="s">
        <v>3640</v>
      </c>
      <c r="G328" s="3" t="s">
        <v>291</v>
      </c>
      <c r="H328" s="3" t="s">
        <v>36</v>
      </c>
      <c r="I328" s="3" t="s">
        <v>3659</v>
      </c>
      <c r="J328" s="3" t="s">
        <v>3643</v>
      </c>
    </row>
    <row r="329" spans="1:10" hidden="1" x14ac:dyDescent="0.2">
      <c r="A329" s="3" t="s">
        <v>1469</v>
      </c>
      <c r="B329" s="3" t="s">
        <v>3690</v>
      </c>
      <c r="C329" s="3" t="s">
        <v>3691</v>
      </c>
      <c r="D329" s="3" t="s">
        <v>3692</v>
      </c>
      <c r="E329" s="4">
        <v>108817</v>
      </c>
      <c r="F329" s="3" t="s">
        <v>3640</v>
      </c>
      <c r="G329" s="3" t="s">
        <v>357</v>
      </c>
      <c r="H329" s="3" t="s">
        <v>36</v>
      </c>
      <c r="I329" s="3" t="s">
        <v>3693</v>
      </c>
      <c r="J329" s="3" t="s">
        <v>3643</v>
      </c>
    </row>
    <row r="330" spans="1:10" hidden="1" x14ac:dyDescent="0.2">
      <c r="A330" s="3" t="s">
        <v>1469</v>
      </c>
      <c r="B330" s="3" t="s">
        <v>3694</v>
      </c>
      <c r="C330" s="3" t="s">
        <v>3695</v>
      </c>
      <c r="D330" s="3" t="s">
        <v>3696</v>
      </c>
      <c r="E330" s="4">
        <v>49140</v>
      </c>
      <c r="F330" s="3" t="s">
        <v>3640</v>
      </c>
      <c r="G330" s="3" t="s">
        <v>361</v>
      </c>
      <c r="H330" s="3" t="s">
        <v>36</v>
      </c>
      <c r="I330" s="3" t="s">
        <v>3697</v>
      </c>
      <c r="J330" s="3" t="s">
        <v>3643</v>
      </c>
    </row>
    <row r="331" spans="1:10" hidden="1" x14ac:dyDescent="0.2">
      <c r="A331" s="3" t="s">
        <v>1469</v>
      </c>
      <c r="B331" s="3" t="s">
        <v>3702</v>
      </c>
      <c r="C331" s="3" t="s">
        <v>3703</v>
      </c>
      <c r="D331" s="3" t="s">
        <v>3704</v>
      </c>
      <c r="E331" s="4">
        <v>6324</v>
      </c>
      <c r="F331" s="3" t="s">
        <v>3640</v>
      </c>
      <c r="G331" s="3" t="s">
        <v>2731</v>
      </c>
      <c r="H331" s="3" t="s">
        <v>16</v>
      </c>
      <c r="J331" s="3" t="s">
        <v>3643</v>
      </c>
    </row>
    <row r="332" spans="1:10" hidden="1" x14ac:dyDescent="0.2">
      <c r="A332" s="3" t="s">
        <v>1469</v>
      </c>
      <c r="B332" s="3" t="s">
        <v>3716</v>
      </c>
      <c r="C332" s="3" t="s">
        <v>3717</v>
      </c>
      <c r="D332" s="3" t="s">
        <v>3718</v>
      </c>
      <c r="E332" s="4">
        <v>18174</v>
      </c>
      <c r="F332" s="3" t="s">
        <v>3640</v>
      </c>
      <c r="G332" s="3" t="s">
        <v>3719</v>
      </c>
      <c r="H332" s="3" t="s">
        <v>36</v>
      </c>
      <c r="I332" s="3" t="s">
        <v>3720</v>
      </c>
      <c r="J332" s="3" t="s">
        <v>3643</v>
      </c>
    </row>
    <row r="333" spans="1:10" hidden="1" x14ac:dyDescent="0.2">
      <c r="A333" s="3" t="s">
        <v>1469</v>
      </c>
      <c r="B333" s="3" t="s">
        <v>3721</v>
      </c>
      <c r="C333" s="3" t="s">
        <v>3722</v>
      </c>
      <c r="D333" s="3" t="s">
        <v>3723</v>
      </c>
      <c r="E333" s="4">
        <v>22449</v>
      </c>
      <c r="F333" s="3" t="s">
        <v>3640</v>
      </c>
      <c r="G333" s="3" t="s">
        <v>3719</v>
      </c>
      <c r="H333" s="3" t="s">
        <v>36</v>
      </c>
      <c r="I333" s="3" t="s">
        <v>3659</v>
      </c>
      <c r="J333" s="3" t="s">
        <v>3643</v>
      </c>
    </row>
    <row r="334" spans="1:10" hidden="1" x14ac:dyDescent="0.2">
      <c r="A334" s="3" t="s">
        <v>1469</v>
      </c>
      <c r="B334" s="3" t="s">
        <v>3724</v>
      </c>
      <c r="C334" s="3" t="s">
        <v>3725</v>
      </c>
      <c r="D334" s="3" t="s">
        <v>3726</v>
      </c>
      <c r="E334" s="4">
        <v>1381666</v>
      </c>
      <c r="F334" s="3" t="s">
        <v>3640</v>
      </c>
      <c r="G334" s="3" t="s">
        <v>1419</v>
      </c>
      <c r="H334" s="3" t="s">
        <v>36</v>
      </c>
      <c r="I334" s="3" t="s">
        <v>3659</v>
      </c>
      <c r="J334" s="3" t="s">
        <v>3643</v>
      </c>
    </row>
    <row r="335" spans="1:10" hidden="1" x14ac:dyDescent="0.2">
      <c r="A335" s="3" t="s">
        <v>1469</v>
      </c>
      <c r="B335" s="3" t="s">
        <v>3727</v>
      </c>
      <c r="C335" s="3" t="s">
        <v>3728</v>
      </c>
      <c r="D335" s="3" t="s">
        <v>3729</v>
      </c>
      <c r="E335" s="4">
        <v>342685</v>
      </c>
      <c r="F335" s="3" t="s">
        <v>3640</v>
      </c>
      <c r="G335" s="3" t="s">
        <v>1419</v>
      </c>
      <c r="H335" s="3" t="s">
        <v>36</v>
      </c>
      <c r="I335" s="3" t="s">
        <v>3730</v>
      </c>
      <c r="J335" s="3" t="s">
        <v>3643</v>
      </c>
    </row>
    <row r="336" spans="1:10" hidden="1" x14ac:dyDescent="0.2">
      <c r="A336" s="3" t="s">
        <v>1469</v>
      </c>
      <c r="B336" s="3" t="s">
        <v>3731</v>
      </c>
      <c r="C336" s="3" t="s">
        <v>3732</v>
      </c>
      <c r="D336" s="3" t="s">
        <v>3733</v>
      </c>
      <c r="E336" s="4">
        <v>114478</v>
      </c>
      <c r="F336" s="3" t="s">
        <v>3640</v>
      </c>
      <c r="G336" s="3" t="s">
        <v>1419</v>
      </c>
      <c r="H336" s="3" t="s">
        <v>36</v>
      </c>
      <c r="I336" s="3" t="s">
        <v>3734</v>
      </c>
      <c r="J336" s="3" t="s">
        <v>3643</v>
      </c>
    </row>
    <row r="337" spans="1:10" hidden="1" x14ac:dyDescent="0.2">
      <c r="A337" s="3" t="s">
        <v>1469</v>
      </c>
      <c r="B337" s="3" t="s">
        <v>3735</v>
      </c>
      <c r="C337" s="3" t="s">
        <v>3736</v>
      </c>
      <c r="D337" s="3" t="s">
        <v>3737</v>
      </c>
      <c r="E337" s="4">
        <v>119418</v>
      </c>
      <c r="F337" s="3" t="s">
        <v>3640</v>
      </c>
      <c r="G337" s="3" t="s">
        <v>1419</v>
      </c>
      <c r="H337" s="3" t="s">
        <v>36</v>
      </c>
      <c r="I337" s="3" t="s">
        <v>3734</v>
      </c>
      <c r="J337" s="3" t="s">
        <v>3643</v>
      </c>
    </row>
    <row r="338" spans="1:10" hidden="1" x14ac:dyDescent="0.2">
      <c r="A338" s="3" t="s">
        <v>1469</v>
      </c>
      <c r="B338" s="3" t="s">
        <v>3754</v>
      </c>
      <c r="C338" s="3" t="s">
        <v>3755</v>
      </c>
      <c r="D338" s="3" t="s">
        <v>3756</v>
      </c>
      <c r="E338" s="4">
        <v>507400</v>
      </c>
      <c r="F338" s="3" t="s">
        <v>3640</v>
      </c>
      <c r="G338" s="3" t="s">
        <v>2441</v>
      </c>
      <c r="H338" s="3" t="s">
        <v>36</v>
      </c>
      <c r="I338" s="3" t="s">
        <v>3659</v>
      </c>
      <c r="J338" s="3" t="s">
        <v>3643</v>
      </c>
    </row>
    <row r="339" spans="1:10" hidden="1" x14ac:dyDescent="0.2">
      <c r="A339" s="3" t="s">
        <v>1469</v>
      </c>
      <c r="B339" s="3" t="s">
        <v>3774</v>
      </c>
      <c r="C339" s="3" t="s">
        <v>3775</v>
      </c>
      <c r="D339" s="3" t="s">
        <v>3776</v>
      </c>
      <c r="E339" s="4">
        <v>76933</v>
      </c>
      <c r="F339" s="3" t="s">
        <v>3640</v>
      </c>
      <c r="G339" s="3" t="s">
        <v>909</v>
      </c>
      <c r="H339" s="3" t="s">
        <v>36</v>
      </c>
      <c r="J339" s="3" t="s">
        <v>3643</v>
      </c>
    </row>
    <row r="340" spans="1:10" hidden="1" x14ac:dyDescent="0.2">
      <c r="A340" s="3" t="s">
        <v>1469</v>
      </c>
      <c r="B340" s="3" t="s">
        <v>3777</v>
      </c>
      <c r="C340" s="3" t="s">
        <v>3778</v>
      </c>
      <c r="D340" s="3" t="s">
        <v>3779</v>
      </c>
      <c r="E340" s="4">
        <v>68168</v>
      </c>
      <c r="F340" s="3" t="s">
        <v>3640</v>
      </c>
      <c r="G340" s="3" t="s">
        <v>909</v>
      </c>
      <c r="H340" s="3" t="s">
        <v>36</v>
      </c>
      <c r="I340" s="3" t="s">
        <v>1760</v>
      </c>
      <c r="J340" s="3" t="s">
        <v>3643</v>
      </c>
    </row>
    <row r="341" spans="1:10" hidden="1" x14ac:dyDescent="0.2">
      <c r="A341" s="3" t="s">
        <v>1469</v>
      </c>
      <c r="B341" s="3" t="s">
        <v>3788</v>
      </c>
      <c r="C341" s="3" t="s">
        <v>3789</v>
      </c>
      <c r="D341" s="3" t="s">
        <v>3790</v>
      </c>
      <c r="E341" s="4">
        <v>46036</v>
      </c>
      <c r="F341" s="3" t="s">
        <v>3640</v>
      </c>
      <c r="G341" s="3" t="s">
        <v>3302</v>
      </c>
      <c r="H341" s="3" t="s">
        <v>36</v>
      </c>
      <c r="I341" s="3" t="s">
        <v>1760</v>
      </c>
      <c r="J341" s="3" t="s">
        <v>3643</v>
      </c>
    </row>
    <row r="342" spans="1:10" hidden="1" x14ac:dyDescent="0.2">
      <c r="A342" s="3" t="s">
        <v>1469</v>
      </c>
      <c r="B342" s="3" t="s">
        <v>3811</v>
      </c>
      <c r="C342" s="3" t="s">
        <v>3812</v>
      </c>
      <c r="D342" s="3" t="s">
        <v>3813</v>
      </c>
      <c r="E342" s="4">
        <v>8444.73</v>
      </c>
      <c r="F342" s="3" t="s">
        <v>3640</v>
      </c>
      <c r="G342" s="3" t="s">
        <v>2133</v>
      </c>
      <c r="H342" s="3" t="s">
        <v>16</v>
      </c>
      <c r="J342" s="3" t="s">
        <v>3643</v>
      </c>
    </row>
    <row r="343" spans="1:10" hidden="1" x14ac:dyDescent="0.2">
      <c r="A343" s="3" t="s">
        <v>1469</v>
      </c>
      <c r="B343" s="3" t="s">
        <v>3702</v>
      </c>
      <c r="C343" s="3" t="s">
        <v>3703</v>
      </c>
      <c r="D343" s="3" t="s">
        <v>3704</v>
      </c>
      <c r="E343" s="4">
        <v>-6324</v>
      </c>
      <c r="F343" s="3" t="s">
        <v>3640</v>
      </c>
      <c r="G343" s="3" t="s">
        <v>1029</v>
      </c>
      <c r="H343" s="3" t="s">
        <v>16</v>
      </c>
      <c r="I343" s="3" t="s">
        <v>3659</v>
      </c>
      <c r="J343" s="3" t="s">
        <v>3643</v>
      </c>
    </row>
    <row r="344" spans="1:10" hidden="1" x14ac:dyDescent="0.2">
      <c r="A344" s="3" t="s">
        <v>1469</v>
      </c>
      <c r="B344" s="3" t="s">
        <v>3851</v>
      </c>
      <c r="C344" s="3" t="s">
        <v>3852</v>
      </c>
      <c r="D344" s="3" t="s">
        <v>3853</v>
      </c>
      <c r="E344" s="4">
        <v>679060</v>
      </c>
      <c r="F344" s="3" t="s">
        <v>3640</v>
      </c>
      <c r="G344" s="3" t="s">
        <v>448</v>
      </c>
      <c r="I344" s="3" t="s">
        <v>3734</v>
      </c>
      <c r="J344" s="3" t="s">
        <v>3643</v>
      </c>
    </row>
    <row r="345" spans="1:10" hidden="1" x14ac:dyDescent="0.2">
      <c r="A345" s="3" t="s">
        <v>1469</v>
      </c>
      <c r="B345" s="3" t="s">
        <v>3905</v>
      </c>
      <c r="C345" s="3" t="s">
        <v>3906</v>
      </c>
      <c r="D345" s="3" t="s">
        <v>3907</v>
      </c>
      <c r="E345" s="4">
        <v>-66696.83</v>
      </c>
      <c r="F345" s="3" t="s">
        <v>3640</v>
      </c>
      <c r="G345" s="3" t="s">
        <v>1752</v>
      </c>
      <c r="H345" s="3" t="s">
        <v>16</v>
      </c>
      <c r="J345" s="3" t="s">
        <v>3643</v>
      </c>
    </row>
    <row r="346" spans="1:10" hidden="1" x14ac:dyDescent="0.2">
      <c r="A346" s="3" t="s">
        <v>1469</v>
      </c>
      <c r="B346" s="3" t="s">
        <v>3924</v>
      </c>
      <c r="C346" s="3" t="s">
        <v>3925</v>
      </c>
      <c r="D346" s="3" t="s">
        <v>3926</v>
      </c>
      <c r="E346" s="4">
        <v>188504</v>
      </c>
      <c r="F346" s="3" t="s">
        <v>3640</v>
      </c>
      <c r="G346" s="3" t="s">
        <v>200</v>
      </c>
      <c r="H346" s="3" t="s">
        <v>36</v>
      </c>
      <c r="I346" s="3" t="s">
        <v>3734</v>
      </c>
      <c r="J346" s="3" t="s">
        <v>3643</v>
      </c>
    </row>
    <row r="347" spans="1:10" hidden="1" x14ac:dyDescent="0.2">
      <c r="A347" s="3" t="s">
        <v>1469</v>
      </c>
      <c r="B347" s="3" t="s">
        <v>3931</v>
      </c>
      <c r="C347" s="3" t="s">
        <v>3932</v>
      </c>
      <c r="D347" s="3" t="s">
        <v>3933</v>
      </c>
      <c r="E347" s="4">
        <v>500000</v>
      </c>
      <c r="F347" s="3" t="s">
        <v>3640</v>
      </c>
      <c r="G347" s="3" t="s">
        <v>1171</v>
      </c>
      <c r="H347" s="3" t="s">
        <v>36</v>
      </c>
      <c r="I347" s="3" t="s">
        <v>1760</v>
      </c>
      <c r="J347" s="3" t="s">
        <v>3643</v>
      </c>
    </row>
    <row r="348" spans="1:10" hidden="1" x14ac:dyDescent="0.2">
      <c r="A348" s="3" t="s">
        <v>1469</v>
      </c>
      <c r="B348" s="3" t="s">
        <v>3399</v>
      </c>
      <c r="C348" s="3" t="s">
        <v>3400</v>
      </c>
      <c r="D348" s="3" t="s">
        <v>3401</v>
      </c>
      <c r="E348" s="4">
        <v>1163953</v>
      </c>
      <c r="F348" s="3" t="s">
        <v>3640</v>
      </c>
      <c r="G348" s="3" t="s">
        <v>202</v>
      </c>
      <c r="H348" s="3" t="s">
        <v>36</v>
      </c>
      <c r="I348" s="3" t="s">
        <v>3402</v>
      </c>
      <c r="J348" s="3" t="s">
        <v>3643</v>
      </c>
    </row>
    <row r="349" spans="1:10" hidden="1" x14ac:dyDescent="0.2">
      <c r="A349" s="3" t="s">
        <v>1469</v>
      </c>
      <c r="B349" s="3" t="s">
        <v>3403</v>
      </c>
      <c r="C349" s="3" t="s">
        <v>3404</v>
      </c>
      <c r="D349" s="3" t="s">
        <v>3405</v>
      </c>
      <c r="E349" s="4">
        <v>1543987</v>
      </c>
      <c r="F349" s="3" t="s">
        <v>3640</v>
      </c>
      <c r="G349" s="3" t="s">
        <v>202</v>
      </c>
      <c r="H349" s="3" t="s">
        <v>36</v>
      </c>
      <c r="I349" s="3" t="s">
        <v>3406</v>
      </c>
      <c r="J349" s="3" t="s">
        <v>3643</v>
      </c>
    </row>
    <row r="350" spans="1:10" hidden="1" x14ac:dyDescent="0.2">
      <c r="A350" s="3" t="s">
        <v>1469</v>
      </c>
      <c r="B350" s="3" t="s">
        <v>3905</v>
      </c>
      <c r="C350" s="3" t="s">
        <v>3906</v>
      </c>
      <c r="D350" s="3" t="s">
        <v>3907</v>
      </c>
      <c r="E350" s="4">
        <v>-0.01</v>
      </c>
      <c r="F350" s="3" t="s">
        <v>3640</v>
      </c>
      <c r="G350" s="3" t="s">
        <v>2180</v>
      </c>
      <c r="H350" s="3" t="s">
        <v>16</v>
      </c>
      <c r="I350" s="3" t="s">
        <v>3734</v>
      </c>
      <c r="J350" s="3" t="s">
        <v>3643</v>
      </c>
    </row>
    <row r="351" spans="1:10" hidden="1" x14ac:dyDescent="0.2">
      <c r="A351" s="3" t="s">
        <v>1469</v>
      </c>
      <c r="B351" s="3" t="s">
        <v>4035</v>
      </c>
      <c r="C351" s="3" t="s">
        <v>4036</v>
      </c>
      <c r="D351" s="3" t="s">
        <v>4037</v>
      </c>
      <c r="E351" s="4">
        <v>608525</v>
      </c>
      <c r="F351" s="3" t="s">
        <v>3640</v>
      </c>
      <c r="G351" s="3" t="s">
        <v>1669</v>
      </c>
      <c r="H351" s="3" t="s">
        <v>36</v>
      </c>
      <c r="I351" s="3" t="s">
        <v>1760</v>
      </c>
      <c r="J351" s="3" t="s">
        <v>3643</v>
      </c>
    </row>
    <row r="352" spans="1:10" hidden="1" x14ac:dyDescent="0.2">
      <c r="A352" s="3" t="s">
        <v>1469</v>
      </c>
      <c r="B352" s="3" t="s">
        <v>4038</v>
      </c>
      <c r="C352" s="3" t="s">
        <v>4039</v>
      </c>
      <c r="D352" s="3" t="s">
        <v>4040</v>
      </c>
      <c r="E352" s="4">
        <v>1161028</v>
      </c>
      <c r="F352" s="3" t="s">
        <v>3640</v>
      </c>
      <c r="G352" s="3" t="s">
        <v>1669</v>
      </c>
      <c r="H352" s="3" t="s">
        <v>36</v>
      </c>
      <c r="I352" s="3" t="s">
        <v>4041</v>
      </c>
      <c r="J352" s="3" t="s">
        <v>3643</v>
      </c>
    </row>
    <row r="353" spans="1:10" hidden="1" x14ac:dyDescent="0.2">
      <c r="A353" s="3" t="s">
        <v>1469</v>
      </c>
      <c r="B353" s="3" t="s">
        <v>4054</v>
      </c>
      <c r="C353" s="3" t="s">
        <v>4055</v>
      </c>
      <c r="D353" s="3" t="s">
        <v>4056</v>
      </c>
      <c r="E353" s="4">
        <v>3439370</v>
      </c>
      <c r="F353" s="3" t="s">
        <v>3640</v>
      </c>
      <c r="G353" s="3" t="s">
        <v>3489</v>
      </c>
      <c r="H353" s="3" t="s">
        <v>36</v>
      </c>
      <c r="I353" s="3" t="s">
        <v>4041</v>
      </c>
      <c r="J353" s="3" t="s">
        <v>3643</v>
      </c>
    </row>
    <row r="354" spans="1:10" hidden="1" x14ac:dyDescent="0.2">
      <c r="A354" s="3" t="s">
        <v>1469</v>
      </c>
      <c r="B354" s="3" t="s">
        <v>3774</v>
      </c>
      <c r="C354" s="3" t="s">
        <v>3775</v>
      </c>
      <c r="D354" s="3" t="s">
        <v>3776</v>
      </c>
      <c r="E354" s="4">
        <v>565485</v>
      </c>
      <c r="F354" s="3" t="s">
        <v>3640</v>
      </c>
      <c r="G354" s="3" t="s">
        <v>667</v>
      </c>
      <c r="H354" s="3" t="s">
        <v>36</v>
      </c>
      <c r="I354" s="3" t="s">
        <v>1760</v>
      </c>
      <c r="J354" s="3" t="s">
        <v>3643</v>
      </c>
    </row>
    <row r="355" spans="1:10" hidden="1" x14ac:dyDescent="0.2">
      <c r="A355" s="3" t="s">
        <v>1469</v>
      </c>
      <c r="B355" s="3" t="s">
        <v>4178</v>
      </c>
      <c r="C355" s="3" t="s">
        <v>4179</v>
      </c>
      <c r="D355" s="3" t="s">
        <v>4180</v>
      </c>
      <c r="E355" s="4">
        <v>171341.08</v>
      </c>
      <c r="F355" s="3" t="s">
        <v>4063</v>
      </c>
      <c r="G355" s="3" t="s">
        <v>47</v>
      </c>
      <c r="H355" s="3" t="s">
        <v>36</v>
      </c>
      <c r="I355" s="3" t="s">
        <v>4181</v>
      </c>
      <c r="J355" s="3" t="s">
        <v>4065</v>
      </c>
    </row>
    <row r="356" spans="1:10" hidden="1" x14ac:dyDescent="0.2">
      <c r="A356" s="3" t="s">
        <v>1469</v>
      </c>
      <c r="B356" s="3" t="s">
        <v>4374</v>
      </c>
      <c r="C356" s="3" t="s">
        <v>4375</v>
      </c>
      <c r="D356" s="3" t="s">
        <v>4376</v>
      </c>
      <c r="E356" s="4">
        <v>405902</v>
      </c>
      <c r="F356" s="3" t="s">
        <v>4327</v>
      </c>
      <c r="G356" s="3" t="s">
        <v>1424</v>
      </c>
      <c r="H356" s="3" t="s">
        <v>36</v>
      </c>
      <c r="I356" s="3" t="s">
        <v>1760</v>
      </c>
      <c r="J356" s="3" t="s">
        <v>4328</v>
      </c>
    </row>
    <row r="357" spans="1:10" hidden="1" x14ac:dyDescent="0.2">
      <c r="A357" s="3" t="s">
        <v>1469</v>
      </c>
      <c r="B357" s="3" t="s">
        <v>4510</v>
      </c>
      <c r="C357" s="3" t="s">
        <v>4511</v>
      </c>
      <c r="D357" s="3" t="s">
        <v>4512</v>
      </c>
      <c r="E357" s="4">
        <v>504000</v>
      </c>
      <c r="F357" s="3" t="s">
        <v>4504</v>
      </c>
      <c r="G357" s="3" t="s">
        <v>1478</v>
      </c>
      <c r="H357" s="3" t="s">
        <v>36</v>
      </c>
      <c r="I357" s="3" t="s">
        <v>4513</v>
      </c>
      <c r="J357" s="3" t="s">
        <v>4505</v>
      </c>
    </row>
    <row r="358" spans="1:10" hidden="1" x14ac:dyDescent="0.2">
      <c r="A358" s="3" t="s">
        <v>1469</v>
      </c>
      <c r="B358" s="3" t="s">
        <v>4564</v>
      </c>
      <c r="C358" s="3" t="s">
        <v>4565</v>
      </c>
      <c r="D358" s="3" t="s">
        <v>4566</v>
      </c>
      <c r="E358" s="4">
        <v>23000</v>
      </c>
      <c r="F358" s="3" t="s">
        <v>4555</v>
      </c>
      <c r="G358" s="3" t="s">
        <v>1545</v>
      </c>
      <c r="H358" s="3" t="s">
        <v>36</v>
      </c>
      <c r="I358" s="3" t="s">
        <v>4513</v>
      </c>
      <c r="J358" s="3" t="s">
        <v>4556</v>
      </c>
    </row>
    <row r="359" spans="1:10" hidden="1" x14ac:dyDescent="0.2">
      <c r="A359" s="3" t="s">
        <v>1469</v>
      </c>
      <c r="B359" s="3" t="s">
        <v>4603</v>
      </c>
      <c r="C359" s="3" t="s">
        <v>4604</v>
      </c>
      <c r="D359" s="3" t="s">
        <v>4605</v>
      </c>
      <c r="E359" s="4">
        <v>192995</v>
      </c>
      <c r="F359" s="3" t="s">
        <v>4600</v>
      </c>
      <c r="G359" s="3" t="s">
        <v>291</v>
      </c>
      <c r="H359" s="3" t="s">
        <v>36</v>
      </c>
      <c r="I359" s="3" t="s">
        <v>4606</v>
      </c>
      <c r="J359" s="3" t="s">
        <v>4602</v>
      </c>
    </row>
    <row r="360" spans="1:10" hidden="1" x14ac:dyDescent="0.2">
      <c r="A360" s="3" t="s">
        <v>1469</v>
      </c>
      <c r="B360" s="3" t="s">
        <v>4607</v>
      </c>
      <c r="C360" s="3" t="s">
        <v>4608</v>
      </c>
      <c r="D360" s="3" t="s">
        <v>4609</v>
      </c>
      <c r="E360" s="4">
        <v>389886</v>
      </c>
      <c r="F360" s="3" t="s">
        <v>4600</v>
      </c>
      <c r="G360" s="3" t="s">
        <v>291</v>
      </c>
      <c r="H360" s="3" t="s">
        <v>36</v>
      </c>
      <c r="I360" s="3" t="s">
        <v>1473</v>
      </c>
      <c r="J360" s="3" t="s">
        <v>4602</v>
      </c>
    </row>
    <row r="361" spans="1:10" hidden="1" x14ac:dyDescent="0.2">
      <c r="A361" s="3" t="s">
        <v>1469</v>
      </c>
      <c r="B361" s="3" t="s">
        <v>4610</v>
      </c>
      <c r="C361" s="3" t="s">
        <v>4611</v>
      </c>
      <c r="D361" s="3" t="s">
        <v>4612</v>
      </c>
      <c r="E361" s="4">
        <v>154927</v>
      </c>
      <c r="F361" s="3" t="s">
        <v>4600</v>
      </c>
      <c r="G361" s="3" t="s">
        <v>291</v>
      </c>
      <c r="H361" s="3" t="s">
        <v>36</v>
      </c>
      <c r="I361" s="3" t="s">
        <v>4606</v>
      </c>
      <c r="J361" s="3" t="s">
        <v>4602</v>
      </c>
    </row>
    <row r="362" spans="1:10" hidden="1" x14ac:dyDescent="0.2">
      <c r="A362" s="3" t="s">
        <v>1469</v>
      </c>
      <c r="B362" s="3" t="s">
        <v>4616</v>
      </c>
      <c r="C362" s="3" t="s">
        <v>4617</v>
      </c>
      <c r="D362" s="3" t="s">
        <v>4618</v>
      </c>
      <c r="E362" s="4">
        <v>26000</v>
      </c>
      <c r="F362" s="3" t="s">
        <v>4600</v>
      </c>
      <c r="G362" s="3" t="s">
        <v>310</v>
      </c>
      <c r="H362" s="3" t="s">
        <v>36</v>
      </c>
      <c r="I362" s="3" t="s">
        <v>2425</v>
      </c>
      <c r="J362" s="3" t="s">
        <v>4602</v>
      </c>
    </row>
    <row r="363" spans="1:10" hidden="1" x14ac:dyDescent="0.2">
      <c r="A363" s="3" t="s">
        <v>1469</v>
      </c>
      <c r="B363" s="3" t="s">
        <v>4619</v>
      </c>
      <c r="C363" s="3" t="s">
        <v>4620</v>
      </c>
      <c r="D363" s="3" t="s">
        <v>4621</v>
      </c>
      <c r="E363" s="4">
        <v>26000</v>
      </c>
      <c r="F363" s="3" t="s">
        <v>4600</v>
      </c>
      <c r="G363" s="3" t="s">
        <v>2106</v>
      </c>
      <c r="H363" s="3" t="s">
        <v>36</v>
      </c>
      <c r="I363" s="3" t="s">
        <v>2425</v>
      </c>
      <c r="J363" s="3" t="s">
        <v>4602</v>
      </c>
    </row>
    <row r="364" spans="1:10" hidden="1" x14ac:dyDescent="0.2">
      <c r="A364" s="3" t="s">
        <v>1469</v>
      </c>
      <c r="B364" s="3" t="s">
        <v>4629</v>
      </c>
      <c r="C364" s="3" t="s">
        <v>4630</v>
      </c>
      <c r="D364" s="3" t="s">
        <v>4631</v>
      </c>
      <c r="E364" s="4">
        <v>17130</v>
      </c>
      <c r="F364" s="3" t="s">
        <v>4600</v>
      </c>
      <c r="G364" s="3" t="s">
        <v>357</v>
      </c>
      <c r="H364" s="3" t="s">
        <v>36</v>
      </c>
      <c r="I364" s="3" t="s">
        <v>2425</v>
      </c>
      <c r="J364" s="3" t="s">
        <v>4602</v>
      </c>
    </row>
    <row r="365" spans="1:10" hidden="1" x14ac:dyDescent="0.2">
      <c r="A365" s="3" t="s">
        <v>1469</v>
      </c>
      <c r="B365" s="3" t="s">
        <v>4632</v>
      </c>
      <c r="C365" s="3" t="s">
        <v>4633</v>
      </c>
      <c r="D365" s="3" t="s">
        <v>4634</v>
      </c>
      <c r="E365" s="4">
        <v>24554</v>
      </c>
      <c r="F365" s="3" t="s">
        <v>4600</v>
      </c>
      <c r="G365" s="3" t="s">
        <v>357</v>
      </c>
      <c r="H365" s="3" t="s">
        <v>36</v>
      </c>
      <c r="I365" s="3" t="s">
        <v>2425</v>
      </c>
      <c r="J365" s="3" t="s">
        <v>4602</v>
      </c>
    </row>
    <row r="366" spans="1:10" hidden="1" x14ac:dyDescent="0.2">
      <c r="A366" s="3" t="s">
        <v>1469</v>
      </c>
      <c r="B366" s="3" t="s">
        <v>4638</v>
      </c>
      <c r="C366" s="3" t="s">
        <v>4639</v>
      </c>
      <c r="D366" s="3" t="s">
        <v>4640</v>
      </c>
      <c r="E366" s="4">
        <v>34112.79</v>
      </c>
      <c r="F366" s="3" t="s">
        <v>4600</v>
      </c>
      <c r="G366" s="3" t="s">
        <v>1478</v>
      </c>
      <c r="H366" s="3" t="s">
        <v>16</v>
      </c>
      <c r="J366" s="3" t="s">
        <v>4602</v>
      </c>
    </row>
    <row r="367" spans="1:10" hidden="1" x14ac:dyDescent="0.2">
      <c r="A367" s="3" t="s">
        <v>1469</v>
      </c>
      <c r="B367" s="3" t="s">
        <v>4648</v>
      </c>
      <c r="C367" s="3" t="s">
        <v>4649</v>
      </c>
      <c r="D367" s="3" t="s">
        <v>4650</v>
      </c>
      <c r="E367" s="4">
        <v>318900</v>
      </c>
      <c r="F367" s="3" t="s">
        <v>4600</v>
      </c>
      <c r="G367" s="3" t="s">
        <v>3719</v>
      </c>
      <c r="H367" s="3" t="s">
        <v>36</v>
      </c>
      <c r="I367" s="3" t="s">
        <v>1473</v>
      </c>
      <c r="J367" s="3" t="s">
        <v>4602</v>
      </c>
    </row>
    <row r="368" spans="1:10" hidden="1" x14ac:dyDescent="0.2">
      <c r="A368" s="3" t="s">
        <v>1469</v>
      </c>
      <c r="B368" s="3" t="s">
        <v>4651</v>
      </c>
      <c r="C368" s="3" t="s">
        <v>4652</v>
      </c>
      <c r="D368" s="3" t="s">
        <v>4653</v>
      </c>
      <c r="E368" s="4">
        <v>113673</v>
      </c>
      <c r="F368" s="3" t="s">
        <v>4600</v>
      </c>
      <c r="G368" s="3" t="s">
        <v>1287</v>
      </c>
      <c r="H368" s="3" t="s">
        <v>36</v>
      </c>
      <c r="I368" s="3" t="s">
        <v>2425</v>
      </c>
      <c r="J368" s="3" t="s">
        <v>4602</v>
      </c>
    </row>
    <row r="369" spans="1:10" hidden="1" x14ac:dyDescent="0.2">
      <c r="A369" s="3" t="s">
        <v>1469</v>
      </c>
      <c r="B369" s="3" t="s">
        <v>4661</v>
      </c>
      <c r="C369" s="3" t="s">
        <v>4662</v>
      </c>
      <c r="D369" s="3" t="s">
        <v>4663</v>
      </c>
      <c r="E369" s="4">
        <v>26559</v>
      </c>
      <c r="F369" s="3" t="s">
        <v>4600</v>
      </c>
      <c r="G369" s="3" t="s">
        <v>3302</v>
      </c>
      <c r="H369" s="3" t="s">
        <v>36</v>
      </c>
      <c r="I369" s="3" t="s">
        <v>4664</v>
      </c>
      <c r="J369" s="3" t="s">
        <v>4602</v>
      </c>
    </row>
    <row r="370" spans="1:10" hidden="1" x14ac:dyDescent="0.2">
      <c r="A370" s="3" t="s">
        <v>1469</v>
      </c>
      <c r="B370" s="3" t="s">
        <v>4699</v>
      </c>
      <c r="C370" s="3" t="s">
        <v>4700</v>
      </c>
      <c r="D370" s="3" t="s">
        <v>4701</v>
      </c>
      <c r="E370" s="4">
        <v>192324.54</v>
      </c>
      <c r="F370" s="3" t="s">
        <v>4600</v>
      </c>
      <c r="G370" s="3" t="s">
        <v>1029</v>
      </c>
      <c r="H370" s="3" t="s">
        <v>36</v>
      </c>
      <c r="I370" s="3" t="s">
        <v>4702</v>
      </c>
      <c r="J370" s="3" t="s">
        <v>4602</v>
      </c>
    </row>
    <row r="371" spans="1:10" hidden="1" x14ac:dyDescent="0.2">
      <c r="A371" s="3" t="s">
        <v>1469</v>
      </c>
      <c r="B371" s="3" t="s">
        <v>4732</v>
      </c>
      <c r="C371" s="3" t="s">
        <v>4733</v>
      </c>
      <c r="D371" s="3" t="s">
        <v>4734</v>
      </c>
      <c r="E371" s="4">
        <v>303835</v>
      </c>
      <c r="F371" s="3" t="s">
        <v>4600</v>
      </c>
      <c r="G371" s="3" t="s">
        <v>465</v>
      </c>
      <c r="H371" s="3" t="s">
        <v>36</v>
      </c>
      <c r="I371" s="3" t="s">
        <v>4664</v>
      </c>
      <c r="J371" s="3" t="s">
        <v>4602</v>
      </c>
    </row>
    <row r="372" spans="1:10" hidden="1" x14ac:dyDescent="0.2">
      <c r="A372" s="3" t="s">
        <v>1469</v>
      </c>
      <c r="B372" s="3" t="s">
        <v>4741</v>
      </c>
      <c r="C372" s="3" t="s">
        <v>4742</v>
      </c>
      <c r="D372" s="3" t="s">
        <v>4743</v>
      </c>
      <c r="E372" s="4">
        <v>663940</v>
      </c>
      <c r="F372" s="3" t="s">
        <v>4600</v>
      </c>
      <c r="G372" s="3" t="s">
        <v>473</v>
      </c>
      <c r="H372" s="3" t="s">
        <v>36</v>
      </c>
      <c r="I372" s="3" t="s">
        <v>2425</v>
      </c>
      <c r="J372" s="3" t="s">
        <v>4602</v>
      </c>
    </row>
    <row r="373" spans="1:10" hidden="1" x14ac:dyDescent="0.2">
      <c r="A373" s="3" t="s">
        <v>1469</v>
      </c>
      <c r="B373" s="3" t="s">
        <v>4744</v>
      </c>
      <c r="C373" s="3" t="s">
        <v>4745</v>
      </c>
      <c r="D373" s="3" t="s">
        <v>4746</v>
      </c>
      <c r="E373" s="4">
        <v>540000</v>
      </c>
      <c r="F373" s="3" t="s">
        <v>4600</v>
      </c>
      <c r="G373" s="3" t="s">
        <v>473</v>
      </c>
      <c r="H373" s="3" t="s">
        <v>36</v>
      </c>
      <c r="I373" s="3" t="s">
        <v>4747</v>
      </c>
      <c r="J373" s="3" t="s">
        <v>4602</v>
      </c>
    </row>
    <row r="374" spans="1:10" hidden="1" x14ac:dyDescent="0.2">
      <c r="A374" s="3" t="s">
        <v>1469</v>
      </c>
      <c r="B374" s="3" t="s">
        <v>4759</v>
      </c>
      <c r="C374" s="3" t="s">
        <v>4760</v>
      </c>
      <c r="D374" s="3" t="s">
        <v>4761</v>
      </c>
      <c r="E374" s="4">
        <v>1762600</v>
      </c>
      <c r="F374" s="3" t="s">
        <v>4600</v>
      </c>
      <c r="G374" s="3" t="s">
        <v>481</v>
      </c>
      <c r="H374" s="3" t="s">
        <v>36</v>
      </c>
      <c r="I374" s="3" t="s">
        <v>4606</v>
      </c>
      <c r="J374" s="3" t="s">
        <v>4602</v>
      </c>
    </row>
    <row r="375" spans="1:10" hidden="1" x14ac:dyDescent="0.2">
      <c r="A375" s="3" t="s">
        <v>1469</v>
      </c>
      <c r="B375" s="3" t="s">
        <v>4769</v>
      </c>
      <c r="C375" s="3" t="s">
        <v>4770</v>
      </c>
      <c r="D375" s="3" t="s">
        <v>4771</v>
      </c>
      <c r="E375" s="4">
        <v>4043892</v>
      </c>
      <c r="F375" s="3" t="s">
        <v>4600</v>
      </c>
      <c r="G375" s="3" t="s">
        <v>913</v>
      </c>
      <c r="H375" s="3" t="s">
        <v>36</v>
      </c>
      <c r="I375" s="3" t="s">
        <v>4772</v>
      </c>
      <c r="J375" s="3" t="s">
        <v>4602</v>
      </c>
    </row>
    <row r="376" spans="1:10" hidden="1" x14ac:dyDescent="0.2">
      <c r="A376" s="3" t="s">
        <v>1469</v>
      </c>
      <c r="B376" s="3" t="s">
        <v>4854</v>
      </c>
      <c r="C376" s="3" t="s">
        <v>4855</v>
      </c>
      <c r="D376" s="3" t="s">
        <v>4856</v>
      </c>
      <c r="E376" s="4">
        <v>2341794</v>
      </c>
      <c r="F376" s="3" t="s">
        <v>4600</v>
      </c>
      <c r="G376" s="3" t="s">
        <v>667</v>
      </c>
      <c r="H376" s="3" t="s">
        <v>36</v>
      </c>
      <c r="I376" s="3" t="s">
        <v>4857</v>
      </c>
      <c r="J376" s="3" t="s">
        <v>4602</v>
      </c>
    </row>
    <row r="377" spans="1:10" hidden="1" x14ac:dyDescent="0.2">
      <c r="A377" s="3" t="s">
        <v>1469</v>
      </c>
      <c r="B377" s="3" t="s">
        <v>4974</v>
      </c>
      <c r="C377" s="3" t="s">
        <v>4975</v>
      </c>
      <c r="D377" s="3" t="s">
        <v>4976</v>
      </c>
      <c r="E377" s="4">
        <v>22676100</v>
      </c>
      <c r="F377" s="3" t="s">
        <v>4977</v>
      </c>
      <c r="G377" s="3" t="s">
        <v>182</v>
      </c>
      <c r="H377" s="3" t="s">
        <v>36</v>
      </c>
      <c r="I377" s="3" t="s">
        <v>183</v>
      </c>
      <c r="J377" s="3" t="s">
        <v>4978</v>
      </c>
    </row>
    <row r="378" spans="1:10" hidden="1" x14ac:dyDescent="0.2">
      <c r="A378" s="3" t="s">
        <v>1469</v>
      </c>
      <c r="B378" s="3" t="s">
        <v>5110</v>
      </c>
      <c r="C378" s="3" t="s">
        <v>5111</v>
      </c>
      <c r="D378" s="3" t="s">
        <v>5112</v>
      </c>
      <c r="E378" s="4">
        <v>5745</v>
      </c>
      <c r="F378" s="3" t="s">
        <v>5078</v>
      </c>
      <c r="G378" s="3" t="s">
        <v>1119</v>
      </c>
      <c r="H378" s="3" t="s">
        <v>36</v>
      </c>
      <c r="I378" s="3" t="s">
        <v>4702</v>
      </c>
      <c r="J378" s="3" t="s">
        <v>5080</v>
      </c>
    </row>
    <row r="379" spans="1:10" hidden="1" x14ac:dyDescent="0.2">
      <c r="A379" s="3" t="s">
        <v>1469</v>
      </c>
      <c r="B379" s="3" t="s">
        <v>2034</v>
      </c>
      <c r="C379" s="3" t="s">
        <v>2035</v>
      </c>
      <c r="D379" s="3" t="s">
        <v>2036</v>
      </c>
      <c r="E379" s="4">
        <v>64220.77</v>
      </c>
      <c r="F379" s="3" t="s">
        <v>5078</v>
      </c>
      <c r="G379" s="3" t="s">
        <v>1178</v>
      </c>
      <c r="H379" s="3" t="s">
        <v>36</v>
      </c>
      <c r="I379" s="3" t="s">
        <v>5279</v>
      </c>
      <c r="J379" s="3" t="s">
        <v>5080</v>
      </c>
    </row>
    <row r="380" spans="1:10" hidden="1" x14ac:dyDescent="0.2">
      <c r="A380" s="3" t="s">
        <v>1469</v>
      </c>
      <c r="B380" s="3" t="s">
        <v>5287</v>
      </c>
      <c r="C380" s="3" t="s">
        <v>5288</v>
      </c>
      <c r="D380" s="3" t="s">
        <v>5289</v>
      </c>
      <c r="E380" s="4">
        <v>-93121</v>
      </c>
      <c r="F380" s="3" t="s">
        <v>5078</v>
      </c>
      <c r="G380" s="3" t="s">
        <v>537</v>
      </c>
      <c r="H380" s="3" t="s">
        <v>16</v>
      </c>
      <c r="I380" s="3" t="s">
        <v>4702</v>
      </c>
      <c r="J380" s="3" t="s">
        <v>5080</v>
      </c>
    </row>
    <row r="381" spans="1:10" hidden="1" x14ac:dyDescent="0.2">
      <c r="A381" s="3" t="s">
        <v>1469</v>
      </c>
      <c r="B381" s="3" t="s">
        <v>5464</v>
      </c>
      <c r="C381" s="3" t="s">
        <v>5465</v>
      </c>
      <c r="D381" s="3" t="s">
        <v>5466</v>
      </c>
      <c r="E381" s="4">
        <v>4843000</v>
      </c>
      <c r="F381" s="3" t="s">
        <v>5078</v>
      </c>
      <c r="G381" s="3" t="s">
        <v>667</v>
      </c>
      <c r="H381" s="3" t="s">
        <v>36</v>
      </c>
      <c r="I381" s="3" t="s">
        <v>5467</v>
      </c>
      <c r="J381" s="3" t="s">
        <v>5080</v>
      </c>
    </row>
    <row r="382" spans="1:10" hidden="1" x14ac:dyDescent="0.2">
      <c r="A382" s="3" t="s">
        <v>1469</v>
      </c>
      <c r="B382" s="3" t="s">
        <v>5635</v>
      </c>
      <c r="C382" s="3" t="s">
        <v>5636</v>
      </c>
      <c r="D382" s="3" t="s">
        <v>5637</v>
      </c>
      <c r="E382" s="4">
        <v>306900</v>
      </c>
      <c r="F382" s="3" t="s">
        <v>5539</v>
      </c>
      <c r="G382" s="3" t="s">
        <v>638</v>
      </c>
      <c r="H382" s="3" t="s">
        <v>36</v>
      </c>
      <c r="I382" s="3" t="s">
        <v>4702</v>
      </c>
      <c r="J382" s="3" t="s">
        <v>5540</v>
      </c>
    </row>
    <row r="383" spans="1:10" hidden="1" x14ac:dyDescent="0.2">
      <c r="A383" s="3" t="s">
        <v>1469</v>
      </c>
      <c r="B383" s="3" t="s">
        <v>5638</v>
      </c>
      <c r="C383" s="3" t="s">
        <v>5639</v>
      </c>
      <c r="D383" s="3" t="s">
        <v>5640</v>
      </c>
      <c r="E383" s="4">
        <v>249975</v>
      </c>
      <c r="F383" s="3" t="s">
        <v>5539</v>
      </c>
      <c r="G383" s="3" t="s">
        <v>638</v>
      </c>
      <c r="H383" s="3" t="s">
        <v>36</v>
      </c>
      <c r="I383" s="3" t="s">
        <v>4702</v>
      </c>
      <c r="J383" s="3" t="s">
        <v>5540</v>
      </c>
    </row>
    <row r="384" spans="1:10" hidden="1" x14ac:dyDescent="0.2">
      <c r="A384" s="3" t="s">
        <v>1469</v>
      </c>
      <c r="B384" s="3" t="s">
        <v>6084</v>
      </c>
      <c r="C384" s="3" t="s">
        <v>6085</v>
      </c>
      <c r="D384" s="3" t="s">
        <v>6086</v>
      </c>
      <c r="E384" s="4">
        <v>117260</v>
      </c>
      <c r="F384" s="3" t="s">
        <v>5726</v>
      </c>
      <c r="G384" s="3" t="s">
        <v>883</v>
      </c>
      <c r="H384" s="3" t="s">
        <v>36</v>
      </c>
      <c r="J384" s="3" t="s">
        <v>5727</v>
      </c>
    </row>
    <row r="385" spans="1:10" hidden="1" x14ac:dyDescent="0.2">
      <c r="A385" s="3" t="s">
        <v>1469</v>
      </c>
      <c r="B385" s="3" t="s">
        <v>3027</v>
      </c>
      <c r="C385" s="3" t="s">
        <v>2700</v>
      </c>
      <c r="D385" s="3" t="s">
        <v>3028</v>
      </c>
      <c r="E385" s="4">
        <v>37946.54</v>
      </c>
      <c r="F385" s="3" t="s">
        <v>6112</v>
      </c>
      <c r="G385" s="3" t="s">
        <v>477</v>
      </c>
      <c r="H385" s="3" t="s">
        <v>36</v>
      </c>
      <c r="J385" s="3" t="s">
        <v>6113</v>
      </c>
    </row>
    <row r="386" spans="1:10" hidden="1" x14ac:dyDescent="0.2">
      <c r="A386" s="3" t="s">
        <v>1469</v>
      </c>
      <c r="B386" s="3" t="s">
        <v>6123</v>
      </c>
      <c r="C386" s="3" t="s">
        <v>6124</v>
      </c>
      <c r="D386" s="3" t="s">
        <v>6125</v>
      </c>
      <c r="E386" s="4">
        <v>-1250</v>
      </c>
      <c r="F386" s="3" t="s">
        <v>6117</v>
      </c>
      <c r="G386" s="3" t="s">
        <v>291</v>
      </c>
      <c r="H386" s="3" t="s">
        <v>16</v>
      </c>
      <c r="I386" s="3" t="s">
        <v>6126</v>
      </c>
      <c r="J386" s="3" t="s">
        <v>6118</v>
      </c>
    </row>
    <row r="387" spans="1:10" hidden="1" x14ac:dyDescent="0.2">
      <c r="A387" s="3" t="s">
        <v>1469</v>
      </c>
      <c r="B387" s="3" t="s">
        <v>3328</v>
      </c>
      <c r="C387" s="3" t="s">
        <v>3329</v>
      </c>
      <c r="D387" s="3" t="s">
        <v>3330</v>
      </c>
      <c r="E387" s="4">
        <v>-15948.34</v>
      </c>
      <c r="F387" s="3" t="s">
        <v>6117</v>
      </c>
      <c r="G387" s="3" t="s">
        <v>1419</v>
      </c>
      <c r="H387" s="3" t="s">
        <v>16</v>
      </c>
      <c r="J387" s="3" t="s">
        <v>6118</v>
      </c>
    </row>
    <row r="388" spans="1:10" hidden="1" x14ac:dyDescent="0.2">
      <c r="A388" s="3" t="s">
        <v>1469</v>
      </c>
      <c r="B388" s="3" t="s">
        <v>3328</v>
      </c>
      <c r="C388" s="3" t="s">
        <v>3329</v>
      </c>
      <c r="D388" s="3" t="s">
        <v>3330</v>
      </c>
      <c r="E388" s="4">
        <v>-26960.34</v>
      </c>
      <c r="F388" s="3" t="s">
        <v>6117</v>
      </c>
      <c r="G388" s="3" t="s">
        <v>1029</v>
      </c>
      <c r="H388" s="3" t="s">
        <v>16</v>
      </c>
      <c r="I388" s="3" t="s">
        <v>6158</v>
      </c>
      <c r="J388" s="3" t="s">
        <v>6118</v>
      </c>
    </row>
    <row r="389" spans="1:10" hidden="1" x14ac:dyDescent="0.2">
      <c r="A389" s="3" t="s">
        <v>1469</v>
      </c>
      <c r="B389" s="3" t="s">
        <v>6182</v>
      </c>
      <c r="C389" s="3" t="s">
        <v>6183</v>
      </c>
      <c r="D389" s="3" t="s">
        <v>6184</v>
      </c>
      <c r="E389" s="4">
        <v>17000</v>
      </c>
      <c r="F389" s="3" t="s">
        <v>6117</v>
      </c>
      <c r="G389" s="3" t="s">
        <v>146</v>
      </c>
      <c r="H389" s="3" t="s">
        <v>36</v>
      </c>
      <c r="I389" s="3" t="s">
        <v>4664</v>
      </c>
      <c r="J389" s="3" t="s">
        <v>6118</v>
      </c>
    </row>
    <row r="390" spans="1:10" hidden="1" x14ac:dyDescent="0.2">
      <c r="A390" s="3" t="s">
        <v>1469</v>
      </c>
      <c r="B390" s="3" t="s">
        <v>6228</v>
      </c>
      <c r="C390" s="3" t="s">
        <v>6229</v>
      </c>
      <c r="D390" s="3" t="s">
        <v>6230</v>
      </c>
      <c r="E390" s="4">
        <v>537250</v>
      </c>
      <c r="F390" s="3" t="s">
        <v>6222</v>
      </c>
      <c r="G390" s="3" t="s">
        <v>1669</v>
      </c>
      <c r="H390" s="3" t="s">
        <v>36</v>
      </c>
      <c r="I390" s="3" t="s">
        <v>2425</v>
      </c>
      <c r="J390" s="3" t="s">
        <v>6223</v>
      </c>
    </row>
    <row r="391" spans="1:10" hidden="1" x14ac:dyDescent="0.2">
      <c r="A391" s="3" t="s">
        <v>1469</v>
      </c>
      <c r="B391" s="3" t="s">
        <v>4035</v>
      </c>
      <c r="C391" s="3" t="s">
        <v>4036</v>
      </c>
      <c r="D391" s="3" t="s">
        <v>4037</v>
      </c>
      <c r="E391" s="4">
        <v>64000</v>
      </c>
      <c r="F391" s="3" t="s">
        <v>6239</v>
      </c>
      <c r="G391" s="3" t="s">
        <v>2703</v>
      </c>
      <c r="H391" s="3" t="s">
        <v>36</v>
      </c>
      <c r="J391" s="3" t="s">
        <v>6240</v>
      </c>
    </row>
    <row r="392" spans="1:10" hidden="1" x14ac:dyDescent="0.2">
      <c r="A392" s="3" t="s">
        <v>1469</v>
      </c>
      <c r="B392" s="3" t="s">
        <v>6241</v>
      </c>
      <c r="C392" s="3" t="s">
        <v>6242</v>
      </c>
      <c r="D392" s="3" t="s">
        <v>6243</v>
      </c>
      <c r="E392" s="4">
        <v>80815</v>
      </c>
      <c r="F392" s="3" t="s">
        <v>6239</v>
      </c>
      <c r="G392" s="3" t="s">
        <v>222</v>
      </c>
      <c r="H392" s="3" t="s">
        <v>36</v>
      </c>
      <c r="I392" s="3" t="s">
        <v>1760</v>
      </c>
      <c r="J392" s="3" t="s">
        <v>6240</v>
      </c>
    </row>
    <row r="393" spans="1:10" hidden="1" x14ac:dyDescent="0.2">
      <c r="A393" s="3" t="s">
        <v>1469</v>
      </c>
      <c r="B393" s="3" t="s">
        <v>6251</v>
      </c>
      <c r="C393" s="3" t="s">
        <v>6252</v>
      </c>
      <c r="D393" s="3" t="s">
        <v>6253</v>
      </c>
      <c r="E393" s="4">
        <v>-16270.9</v>
      </c>
      <c r="F393" s="3" t="s">
        <v>6239</v>
      </c>
      <c r="G393" s="3" t="s">
        <v>1119</v>
      </c>
      <c r="H393" s="3" t="s">
        <v>16</v>
      </c>
      <c r="I393" s="3" t="s">
        <v>1760</v>
      </c>
      <c r="J393" s="3" t="s">
        <v>6240</v>
      </c>
    </row>
    <row r="394" spans="1:10" hidden="1" x14ac:dyDescent="0.2">
      <c r="A394" s="3" t="s">
        <v>1469</v>
      </c>
      <c r="B394" s="3" t="s">
        <v>3702</v>
      </c>
      <c r="C394" s="3" t="s">
        <v>3703</v>
      </c>
      <c r="D394" s="3" t="s">
        <v>3704</v>
      </c>
      <c r="E394" s="4">
        <v>-467086</v>
      </c>
      <c r="F394" s="3" t="s">
        <v>6239</v>
      </c>
      <c r="G394" s="3" t="s">
        <v>2731</v>
      </c>
      <c r="H394" s="3" t="s">
        <v>16</v>
      </c>
      <c r="J394" s="3" t="s">
        <v>6240</v>
      </c>
    </row>
    <row r="395" spans="1:10" hidden="1" x14ac:dyDescent="0.2">
      <c r="A395" s="3" t="s">
        <v>1469</v>
      </c>
      <c r="B395" s="3" t="s">
        <v>6266</v>
      </c>
      <c r="C395" s="3" t="s">
        <v>6267</v>
      </c>
      <c r="D395" s="3" t="s">
        <v>6268</v>
      </c>
      <c r="E395" s="4">
        <v>-8350.6</v>
      </c>
      <c r="F395" s="3" t="s">
        <v>6239</v>
      </c>
      <c r="G395" s="3" t="s">
        <v>3744</v>
      </c>
      <c r="H395" s="3" t="s">
        <v>16</v>
      </c>
      <c r="I395" s="3" t="s">
        <v>1760</v>
      </c>
      <c r="J395" s="3" t="s">
        <v>6240</v>
      </c>
    </row>
    <row r="396" spans="1:10" hidden="1" x14ac:dyDescent="0.2">
      <c r="A396" s="3" t="s">
        <v>1469</v>
      </c>
      <c r="B396" s="3" t="s">
        <v>3811</v>
      </c>
      <c r="C396" s="3" t="s">
        <v>3812</v>
      </c>
      <c r="D396" s="3" t="s">
        <v>3813</v>
      </c>
      <c r="E396" s="4">
        <v>-140334.60999999999</v>
      </c>
      <c r="F396" s="3" t="s">
        <v>6239</v>
      </c>
      <c r="G396" s="3" t="s">
        <v>2133</v>
      </c>
      <c r="H396" s="3" t="s">
        <v>16</v>
      </c>
      <c r="J396" s="3" t="s">
        <v>6240</v>
      </c>
    </row>
    <row r="397" spans="1:10" hidden="1" x14ac:dyDescent="0.2">
      <c r="A397" s="3" t="s">
        <v>1469</v>
      </c>
      <c r="B397" s="3" t="s">
        <v>6276</v>
      </c>
      <c r="C397" s="3" t="s">
        <v>6277</v>
      </c>
      <c r="D397" s="3" t="s">
        <v>6278</v>
      </c>
      <c r="E397" s="4">
        <v>-72101.100000000006</v>
      </c>
      <c r="F397" s="3" t="s">
        <v>6239</v>
      </c>
      <c r="G397" s="3" t="s">
        <v>1493</v>
      </c>
      <c r="H397" s="3" t="s">
        <v>16</v>
      </c>
      <c r="I397" s="3" t="s">
        <v>3659</v>
      </c>
      <c r="J397" s="3" t="s">
        <v>6240</v>
      </c>
    </row>
    <row r="398" spans="1:10" hidden="1" x14ac:dyDescent="0.2">
      <c r="A398" s="3" t="s">
        <v>1469</v>
      </c>
      <c r="B398" s="3" t="s">
        <v>6279</v>
      </c>
      <c r="C398" s="3" t="s">
        <v>6280</v>
      </c>
      <c r="D398" s="3" t="s">
        <v>6281</v>
      </c>
      <c r="E398" s="4">
        <v>-130181.88</v>
      </c>
      <c r="F398" s="3" t="s">
        <v>6239</v>
      </c>
      <c r="G398" s="3" t="s">
        <v>1029</v>
      </c>
      <c r="H398" s="3" t="s">
        <v>16</v>
      </c>
      <c r="I398" s="3" t="s">
        <v>6282</v>
      </c>
      <c r="J398" s="3" t="s">
        <v>6240</v>
      </c>
    </row>
    <row r="399" spans="1:10" hidden="1" x14ac:dyDescent="0.2">
      <c r="A399" s="3" t="s">
        <v>1469</v>
      </c>
      <c r="B399" s="3" t="s">
        <v>3702</v>
      </c>
      <c r="C399" s="3" t="s">
        <v>3703</v>
      </c>
      <c r="D399" s="3" t="s">
        <v>3704</v>
      </c>
      <c r="E399" s="4">
        <v>-184345.81</v>
      </c>
      <c r="F399" s="3" t="s">
        <v>6239</v>
      </c>
      <c r="G399" s="3" t="s">
        <v>1029</v>
      </c>
      <c r="H399" s="3" t="s">
        <v>16</v>
      </c>
      <c r="I399" s="3" t="s">
        <v>3659</v>
      </c>
      <c r="J399" s="3" t="s">
        <v>6240</v>
      </c>
    </row>
    <row r="400" spans="1:10" hidden="1" x14ac:dyDescent="0.2">
      <c r="A400" s="3" t="s">
        <v>1469</v>
      </c>
      <c r="B400" s="3" t="s">
        <v>6301</v>
      </c>
      <c r="C400" s="3" t="s">
        <v>6302</v>
      </c>
      <c r="D400" s="3" t="s">
        <v>6303</v>
      </c>
      <c r="E400" s="4">
        <v>834000</v>
      </c>
      <c r="F400" s="3" t="s">
        <v>6239</v>
      </c>
      <c r="G400" s="3" t="s">
        <v>465</v>
      </c>
      <c r="H400" s="3" t="s">
        <v>36</v>
      </c>
      <c r="I400" s="3" t="s">
        <v>6282</v>
      </c>
      <c r="J400" s="3" t="s">
        <v>6240</v>
      </c>
    </row>
    <row r="401" spans="1:10" hidden="1" x14ac:dyDescent="0.2">
      <c r="A401" s="3" t="s">
        <v>1469</v>
      </c>
      <c r="B401" s="3" t="s">
        <v>6304</v>
      </c>
      <c r="C401" s="3" t="s">
        <v>6305</v>
      </c>
      <c r="D401" s="3" t="s">
        <v>6306</v>
      </c>
      <c r="E401" s="4">
        <v>180000</v>
      </c>
      <c r="F401" s="3" t="s">
        <v>6239</v>
      </c>
      <c r="G401" s="3" t="s">
        <v>1876</v>
      </c>
      <c r="H401" s="3" t="s">
        <v>36</v>
      </c>
      <c r="I401" s="3" t="s">
        <v>1760</v>
      </c>
      <c r="J401" s="3" t="s">
        <v>6240</v>
      </c>
    </row>
    <row r="402" spans="1:10" hidden="1" x14ac:dyDescent="0.2">
      <c r="A402" s="3" t="s">
        <v>1469</v>
      </c>
      <c r="B402" s="3" t="s">
        <v>6307</v>
      </c>
      <c r="C402" s="3" t="s">
        <v>6308</v>
      </c>
      <c r="D402" s="3" t="s">
        <v>6309</v>
      </c>
      <c r="E402" s="4">
        <v>-48929.66</v>
      </c>
      <c r="F402" s="3" t="s">
        <v>6239</v>
      </c>
      <c r="G402" s="3" t="s">
        <v>469</v>
      </c>
      <c r="H402" s="3" t="s">
        <v>16</v>
      </c>
      <c r="I402" s="3" t="s">
        <v>1760</v>
      </c>
      <c r="J402" s="3" t="s">
        <v>6240</v>
      </c>
    </row>
    <row r="403" spans="1:10" hidden="1" x14ac:dyDescent="0.2">
      <c r="A403" s="3" t="s">
        <v>1469</v>
      </c>
      <c r="B403" s="3" t="s">
        <v>3905</v>
      </c>
      <c r="C403" s="3" t="s">
        <v>3906</v>
      </c>
      <c r="D403" s="3" t="s">
        <v>3907</v>
      </c>
      <c r="E403" s="4">
        <v>12635.66</v>
      </c>
      <c r="F403" s="3" t="s">
        <v>6239</v>
      </c>
      <c r="G403" s="3" t="s">
        <v>1752</v>
      </c>
      <c r="H403" s="3" t="s">
        <v>16</v>
      </c>
      <c r="J403" s="3" t="s">
        <v>6240</v>
      </c>
    </row>
    <row r="404" spans="1:10" hidden="1" x14ac:dyDescent="0.2">
      <c r="A404" s="3" t="s">
        <v>1469</v>
      </c>
      <c r="B404" s="3" t="s">
        <v>6310</v>
      </c>
      <c r="C404" s="3" t="s">
        <v>6311</v>
      </c>
      <c r="D404" s="3" t="s">
        <v>6312</v>
      </c>
      <c r="E404" s="4">
        <v>-49634.87</v>
      </c>
      <c r="F404" s="3" t="s">
        <v>6239</v>
      </c>
      <c r="G404" s="3" t="s">
        <v>1797</v>
      </c>
      <c r="H404" s="3" t="s">
        <v>16</v>
      </c>
      <c r="I404" s="3" t="s">
        <v>3734</v>
      </c>
      <c r="J404" s="3" t="s">
        <v>6240</v>
      </c>
    </row>
    <row r="405" spans="1:10" hidden="1" x14ac:dyDescent="0.2">
      <c r="A405" s="3" t="s">
        <v>1469</v>
      </c>
      <c r="B405" s="3" t="s">
        <v>6333</v>
      </c>
      <c r="C405" s="3" t="s">
        <v>6334</v>
      </c>
      <c r="D405" s="3" t="s">
        <v>6335</v>
      </c>
      <c r="E405" s="4">
        <v>-51381.45</v>
      </c>
      <c r="F405" s="3" t="s">
        <v>6239</v>
      </c>
      <c r="G405" s="3" t="s">
        <v>533</v>
      </c>
      <c r="H405" s="3" t="s">
        <v>16</v>
      </c>
      <c r="I405" s="3" t="s">
        <v>6336</v>
      </c>
      <c r="J405" s="3" t="s">
        <v>6240</v>
      </c>
    </row>
    <row r="406" spans="1:10" hidden="1" x14ac:dyDescent="0.2">
      <c r="A406" s="3" t="s">
        <v>1469</v>
      </c>
      <c r="B406" s="3" t="s">
        <v>6360</v>
      </c>
      <c r="C406" s="3" t="s">
        <v>6361</v>
      </c>
      <c r="D406" s="3" t="s">
        <v>6362</v>
      </c>
      <c r="E406" s="4">
        <v>32235</v>
      </c>
      <c r="F406" s="3" t="s">
        <v>6239</v>
      </c>
      <c r="G406" s="3" t="s">
        <v>588</v>
      </c>
      <c r="H406" s="3" t="s">
        <v>36</v>
      </c>
      <c r="I406" s="3" t="s">
        <v>3734</v>
      </c>
      <c r="J406" s="3" t="s">
        <v>6240</v>
      </c>
    </row>
    <row r="407" spans="1:10" hidden="1" x14ac:dyDescent="0.2">
      <c r="A407" s="3" t="s">
        <v>1469</v>
      </c>
      <c r="B407" s="3" t="s">
        <v>6396</v>
      </c>
      <c r="C407" s="3" t="s">
        <v>6397</v>
      </c>
      <c r="D407" s="3" t="s">
        <v>6398</v>
      </c>
      <c r="E407" s="4">
        <v>-153201.87</v>
      </c>
      <c r="F407" s="3" t="s">
        <v>6394</v>
      </c>
      <c r="G407" s="3" t="s">
        <v>291</v>
      </c>
      <c r="H407" s="3" t="s">
        <v>16</v>
      </c>
      <c r="I407" s="3" t="s">
        <v>6399</v>
      </c>
      <c r="J407" s="3" t="s">
        <v>6395</v>
      </c>
    </row>
    <row r="408" spans="1:10" hidden="1" x14ac:dyDescent="0.2">
      <c r="A408" s="3" t="s">
        <v>1469</v>
      </c>
      <c r="B408" s="3" t="s">
        <v>4178</v>
      </c>
      <c r="C408" s="3" t="s">
        <v>4179</v>
      </c>
      <c r="D408" s="3" t="s">
        <v>4180</v>
      </c>
      <c r="E408" s="4">
        <v>-93505.22</v>
      </c>
      <c r="F408" s="3" t="s">
        <v>6444</v>
      </c>
      <c r="G408" s="3" t="s">
        <v>47</v>
      </c>
      <c r="H408" s="3" t="s">
        <v>36</v>
      </c>
      <c r="I408" s="3" t="s">
        <v>4181</v>
      </c>
      <c r="J408" s="3" t="s">
        <v>6445</v>
      </c>
    </row>
    <row r="409" spans="1:10" hidden="1" x14ac:dyDescent="0.2">
      <c r="A409" s="3" t="s">
        <v>1469</v>
      </c>
      <c r="B409" s="3" t="s">
        <v>6472</v>
      </c>
      <c r="C409" s="3" t="s">
        <v>6473</v>
      </c>
      <c r="D409" s="3" t="s">
        <v>6474</v>
      </c>
      <c r="E409" s="4">
        <v>-77667.28</v>
      </c>
      <c r="F409" s="3" t="s">
        <v>6444</v>
      </c>
      <c r="G409" s="3" t="s">
        <v>879</v>
      </c>
      <c r="H409" s="3" t="s">
        <v>36</v>
      </c>
      <c r="I409" s="3" t="s">
        <v>1697</v>
      </c>
      <c r="J409" s="3" t="s">
        <v>6445</v>
      </c>
    </row>
    <row r="410" spans="1:10" hidden="1" x14ac:dyDescent="0.2">
      <c r="A410" s="3" t="s">
        <v>1469</v>
      </c>
      <c r="B410" s="3" t="s">
        <v>6502</v>
      </c>
      <c r="C410" s="3" t="s">
        <v>6503</v>
      </c>
      <c r="D410" s="3" t="s">
        <v>6504</v>
      </c>
      <c r="E410" s="4">
        <v>180000</v>
      </c>
      <c r="F410" s="3" t="s">
        <v>6478</v>
      </c>
      <c r="G410" s="3" t="s">
        <v>1876</v>
      </c>
      <c r="H410" s="3" t="s">
        <v>36</v>
      </c>
      <c r="I410" s="3" t="s">
        <v>1760</v>
      </c>
      <c r="J410" s="3" t="s">
        <v>6480</v>
      </c>
    </row>
    <row r="411" spans="1:10" hidden="1" x14ac:dyDescent="0.2">
      <c r="A411" s="3" t="s">
        <v>1469</v>
      </c>
      <c r="B411" s="3" t="s">
        <v>6360</v>
      </c>
      <c r="C411" s="3" t="s">
        <v>6361</v>
      </c>
      <c r="D411" s="3" t="s">
        <v>6362</v>
      </c>
      <c r="E411" s="4">
        <v>72660</v>
      </c>
      <c r="F411" s="3" t="s">
        <v>6478</v>
      </c>
      <c r="G411" s="3" t="s">
        <v>588</v>
      </c>
      <c r="H411" s="3" t="s">
        <v>36</v>
      </c>
      <c r="I411" s="3" t="s">
        <v>3734</v>
      </c>
      <c r="J411" s="3" t="s">
        <v>6480</v>
      </c>
    </row>
    <row r="412" spans="1:10" hidden="1" x14ac:dyDescent="0.2">
      <c r="A412" s="3" t="s">
        <v>1469</v>
      </c>
      <c r="B412" s="3" t="s">
        <v>6544</v>
      </c>
      <c r="C412" s="3" t="s">
        <v>6545</v>
      </c>
      <c r="D412" s="3" t="s">
        <v>6546</v>
      </c>
      <c r="E412" s="4">
        <v>-0.01</v>
      </c>
      <c r="F412" s="3" t="s">
        <v>6534</v>
      </c>
      <c r="G412" s="3" t="s">
        <v>291</v>
      </c>
      <c r="H412" s="3" t="s">
        <v>16</v>
      </c>
      <c r="I412" s="3" t="s">
        <v>6547</v>
      </c>
      <c r="J412" s="3" t="s">
        <v>6536</v>
      </c>
    </row>
    <row r="413" spans="1:10" hidden="1" x14ac:dyDescent="0.2">
      <c r="A413" s="3" t="s">
        <v>1469</v>
      </c>
      <c r="B413" s="3" t="s">
        <v>6588</v>
      </c>
      <c r="C413" s="3" t="s">
        <v>6589</v>
      </c>
      <c r="D413" s="3" t="s">
        <v>6590</v>
      </c>
      <c r="E413" s="4">
        <v>-73910.490000000005</v>
      </c>
      <c r="F413" s="3" t="s">
        <v>6534</v>
      </c>
      <c r="G413" s="3" t="s">
        <v>955</v>
      </c>
      <c r="H413" s="3" t="s">
        <v>16</v>
      </c>
      <c r="I413" s="3" t="s">
        <v>1760</v>
      </c>
      <c r="J413" s="3" t="s">
        <v>6536</v>
      </c>
    </row>
    <row r="414" spans="1:10" hidden="1" x14ac:dyDescent="0.2">
      <c r="A414" s="3" t="s">
        <v>1469</v>
      </c>
      <c r="B414" s="3" t="s">
        <v>3702</v>
      </c>
      <c r="C414" s="3" t="s">
        <v>3703</v>
      </c>
      <c r="D414" s="3" t="s">
        <v>3704</v>
      </c>
      <c r="E414" s="4">
        <v>-6899.34</v>
      </c>
      <c r="F414" s="3" t="s">
        <v>6534</v>
      </c>
      <c r="G414" s="3" t="s">
        <v>1029</v>
      </c>
      <c r="H414" s="3" t="s">
        <v>16</v>
      </c>
      <c r="I414" s="3" t="s">
        <v>3659</v>
      </c>
      <c r="J414" s="3" t="s">
        <v>6536</v>
      </c>
    </row>
    <row r="415" spans="1:10" hidden="1" x14ac:dyDescent="0.2">
      <c r="A415" s="3" t="s">
        <v>1469</v>
      </c>
      <c r="B415" s="3" t="s">
        <v>6614</v>
      </c>
      <c r="C415" s="3" t="s">
        <v>6615</v>
      </c>
      <c r="D415" s="3" t="s">
        <v>6616</v>
      </c>
      <c r="E415" s="4">
        <v>5578701</v>
      </c>
      <c r="F415" s="3" t="s">
        <v>6534</v>
      </c>
      <c r="G415" s="3" t="s">
        <v>588</v>
      </c>
      <c r="H415" s="3" t="s">
        <v>36</v>
      </c>
      <c r="I415" s="3" t="s">
        <v>6617</v>
      </c>
      <c r="J415" s="3" t="s">
        <v>6536</v>
      </c>
    </row>
    <row r="416" spans="1:10" hidden="1" x14ac:dyDescent="0.2">
      <c r="A416" s="3" t="s">
        <v>1469</v>
      </c>
      <c r="B416" s="3" t="s">
        <v>6640</v>
      </c>
      <c r="C416" s="3" t="s">
        <v>6641</v>
      </c>
      <c r="D416" s="3" t="s">
        <v>6642</v>
      </c>
      <c r="E416" s="4">
        <v>118975</v>
      </c>
      <c r="F416" s="3" t="s">
        <v>6628</v>
      </c>
      <c r="G416" s="3" t="s">
        <v>588</v>
      </c>
      <c r="H416" s="3" t="s">
        <v>36</v>
      </c>
      <c r="I416" s="3" t="s">
        <v>1760</v>
      </c>
      <c r="J416" s="3" t="s">
        <v>6629</v>
      </c>
    </row>
    <row r="417" spans="1:10" hidden="1" x14ac:dyDescent="0.2">
      <c r="A417" s="3" t="s">
        <v>1469</v>
      </c>
      <c r="B417" s="3" t="s">
        <v>6643</v>
      </c>
      <c r="C417" s="3" t="s">
        <v>6644</v>
      </c>
      <c r="D417" s="3" t="s">
        <v>6645</v>
      </c>
      <c r="E417" s="4">
        <v>-118975.38</v>
      </c>
      <c r="F417" s="3" t="s">
        <v>6628</v>
      </c>
      <c r="G417" s="3" t="s">
        <v>588</v>
      </c>
      <c r="H417" s="3" t="s">
        <v>36</v>
      </c>
      <c r="I417" s="3" t="s">
        <v>1760</v>
      </c>
      <c r="J417" s="3" t="s">
        <v>6629</v>
      </c>
    </row>
    <row r="418" spans="1:10" hidden="1" x14ac:dyDescent="0.2">
      <c r="A418" s="3" t="s">
        <v>1469</v>
      </c>
      <c r="B418" s="3" t="s">
        <v>6732</v>
      </c>
      <c r="C418" s="3" t="s">
        <v>6733</v>
      </c>
      <c r="D418" s="3" t="s">
        <v>6734</v>
      </c>
      <c r="E418" s="4">
        <v>-4791.83</v>
      </c>
      <c r="F418" s="3" t="s">
        <v>6718</v>
      </c>
      <c r="G418" s="3" t="s">
        <v>30</v>
      </c>
      <c r="H418" s="3" t="s">
        <v>16</v>
      </c>
      <c r="I418" s="3" t="s">
        <v>2425</v>
      </c>
      <c r="J418" s="3" t="s">
        <v>6719</v>
      </c>
    </row>
    <row r="419" spans="1:10" hidden="1" x14ac:dyDescent="0.2">
      <c r="A419" s="3" t="s">
        <v>1469</v>
      </c>
      <c r="B419" s="3" t="s">
        <v>2120</v>
      </c>
      <c r="C419" s="3" t="s">
        <v>2121</v>
      </c>
      <c r="D419" s="3" t="s">
        <v>2122</v>
      </c>
      <c r="E419" s="4">
        <v>-0.02</v>
      </c>
      <c r="F419" s="3" t="s">
        <v>6718</v>
      </c>
      <c r="G419" s="3" t="s">
        <v>330</v>
      </c>
      <c r="H419" s="3" t="s">
        <v>16</v>
      </c>
      <c r="I419" s="3" t="s">
        <v>2124</v>
      </c>
      <c r="J419" s="3" t="s">
        <v>6719</v>
      </c>
    </row>
    <row r="420" spans="1:10" hidden="1" x14ac:dyDescent="0.2">
      <c r="A420" s="3" t="s">
        <v>1469</v>
      </c>
      <c r="B420" s="3" t="s">
        <v>6739</v>
      </c>
      <c r="C420" s="3" t="s">
        <v>6740</v>
      </c>
      <c r="D420" s="3" t="s">
        <v>6741</v>
      </c>
      <c r="E420" s="4">
        <v>-164736.56</v>
      </c>
      <c r="F420" s="3" t="s">
        <v>6718</v>
      </c>
      <c r="G420" s="3" t="s">
        <v>1119</v>
      </c>
      <c r="H420" s="3" t="s">
        <v>16</v>
      </c>
      <c r="I420" s="3" t="s">
        <v>6742</v>
      </c>
      <c r="J420" s="3" t="s">
        <v>6719</v>
      </c>
    </row>
    <row r="421" spans="1:10" hidden="1" x14ac:dyDescent="0.2">
      <c r="A421" s="3" t="s">
        <v>1469</v>
      </c>
      <c r="B421" s="3" t="s">
        <v>6750</v>
      </c>
      <c r="C421" s="3" t="s">
        <v>6751</v>
      </c>
      <c r="D421" s="3" t="s">
        <v>6752</v>
      </c>
      <c r="E421" s="4">
        <v>-4179.33</v>
      </c>
      <c r="F421" s="3" t="s">
        <v>6718</v>
      </c>
      <c r="G421" s="3" t="s">
        <v>357</v>
      </c>
      <c r="H421" s="3" t="s">
        <v>16</v>
      </c>
      <c r="I421" s="3" t="s">
        <v>4664</v>
      </c>
      <c r="J421" s="3" t="s">
        <v>6719</v>
      </c>
    </row>
    <row r="422" spans="1:10" hidden="1" x14ac:dyDescent="0.2">
      <c r="A422" s="3" t="s">
        <v>1469</v>
      </c>
      <c r="B422" s="3" t="s">
        <v>4638</v>
      </c>
      <c r="C422" s="3" t="s">
        <v>4639</v>
      </c>
      <c r="D422" s="3" t="s">
        <v>4640</v>
      </c>
      <c r="E422" s="4">
        <v>-4682.3500000000004</v>
      </c>
      <c r="F422" s="3" t="s">
        <v>6718</v>
      </c>
      <c r="G422" s="3" t="s">
        <v>1478</v>
      </c>
      <c r="H422" s="3" t="s">
        <v>16</v>
      </c>
      <c r="J422" s="3" t="s">
        <v>6719</v>
      </c>
    </row>
    <row r="423" spans="1:10" hidden="1" x14ac:dyDescent="0.2">
      <c r="A423" s="3" t="s">
        <v>1469</v>
      </c>
      <c r="B423" s="3" t="s">
        <v>6588</v>
      </c>
      <c r="C423" s="3" t="s">
        <v>6589</v>
      </c>
      <c r="D423" s="3" t="s">
        <v>6590</v>
      </c>
      <c r="E423" s="4">
        <v>-0.01</v>
      </c>
      <c r="F423" s="3" t="s">
        <v>6718</v>
      </c>
      <c r="G423" s="3" t="s">
        <v>955</v>
      </c>
      <c r="H423" s="3" t="s">
        <v>16</v>
      </c>
      <c r="I423" s="3" t="s">
        <v>1760</v>
      </c>
      <c r="J423" s="3" t="s">
        <v>6719</v>
      </c>
    </row>
    <row r="424" spans="1:10" hidden="1" x14ac:dyDescent="0.2">
      <c r="A424" s="3" t="s">
        <v>1469</v>
      </c>
      <c r="B424" s="3" t="s">
        <v>6756</v>
      </c>
      <c r="C424" s="3" t="s">
        <v>6757</v>
      </c>
      <c r="D424" s="3" t="s">
        <v>6758</v>
      </c>
      <c r="E424" s="4">
        <v>-552.85</v>
      </c>
      <c r="F424" s="3" t="s">
        <v>6718</v>
      </c>
      <c r="G424" s="3" t="s">
        <v>41</v>
      </c>
      <c r="H424" s="3" t="s">
        <v>16</v>
      </c>
      <c r="I424" s="3" t="s">
        <v>4513</v>
      </c>
      <c r="J424" s="3" t="s">
        <v>6719</v>
      </c>
    </row>
    <row r="425" spans="1:10" hidden="1" x14ac:dyDescent="0.2">
      <c r="A425" s="3" t="s">
        <v>1469</v>
      </c>
      <c r="B425" s="3" t="s">
        <v>4638</v>
      </c>
      <c r="C425" s="3" t="s">
        <v>4639</v>
      </c>
      <c r="D425" s="3" t="s">
        <v>4640</v>
      </c>
      <c r="E425" s="4">
        <v>-180</v>
      </c>
      <c r="F425" s="3" t="s">
        <v>6718</v>
      </c>
      <c r="G425" s="3" t="s">
        <v>1029</v>
      </c>
      <c r="H425" s="3" t="s">
        <v>16</v>
      </c>
      <c r="I425" s="3" t="s">
        <v>4664</v>
      </c>
      <c r="J425" s="3" t="s">
        <v>6719</v>
      </c>
    </row>
    <row r="426" spans="1:10" hidden="1" x14ac:dyDescent="0.2">
      <c r="A426" s="3" t="s">
        <v>1469</v>
      </c>
      <c r="B426" s="3" t="s">
        <v>1470</v>
      </c>
      <c r="C426" s="3" t="s">
        <v>1471</v>
      </c>
      <c r="D426" s="3" t="s">
        <v>1472</v>
      </c>
      <c r="E426" s="4">
        <v>90100</v>
      </c>
      <c r="F426" s="3" t="s">
        <v>6718</v>
      </c>
      <c r="G426" s="3" t="s">
        <v>1178</v>
      </c>
      <c r="H426" s="3" t="s">
        <v>36</v>
      </c>
      <c r="I426" s="3" t="s">
        <v>1473</v>
      </c>
      <c r="J426" s="3" t="s">
        <v>6719</v>
      </c>
    </row>
    <row r="427" spans="1:10" hidden="1" x14ac:dyDescent="0.2">
      <c r="A427" s="3" t="s">
        <v>1469</v>
      </c>
      <c r="B427" s="3" t="s">
        <v>2130</v>
      </c>
      <c r="C427" s="3" t="s">
        <v>2131</v>
      </c>
      <c r="D427" s="3" t="s">
        <v>2132</v>
      </c>
      <c r="E427" s="4">
        <v>-2.02</v>
      </c>
      <c r="F427" s="3" t="s">
        <v>6718</v>
      </c>
      <c r="G427" s="3" t="s">
        <v>533</v>
      </c>
      <c r="H427" s="3" t="s">
        <v>16</v>
      </c>
      <c r="I427" s="3" t="s">
        <v>1831</v>
      </c>
      <c r="J427" s="3" t="s">
        <v>6719</v>
      </c>
    </row>
    <row r="428" spans="1:10" hidden="1" x14ac:dyDescent="0.2">
      <c r="A428" s="3" t="s">
        <v>1469</v>
      </c>
      <c r="B428" s="3" t="s">
        <v>6792</v>
      </c>
      <c r="C428" s="3" t="s">
        <v>6793</v>
      </c>
      <c r="D428" s="3" t="s">
        <v>6794</v>
      </c>
      <c r="E428" s="4">
        <v>-289.97000000000003</v>
      </c>
      <c r="F428" s="3" t="s">
        <v>6718</v>
      </c>
      <c r="G428" s="3" t="s">
        <v>545</v>
      </c>
      <c r="H428" s="3" t="s">
        <v>16</v>
      </c>
      <c r="J428" s="3" t="s">
        <v>6719</v>
      </c>
    </row>
    <row r="429" spans="1:10" hidden="1" x14ac:dyDescent="0.2">
      <c r="A429" s="3" t="s">
        <v>1469</v>
      </c>
      <c r="B429" s="3" t="s">
        <v>6804</v>
      </c>
      <c r="C429" s="3" t="s">
        <v>6805</v>
      </c>
      <c r="D429" s="3" t="s">
        <v>6806</v>
      </c>
      <c r="E429" s="4">
        <v>-170724.33</v>
      </c>
      <c r="F429" s="3" t="s">
        <v>6718</v>
      </c>
      <c r="G429" s="3" t="s">
        <v>103</v>
      </c>
      <c r="H429" s="3" t="s">
        <v>36</v>
      </c>
      <c r="I429" s="3" t="s">
        <v>4606</v>
      </c>
      <c r="J429" s="3" t="s">
        <v>6719</v>
      </c>
    </row>
    <row r="430" spans="1:10" hidden="1" x14ac:dyDescent="0.2">
      <c r="A430" s="3" t="s">
        <v>1469</v>
      </c>
      <c r="B430" s="3" t="s">
        <v>6817</v>
      </c>
      <c r="C430" s="3" t="s">
        <v>6818</v>
      </c>
      <c r="D430" s="3" t="s">
        <v>6819</v>
      </c>
      <c r="E430" s="4">
        <v>96250</v>
      </c>
      <c r="F430" s="3" t="s">
        <v>6718</v>
      </c>
      <c r="G430" s="3" t="s">
        <v>2385</v>
      </c>
      <c r="H430" s="3" t="s">
        <v>36</v>
      </c>
      <c r="I430" s="3" t="s">
        <v>4664</v>
      </c>
      <c r="J430" s="3" t="s">
        <v>6719</v>
      </c>
    </row>
    <row r="431" spans="1:10" hidden="1" x14ac:dyDescent="0.2">
      <c r="A431" s="3" t="s">
        <v>1469</v>
      </c>
      <c r="B431" s="3" t="s">
        <v>6739</v>
      </c>
      <c r="C431" s="3" t="s">
        <v>6740</v>
      </c>
      <c r="D431" s="3" t="s">
        <v>6741</v>
      </c>
      <c r="E431" s="4">
        <v>-86286.25</v>
      </c>
      <c r="F431" s="3" t="s">
        <v>6827</v>
      </c>
      <c r="G431" s="3" t="s">
        <v>1119</v>
      </c>
      <c r="H431" s="3" t="s">
        <v>16</v>
      </c>
      <c r="I431" s="3" t="s">
        <v>6742</v>
      </c>
      <c r="J431" s="3" t="s">
        <v>6828</v>
      </c>
    </row>
    <row r="432" spans="1:10" hidden="1" x14ac:dyDescent="0.2">
      <c r="A432" s="3" t="s">
        <v>1469</v>
      </c>
      <c r="B432" s="3" t="s">
        <v>4638</v>
      </c>
      <c r="C432" s="3" t="s">
        <v>4639</v>
      </c>
      <c r="D432" s="3" t="s">
        <v>4640</v>
      </c>
      <c r="E432" s="4">
        <v>-29430.44</v>
      </c>
      <c r="F432" s="3" t="s">
        <v>6827</v>
      </c>
      <c r="G432" s="3" t="s">
        <v>1478</v>
      </c>
      <c r="H432" s="3" t="s">
        <v>16</v>
      </c>
      <c r="J432" s="3" t="s">
        <v>6828</v>
      </c>
    </row>
    <row r="433" spans="1:10" hidden="1" x14ac:dyDescent="0.2">
      <c r="A433" s="3" t="s">
        <v>1469</v>
      </c>
      <c r="B433" s="3" t="s">
        <v>4638</v>
      </c>
      <c r="C433" s="3" t="s">
        <v>4639</v>
      </c>
      <c r="D433" s="3" t="s">
        <v>4640</v>
      </c>
      <c r="E433" s="4">
        <v>-66.760000000000005</v>
      </c>
      <c r="F433" s="3" t="s">
        <v>6827</v>
      </c>
      <c r="G433" s="3" t="s">
        <v>1029</v>
      </c>
      <c r="H433" s="3" t="s">
        <v>16</v>
      </c>
      <c r="I433" s="3" t="s">
        <v>4664</v>
      </c>
      <c r="J433" s="3" t="s">
        <v>6828</v>
      </c>
    </row>
    <row r="434" spans="1:10" hidden="1" x14ac:dyDescent="0.2">
      <c r="A434" s="3" t="s">
        <v>1469</v>
      </c>
      <c r="B434" s="3" t="s">
        <v>6829</v>
      </c>
      <c r="C434" s="3" t="s">
        <v>6830</v>
      </c>
      <c r="D434" s="3" t="s">
        <v>6831</v>
      </c>
      <c r="E434" s="4">
        <v>-42905.09</v>
      </c>
      <c r="F434" s="3" t="s">
        <v>6827</v>
      </c>
      <c r="G434" s="3" t="s">
        <v>1029</v>
      </c>
      <c r="H434" s="3" t="s">
        <v>16</v>
      </c>
      <c r="I434" s="3" t="s">
        <v>2425</v>
      </c>
      <c r="J434" s="3" t="s">
        <v>6828</v>
      </c>
    </row>
    <row r="435" spans="1:10" hidden="1" x14ac:dyDescent="0.2">
      <c r="A435" s="3" t="s">
        <v>1469</v>
      </c>
      <c r="B435" s="3" t="s">
        <v>6792</v>
      </c>
      <c r="C435" s="3" t="s">
        <v>6793</v>
      </c>
      <c r="D435" s="3" t="s">
        <v>6794</v>
      </c>
      <c r="E435" s="4">
        <v>-4698.1400000000003</v>
      </c>
      <c r="F435" s="3" t="s">
        <v>6827</v>
      </c>
      <c r="G435" s="3" t="s">
        <v>545</v>
      </c>
      <c r="H435" s="3" t="s">
        <v>16</v>
      </c>
      <c r="J435" s="3" t="s">
        <v>6828</v>
      </c>
    </row>
    <row r="436" spans="1:10" hidden="1" x14ac:dyDescent="0.2">
      <c r="A436" s="3" t="s">
        <v>1469</v>
      </c>
      <c r="B436" s="3" t="s">
        <v>6310</v>
      </c>
      <c r="C436" s="3" t="s">
        <v>6311</v>
      </c>
      <c r="D436" s="3" t="s">
        <v>6312</v>
      </c>
      <c r="E436" s="4">
        <v>-76140.72</v>
      </c>
      <c r="F436" s="3" t="s">
        <v>6914</v>
      </c>
      <c r="G436" s="3" t="s">
        <v>1797</v>
      </c>
      <c r="H436" s="3" t="s">
        <v>16</v>
      </c>
      <c r="I436" s="3" t="s">
        <v>3734</v>
      </c>
      <c r="J436" s="3" t="s">
        <v>6186</v>
      </c>
    </row>
    <row r="437" spans="1:10" hidden="1" x14ac:dyDescent="0.2">
      <c r="A437" s="3" t="s">
        <v>1469</v>
      </c>
      <c r="B437" s="3" t="s">
        <v>6360</v>
      </c>
      <c r="C437" s="3" t="s">
        <v>6361</v>
      </c>
      <c r="D437" s="3" t="s">
        <v>6362</v>
      </c>
      <c r="E437" s="4">
        <v>159957.09</v>
      </c>
      <c r="F437" s="3" t="s">
        <v>6914</v>
      </c>
      <c r="G437" s="3" t="s">
        <v>588</v>
      </c>
      <c r="H437" s="3" t="s">
        <v>36</v>
      </c>
      <c r="I437" s="3" t="s">
        <v>3734</v>
      </c>
      <c r="J437" s="3" t="s">
        <v>6186</v>
      </c>
    </row>
    <row r="438" spans="1:10" hidden="1" x14ac:dyDescent="0.2">
      <c r="A438" s="3" t="s">
        <v>1469</v>
      </c>
      <c r="B438" s="3" t="s">
        <v>6360</v>
      </c>
      <c r="C438" s="3" t="s">
        <v>6361</v>
      </c>
      <c r="D438" s="3" t="s">
        <v>6362</v>
      </c>
      <c r="E438" s="4">
        <v>43501.91</v>
      </c>
      <c r="F438" s="3" t="s">
        <v>6938</v>
      </c>
      <c r="G438" s="3" t="s">
        <v>588</v>
      </c>
      <c r="H438" s="3" t="s">
        <v>36</v>
      </c>
      <c r="I438" s="3" t="s">
        <v>3734</v>
      </c>
      <c r="J438" s="3" t="s">
        <v>6939</v>
      </c>
    </row>
    <row r="439" spans="1:10" hidden="1" x14ac:dyDescent="0.2">
      <c r="A439" s="3" t="s">
        <v>1469</v>
      </c>
      <c r="B439" s="3" t="s">
        <v>6614</v>
      </c>
      <c r="C439" s="3" t="s">
        <v>6615</v>
      </c>
      <c r="D439" s="3" t="s">
        <v>6616</v>
      </c>
      <c r="E439" s="4">
        <v>26714199</v>
      </c>
      <c r="F439" s="3" t="s">
        <v>6965</v>
      </c>
      <c r="G439" s="3" t="s">
        <v>200</v>
      </c>
      <c r="H439" s="3" t="s">
        <v>36</v>
      </c>
      <c r="J439" s="3" t="s">
        <v>6966</v>
      </c>
    </row>
    <row r="440" spans="1:10" hidden="1" x14ac:dyDescent="0.2">
      <c r="A440" s="3" t="s">
        <v>1469</v>
      </c>
      <c r="B440" s="3" t="s">
        <v>6614</v>
      </c>
      <c r="C440" s="3" t="s">
        <v>6615</v>
      </c>
      <c r="D440" s="3" t="s">
        <v>6616</v>
      </c>
      <c r="E440" s="4">
        <v>27000</v>
      </c>
      <c r="F440" s="3" t="s">
        <v>6965</v>
      </c>
      <c r="G440" s="3" t="s">
        <v>533</v>
      </c>
      <c r="H440" s="3" t="s">
        <v>36</v>
      </c>
      <c r="J440" s="3" t="s">
        <v>6966</v>
      </c>
    </row>
    <row r="441" spans="1:10" hidden="1" x14ac:dyDescent="0.2">
      <c r="A441" s="3" t="s">
        <v>1469</v>
      </c>
      <c r="B441" s="3" t="s">
        <v>7027</v>
      </c>
      <c r="C441" s="3" t="s">
        <v>7028</v>
      </c>
      <c r="D441" s="3" t="s">
        <v>7029</v>
      </c>
      <c r="E441" s="4">
        <v>3960000</v>
      </c>
      <c r="F441" s="3" t="s">
        <v>7003</v>
      </c>
      <c r="G441" s="3" t="s">
        <v>684</v>
      </c>
      <c r="H441" s="3" t="s">
        <v>36</v>
      </c>
      <c r="J441" s="3" t="s">
        <v>7004</v>
      </c>
    </row>
    <row r="442" spans="1:10" hidden="1" x14ac:dyDescent="0.2">
      <c r="A442" s="3" t="s">
        <v>1469</v>
      </c>
      <c r="B442" s="3" t="s">
        <v>3716</v>
      </c>
      <c r="C442" s="3" t="s">
        <v>3717</v>
      </c>
      <c r="D442" s="3" t="s">
        <v>3718</v>
      </c>
      <c r="E442" s="4">
        <v>68653</v>
      </c>
      <c r="F442" s="3" t="s">
        <v>7049</v>
      </c>
      <c r="G442" s="3" t="s">
        <v>3719</v>
      </c>
      <c r="H442" s="3" t="s">
        <v>36</v>
      </c>
      <c r="I442" s="3" t="s">
        <v>3720</v>
      </c>
      <c r="J442" s="3" t="s">
        <v>7051</v>
      </c>
    </row>
    <row r="443" spans="1:10" hidden="1" x14ac:dyDescent="0.2">
      <c r="A443" s="3" t="s">
        <v>1469</v>
      </c>
      <c r="B443" s="3" t="s">
        <v>3721</v>
      </c>
      <c r="C443" s="3" t="s">
        <v>3722</v>
      </c>
      <c r="D443" s="3" t="s">
        <v>3723</v>
      </c>
      <c r="E443" s="4">
        <v>84805</v>
      </c>
      <c r="F443" s="3" t="s">
        <v>7049</v>
      </c>
      <c r="G443" s="3" t="s">
        <v>3719</v>
      </c>
      <c r="H443" s="3" t="s">
        <v>36</v>
      </c>
      <c r="I443" s="3" t="s">
        <v>3659</v>
      </c>
      <c r="J443" s="3" t="s">
        <v>7051</v>
      </c>
    </row>
    <row r="444" spans="1:10" hidden="1" x14ac:dyDescent="0.2">
      <c r="A444" s="3" t="s">
        <v>1469</v>
      </c>
      <c r="B444" s="3" t="s">
        <v>3724</v>
      </c>
      <c r="C444" s="3" t="s">
        <v>3725</v>
      </c>
      <c r="D444" s="3" t="s">
        <v>3726</v>
      </c>
      <c r="E444" s="4">
        <v>965634</v>
      </c>
      <c r="F444" s="3" t="s">
        <v>7049</v>
      </c>
      <c r="G444" s="3" t="s">
        <v>1419</v>
      </c>
      <c r="H444" s="3" t="s">
        <v>36</v>
      </c>
      <c r="I444" s="3" t="s">
        <v>3659</v>
      </c>
      <c r="J444" s="3" t="s">
        <v>7051</v>
      </c>
    </row>
    <row r="445" spans="1:10" hidden="1" x14ac:dyDescent="0.2">
      <c r="A445" s="3" t="s">
        <v>1469</v>
      </c>
      <c r="B445" s="3" t="s">
        <v>3924</v>
      </c>
      <c r="C445" s="3" t="s">
        <v>3925</v>
      </c>
      <c r="D445" s="3" t="s">
        <v>3926</v>
      </c>
      <c r="E445" s="4">
        <v>584752</v>
      </c>
      <c r="F445" s="3" t="s">
        <v>7049</v>
      </c>
      <c r="G445" s="3" t="s">
        <v>200</v>
      </c>
      <c r="H445" s="3" t="s">
        <v>36</v>
      </c>
      <c r="I445" s="3" t="s">
        <v>3734</v>
      </c>
      <c r="J445" s="3" t="s">
        <v>7051</v>
      </c>
    </row>
    <row r="446" spans="1:10" hidden="1" x14ac:dyDescent="0.2">
      <c r="A446" s="3" t="s">
        <v>1469</v>
      </c>
      <c r="B446" s="3" t="s">
        <v>3931</v>
      </c>
      <c r="C446" s="3" t="s">
        <v>3932</v>
      </c>
      <c r="D446" s="3" t="s">
        <v>3933</v>
      </c>
      <c r="E446" s="4">
        <v>1300000</v>
      </c>
      <c r="F446" s="3" t="s">
        <v>7049</v>
      </c>
      <c r="G446" s="3" t="s">
        <v>1171</v>
      </c>
      <c r="H446" s="3" t="s">
        <v>36</v>
      </c>
      <c r="I446" s="3" t="s">
        <v>1760</v>
      </c>
      <c r="J446" s="3" t="s">
        <v>7051</v>
      </c>
    </row>
    <row r="447" spans="1:10" hidden="1" x14ac:dyDescent="0.2">
      <c r="A447" s="3" t="s">
        <v>1469</v>
      </c>
      <c r="B447" s="3" t="s">
        <v>5110</v>
      </c>
      <c r="C447" s="3" t="s">
        <v>5111</v>
      </c>
      <c r="D447" s="3" t="s">
        <v>5112</v>
      </c>
      <c r="E447" s="4">
        <v>-5745</v>
      </c>
      <c r="F447" s="3" t="s">
        <v>7136</v>
      </c>
      <c r="G447" s="3" t="s">
        <v>1119</v>
      </c>
      <c r="H447" s="3" t="s">
        <v>36</v>
      </c>
      <c r="I447" s="3" t="s">
        <v>4702</v>
      </c>
      <c r="J447" s="3" t="s">
        <v>7137</v>
      </c>
    </row>
    <row r="448" spans="1:10" hidden="1" x14ac:dyDescent="0.2">
      <c r="A448" s="3" t="s">
        <v>1469</v>
      </c>
      <c r="B448" s="3" t="s">
        <v>7402</v>
      </c>
      <c r="C448" s="3" t="s">
        <v>7403</v>
      </c>
      <c r="D448" s="3" t="s">
        <v>7404</v>
      </c>
      <c r="E448" s="4">
        <v>-161198.71</v>
      </c>
      <c r="F448" s="3" t="s">
        <v>7136</v>
      </c>
      <c r="G448" s="3" t="s">
        <v>604</v>
      </c>
      <c r="H448" s="3" t="s">
        <v>36</v>
      </c>
      <c r="I448" s="3" t="s">
        <v>7405</v>
      </c>
      <c r="J448" s="3" t="s">
        <v>7137</v>
      </c>
    </row>
    <row r="449" spans="1:10" hidden="1" x14ac:dyDescent="0.2">
      <c r="A449" s="3" t="s">
        <v>1469</v>
      </c>
      <c r="B449" s="3" t="s">
        <v>7420</v>
      </c>
      <c r="C449" s="3" t="s">
        <v>7421</v>
      </c>
      <c r="D449" s="3" t="s">
        <v>7422</v>
      </c>
      <c r="E449" s="4">
        <v>436360</v>
      </c>
      <c r="F449" s="3" t="s">
        <v>7136</v>
      </c>
      <c r="G449" s="3" t="s">
        <v>1579</v>
      </c>
      <c r="H449" s="3" t="s">
        <v>36</v>
      </c>
      <c r="I449" s="3" t="s">
        <v>4702</v>
      </c>
      <c r="J449" s="3" t="s">
        <v>7137</v>
      </c>
    </row>
    <row r="450" spans="1:10" hidden="1" x14ac:dyDescent="0.2">
      <c r="A450" s="3" t="s">
        <v>1469</v>
      </c>
      <c r="B450" s="3" t="s">
        <v>7402</v>
      </c>
      <c r="C450" s="3" t="s">
        <v>7403</v>
      </c>
      <c r="D450" s="3" t="s">
        <v>7404</v>
      </c>
      <c r="E450" s="4">
        <v>-316480.71000000002</v>
      </c>
      <c r="F450" s="3" t="s">
        <v>7435</v>
      </c>
      <c r="G450" s="3" t="s">
        <v>604</v>
      </c>
      <c r="H450" s="3" t="s">
        <v>36</v>
      </c>
      <c r="I450" s="3" t="s">
        <v>7405</v>
      </c>
      <c r="J450" s="3" t="s">
        <v>7436</v>
      </c>
    </row>
    <row r="451" spans="1:10" hidden="1" x14ac:dyDescent="0.2">
      <c r="A451" s="3" t="s">
        <v>1469</v>
      </c>
      <c r="B451" s="3" t="s">
        <v>5287</v>
      </c>
      <c r="C451" s="3" t="s">
        <v>5288</v>
      </c>
      <c r="D451" s="3" t="s">
        <v>5289</v>
      </c>
      <c r="E451" s="4">
        <v>-9222.36</v>
      </c>
      <c r="F451" s="3" t="s">
        <v>7443</v>
      </c>
      <c r="G451" s="3" t="s">
        <v>537</v>
      </c>
      <c r="H451" s="3" t="s">
        <v>16</v>
      </c>
      <c r="I451" s="3" t="s">
        <v>4702</v>
      </c>
      <c r="J451" s="3" t="s">
        <v>7444</v>
      </c>
    </row>
    <row r="452" spans="1:10" hidden="1" x14ac:dyDescent="0.2">
      <c r="A452" s="3" t="s">
        <v>793</v>
      </c>
      <c r="B452" s="3" t="s">
        <v>794</v>
      </c>
      <c r="C452" s="3" t="s">
        <v>795</v>
      </c>
      <c r="D452" s="3" t="s">
        <v>796</v>
      </c>
      <c r="E452" s="4">
        <v>2807572.58</v>
      </c>
      <c r="F452" s="3" t="s">
        <v>683</v>
      </c>
      <c r="G452" s="3" t="s">
        <v>553</v>
      </c>
      <c r="H452" s="3" t="s">
        <v>36</v>
      </c>
      <c r="J452" s="3" t="s">
        <v>685</v>
      </c>
    </row>
    <row r="453" spans="1:10" hidden="1" x14ac:dyDescent="0.2">
      <c r="A453" s="3" t="s">
        <v>793</v>
      </c>
      <c r="B453" s="3" t="s">
        <v>1144</v>
      </c>
      <c r="C453" s="3" t="s">
        <v>1145</v>
      </c>
      <c r="D453" s="3" t="s">
        <v>1146</v>
      </c>
      <c r="E453" s="4">
        <v>268445</v>
      </c>
      <c r="F453" s="3" t="s">
        <v>1080</v>
      </c>
      <c r="G453" s="3" t="s">
        <v>459</v>
      </c>
      <c r="H453" s="3" t="s">
        <v>36</v>
      </c>
      <c r="J453" s="3" t="s">
        <v>1081</v>
      </c>
    </row>
    <row r="454" spans="1:10" hidden="1" x14ac:dyDescent="0.2">
      <c r="A454" s="3" t="s">
        <v>793</v>
      </c>
      <c r="B454" s="3" t="s">
        <v>2209</v>
      </c>
      <c r="C454" s="3" t="s">
        <v>2210</v>
      </c>
      <c r="D454" s="3" t="s">
        <v>2211</v>
      </c>
      <c r="E454" s="4">
        <v>15248</v>
      </c>
      <c r="F454" s="3" t="s">
        <v>2193</v>
      </c>
      <c r="G454" s="3" t="s">
        <v>2212</v>
      </c>
      <c r="H454" s="3" t="s">
        <v>36</v>
      </c>
      <c r="I454" s="3" t="s">
        <v>1616</v>
      </c>
      <c r="J454" s="3" t="s">
        <v>2194</v>
      </c>
    </row>
    <row r="455" spans="1:10" hidden="1" x14ac:dyDescent="0.2">
      <c r="A455" s="3" t="s">
        <v>793</v>
      </c>
      <c r="B455" s="3" t="s">
        <v>2705</v>
      </c>
      <c r="C455" s="3" t="s">
        <v>2706</v>
      </c>
      <c r="D455" s="3" t="s">
        <v>2707</v>
      </c>
      <c r="E455" s="4">
        <v>6946063.7999999998</v>
      </c>
      <c r="F455" s="3" t="s">
        <v>2702</v>
      </c>
      <c r="G455" s="3" t="s">
        <v>1100</v>
      </c>
      <c r="H455" s="3" t="s">
        <v>36</v>
      </c>
      <c r="J455" s="3" t="s">
        <v>2704</v>
      </c>
    </row>
    <row r="456" spans="1:10" hidden="1" x14ac:dyDescent="0.2">
      <c r="A456" s="3" t="s">
        <v>793</v>
      </c>
      <c r="B456" s="3" t="s">
        <v>2749</v>
      </c>
      <c r="C456" s="3" t="s">
        <v>2750</v>
      </c>
      <c r="D456" s="3" t="s">
        <v>2751</v>
      </c>
      <c r="E456" s="4">
        <v>137355</v>
      </c>
      <c r="F456" s="3" t="s">
        <v>2702</v>
      </c>
      <c r="G456" s="3" t="s">
        <v>1419</v>
      </c>
      <c r="H456" s="3" t="s">
        <v>36</v>
      </c>
      <c r="J456" s="3" t="s">
        <v>2704</v>
      </c>
    </row>
    <row r="457" spans="1:10" hidden="1" x14ac:dyDescent="0.2">
      <c r="A457" s="3" t="s">
        <v>793</v>
      </c>
      <c r="B457" s="3" t="s">
        <v>3050</v>
      </c>
      <c r="C457" s="3" t="s">
        <v>3051</v>
      </c>
      <c r="D457" s="3" t="s">
        <v>3052</v>
      </c>
      <c r="E457" s="4">
        <v>100000</v>
      </c>
      <c r="F457" s="3" t="s">
        <v>2702</v>
      </c>
      <c r="G457" s="3" t="s">
        <v>507</v>
      </c>
      <c r="H457" s="3" t="s">
        <v>36</v>
      </c>
      <c r="I457" s="3" t="s">
        <v>3053</v>
      </c>
      <c r="J457" s="3" t="s">
        <v>2704</v>
      </c>
    </row>
    <row r="458" spans="1:10" hidden="1" x14ac:dyDescent="0.2">
      <c r="A458" s="3" t="s">
        <v>793</v>
      </c>
      <c r="B458" s="3" t="s">
        <v>2749</v>
      </c>
      <c r="C458" s="3" t="s">
        <v>2750</v>
      </c>
      <c r="D458" s="3" t="s">
        <v>2751</v>
      </c>
      <c r="E458" s="4">
        <v>526527.5</v>
      </c>
      <c r="F458" s="3" t="s">
        <v>2702</v>
      </c>
      <c r="G458" s="3" t="s">
        <v>154</v>
      </c>
      <c r="H458" s="3" t="s">
        <v>36</v>
      </c>
      <c r="I458" s="3" t="s">
        <v>3071</v>
      </c>
      <c r="J458" s="3" t="s">
        <v>2704</v>
      </c>
    </row>
    <row r="459" spans="1:10" hidden="1" x14ac:dyDescent="0.2">
      <c r="A459" s="3" t="s">
        <v>793</v>
      </c>
      <c r="B459" s="3" t="s">
        <v>4120</v>
      </c>
      <c r="C459" s="3" t="s">
        <v>4121</v>
      </c>
      <c r="D459" s="3" t="s">
        <v>4122</v>
      </c>
      <c r="E459" s="4">
        <v>137000</v>
      </c>
      <c r="F459" s="3" t="s">
        <v>4063</v>
      </c>
      <c r="G459" s="3" t="s">
        <v>1316</v>
      </c>
      <c r="H459" s="3" t="s">
        <v>36</v>
      </c>
      <c r="J459" s="3" t="s">
        <v>4065</v>
      </c>
    </row>
    <row r="460" spans="1:10" hidden="1" x14ac:dyDescent="0.2">
      <c r="A460" s="3" t="s">
        <v>793</v>
      </c>
      <c r="B460" s="3" t="s">
        <v>4211</v>
      </c>
      <c r="C460" s="3" t="s">
        <v>4212</v>
      </c>
      <c r="D460" s="3" t="s">
        <v>4213</v>
      </c>
      <c r="E460" s="4">
        <v>3285500</v>
      </c>
      <c r="F460" s="3" t="s">
        <v>4063</v>
      </c>
      <c r="G460" s="3" t="s">
        <v>1704</v>
      </c>
      <c r="H460" s="3" t="s">
        <v>36</v>
      </c>
      <c r="J460" s="3" t="s">
        <v>4065</v>
      </c>
    </row>
    <row r="461" spans="1:10" hidden="1" x14ac:dyDescent="0.2">
      <c r="A461" s="3" t="s">
        <v>793</v>
      </c>
      <c r="B461" s="3" t="s">
        <v>4217</v>
      </c>
      <c r="C461" s="3" t="s">
        <v>4218</v>
      </c>
      <c r="D461" s="3" t="s">
        <v>4219</v>
      </c>
      <c r="E461" s="4">
        <v>3644267.86</v>
      </c>
      <c r="F461" s="3" t="s">
        <v>4063</v>
      </c>
      <c r="G461" s="3" t="s">
        <v>2212</v>
      </c>
      <c r="H461" s="3" t="s">
        <v>36</v>
      </c>
      <c r="I461" s="3" t="s">
        <v>1611</v>
      </c>
      <c r="J461" s="3" t="s">
        <v>4065</v>
      </c>
    </row>
    <row r="462" spans="1:10" hidden="1" x14ac:dyDescent="0.2">
      <c r="A462" s="3" t="s">
        <v>793</v>
      </c>
      <c r="B462" s="3" t="s">
        <v>2209</v>
      </c>
      <c r="C462" s="3" t="s">
        <v>2210</v>
      </c>
      <c r="D462" s="3" t="s">
        <v>2211</v>
      </c>
      <c r="E462" s="4">
        <v>2584752</v>
      </c>
      <c r="F462" s="3" t="s">
        <v>4063</v>
      </c>
      <c r="G462" s="3" t="s">
        <v>2212</v>
      </c>
      <c r="H462" s="3" t="s">
        <v>36</v>
      </c>
      <c r="I462" s="3" t="s">
        <v>1616</v>
      </c>
      <c r="J462" s="3" t="s">
        <v>4065</v>
      </c>
    </row>
    <row r="463" spans="1:10" hidden="1" x14ac:dyDescent="0.2">
      <c r="A463" s="3" t="s">
        <v>793</v>
      </c>
      <c r="B463" s="3" t="s">
        <v>4221</v>
      </c>
      <c r="C463" s="3" t="s">
        <v>4222</v>
      </c>
      <c r="D463" s="3" t="s">
        <v>4223</v>
      </c>
      <c r="E463" s="4">
        <v>1900000</v>
      </c>
      <c r="F463" s="3" t="s">
        <v>4063</v>
      </c>
      <c r="G463" s="3" t="s">
        <v>1274</v>
      </c>
      <c r="H463" s="3" t="s">
        <v>36</v>
      </c>
      <c r="I463" s="3" t="s">
        <v>1616</v>
      </c>
      <c r="J463" s="3" t="s">
        <v>4065</v>
      </c>
    </row>
    <row r="464" spans="1:10" hidden="1" x14ac:dyDescent="0.2">
      <c r="A464" s="3" t="s">
        <v>793</v>
      </c>
      <c r="B464" s="3" t="s">
        <v>4217</v>
      </c>
      <c r="C464" s="3" t="s">
        <v>4218</v>
      </c>
      <c r="D464" s="3" t="s">
        <v>4219</v>
      </c>
      <c r="E464" s="4">
        <v>1319732.1399999999</v>
      </c>
      <c r="F464" s="3" t="s">
        <v>6444</v>
      </c>
      <c r="G464" s="3" t="s">
        <v>2212</v>
      </c>
      <c r="H464" s="3" t="s">
        <v>36</v>
      </c>
      <c r="I464" s="3" t="s">
        <v>1611</v>
      </c>
      <c r="J464" s="3" t="s">
        <v>6445</v>
      </c>
    </row>
    <row r="465" spans="1:10" hidden="1" x14ac:dyDescent="0.2">
      <c r="A465" s="3" t="s">
        <v>793</v>
      </c>
      <c r="B465" s="3" t="s">
        <v>4120</v>
      </c>
      <c r="C465" s="3" t="s">
        <v>4121</v>
      </c>
      <c r="D465" s="3" t="s">
        <v>4122</v>
      </c>
      <c r="E465" s="4">
        <v>29840</v>
      </c>
      <c r="F465" s="3" t="s">
        <v>6938</v>
      </c>
      <c r="G465" s="3" t="s">
        <v>1274</v>
      </c>
      <c r="H465" s="3" t="s">
        <v>36</v>
      </c>
      <c r="I465" s="3" t="s">
        <v>1611</v>
      </c>
      <c r="J465" s="3" t="s">
        <v>6939</v>
      </c>
    </row>
    <row r="466" spans="1:10" hidden="1" x14ac:dyDescent="0.2">
      <c r="A466" s="3" t="s">
        <v>37</v>
      </c>
      <c r="B466" s="3" t="s">
        <v>38</v>
      </c>
      <c r="C466" s="3" t="s">
        <v>39</v>
      </c>
      <c r="D466" s="3" t="s">
        <v>40</v>
      </c>
      <c r="E466" s="4">
        <v>-174.42</v>
      </c>
      <c r="F466" s="3" t="s">
        <v>29</v>
      </c>
      <c r="G466" s="3" t="s">
        <v>41</v>
      </c>
      <c r="H466" s="3" t="s">
        <v>16</v>
      </c>
      <c r="J466" s="3" t="s">
        <v>31</v>
      </c>
    </row>
    <row r="467" spans="1:10" hidden="1" x14ac:dyDescent="0.2">
      <c r="A467" s="3" t="s">
        <v>37</v>
      </c>
      <c r="B467" s="3" t="s">
        <v>196</v>
      </c>
      <c r="C467" s="3" t="s">
        <v>197</v>
      </c>
      <c r="D467" s="3" t="s">
        <v>198</v>
      </c>
      <c r="E467" s="4">
        <v>-1442.43</v>
      </c>
      <c r="F467" s="3" t="s">
        <v>199</v>
      </c>
      <c r="G467" s="3" t="s">
        <v>200</v>
      </c>
      <c r="H467" s="3" t="s">
        <v>16</v>
      </c>
      <c r="J467" s="3" t="s">
        <v>201</v>
      </c>
    </row>
    <row r="468" spans="1:10" hidden="1" x14ac:dyDescent="0.2">
      <c r="A468" s="3" t="s">
        <v>37</v>
      </c>
      <c r="B468" s="3" t="s">
        <v>196</v>
      </c>
      <c r="C468" s="3" t="s">
        <v>197</v>
      </c>
      <c r="D468" s="3" t="s">
        <v>198</v>
      </c>
      <c r="E468" s="4">
        <v>7.77</v>
      </c>
      <c r="F468" s="3" t="s">
        <v>199</v>
      </c>
      <c r="G468" s="3" t="s">
        <v>202</v>
      </c>
      <c r="H468" s="3" t="s">
        <v>16</v>
      </c>
      <c r="J468" s="3" t="s">
        <v>201</v>
      </c>
    </row>
    <row r="469" spans="1:10" hidden="1" x14ac:dyDescent="0.2">
      <c r="A469" s="3" t="s">
        <v>37</v>
      </c>
      <c r="B469" s="3" t="s">
        <v>227</v>
      </c>
      <c r="C469" s="3" t="s">
        <v>228</v>
      </c>
      <c r="D469" s="3" t="s">
        <v>229</v>
      </c>
      <c r="E469" s="4">
        <v>6879800</v>
      </c>
      <c r="F469" s="3" t="s">
        <v>221</v>
      </c>
      <c r="G469" s="3" t="s">
        <v>222</v>
      </c>
      <c r="H469" s="3" t="s">
        <v>36</v>
      </c>
      <c r="J469" s="3" t="s">
        <v>223</v>
      </c>
    </row>
    <row r="470" spans="1:10" hidden="1" x14ac:dyDescent="0.2">
      <c r="A470" s="3" t="s">
        <v>37</v>
      </c>
      <c r="B470" s="3" t="s">
        <v>255</v>
      </c>
      <c r="C470" s="3" t="s">
        <v>256</v>
      </c>
      <c r="D470" s="3" t="s">
        <v>257</v>
      </c>
      <c r="E470" s="4">
        <v>-15.98</v>
      </c>
      <c r="F470" s="3" t="s">
        <v>221</v>
      </c>
      <c r="G470" s="3" t="s">
        <v>247</v>
      </c>
      <c r="H470" s="3" t="s">
        <v>16</v>
      </c>
      <c r="J470" s="3" t="s">
        <v>223</v>
      </c>
    </row>
    <row r="471" spans="1:10" hidden="1" x14ac:dyDescent="0.2">
      <c r="A471" s="3" t="s">
        <v>37</v>
      </c>
      <c r="B471" s="3" t="s">
        <v>265</v>
      </c>
      <c r="C471" s="3" t="s">
        <v>266</v>
      </c>
      <c r="D471" s="3" t="s">
        <v>267</v>
      </c>
      <c r="E471" s="4">
        <v>-0.01</v>
      </c>
      <c r="F471" s="3" t="s">
        <v>221</v>
      </c>
      <c r="G471" s="3" t="s">
        <v>23</v>
      </c>
      <c r="H471" s="3" t="s">
        <v>16</v>
      </c>
      <c r="J471" s="3" t="s">
        <v>223</v>
      </c>
    </row>
    <row r="472" spans="1:10" hidden="1" x14ac:dyDescent="0.2">
      <c r="A472" s="3" t="s">
        <v>37</v>
      </c>
      <c r="B472" s="3" t="s">
        <v>275</v>
      </c>
      <c r="C472" s="3" t="s">
        <v>276</v>
      </c>
      <c r="D472" s="3" t="s">
        <v>277</v>
      </c>
      <c r="E472" s="4">
        <v>-63378.14</v>
      </c>
      <c r="F472" s="3" t="s">
        <v>221</v>
      </c>
      <c r="G472" s="3" t="s">
        <v>278</v>
      </c>
      <c r="H472" s="3" t="s">
        <v>16</v>
      </c>
      <c r="J472" s="3" t="s">
        <v>223</v>
      </c>
    </row>
    <row r="473" spans="1:10" hidden="1" x14ac:dyDescent="0.2">
      <c r="A473" s="3" t="s">
        <v>37</v>
      </c>
      <c r="B473" s="3" t="s">
        <v>279</v>
      </c>
      <c r="C473" s="3" t="s">
        <v>280</v>
      </c>
      <c r="D473" s="3" t="s">
        <v>281</v>
      </c>
      <c r="E473" s="4">
        <v>434251.95</v>
      </c>
      <c r="F473" s="3" t="s">
        <v>221</v>
      </c>
      <c r="G473" s="3" t="s">
        <v>278</v>
      </c>
      <c r="H473" s="3" t="s">
        <v>36</v>
      </c>
      <c r="J473" s="3" t="s">
        <v>223</v>
      </c>
    </row>
    <row r="474" spans="1:10" hidden="1" x14ac:dyDescent="0.2">
      <c r="A474" s="3" t="s">
        <v>37</v>
      </c>
      <c r="B474" s="3" t="s">
        <v>227</v>
      </c>
      <c r="C474" s="3" t="s">
        <v>228</v>
      </c>
      <c r="D474" s="3" t="s">
        <v>229</v>
      </c>
      <c r="E474" s="4">
        <v>-584300</v>
      </c>
      <c r="F474" s="3" t="s">
        <v>221</v>
      </c>
      <c r="G474" s="3" t="s">
        <v>427</v>
      </c>
      <c r="H474" s="3" t="s">
        <v>36</v>
      </c>
      <c r="I474" s="3" t="s">
        <v>428</v>
      </c>
      <c r="J474" s="3" t="s">
        <v>223</v>
      </c>
    </row>
    <row r="475" spans="1:10" hidden="1" x14ac:dyDescent="0.2">
      <c r="A475" s="3" t="s">
        <v>37</v>
      </c>
      <c r="B475" s="3" t="s">
        <v>489</v>
      </c>
      <c r="C475" s="3" t="s">
        <v>490</v>
      </c>
      <c r="D475" s="3" t="s">
        <v>491</v>
      </c>
      <c r="E475" s="4">
        <v>-0.01</v>
      </c>
      <c r="F475" s="3" t="s">
        <v>221</v>
      </c>
      <c r="G475" s="3" t="s">
        <v>492</v>
      </c>
      <c r="H475" s="3" t="s">
        <v>16</v>
      </c>
      <c r="J475" s="3" t="s">
        <v>223</v>
      </c>
    </row>
    <row r="476" spans="1:10" hidden="1" x14ac:dyDescent="0.2">
      <c r="A476" s="3" t="s">
        <v>37</v>
      </c>
      <c r="B476" s="3" t="s">
        <v>493</v>
      </c>
      <c r="C476" s="3" t="s">
        <v>494</v>
      </c>
      <c r="D476" s="3" t="s">
        <v>495</v>
      </c>
      <c r="E476" s="4">
        <v>-33543.910000000003</v>
      </c>
      <c r="F476" s="3" t="s">
        <v>221</v>
      </c>
      <c r="G476" s="3" t="s">
        <v>492</v>
      </c>
      <c r="H476" s="3" t="s">
        <v>16</v>
      </c>
      <c r="J476" s="3" t="s">
        <v>223</v>
      </c>
    </row>
    <row r="477" spans="1:10" hidden="1" x14ac:dyDescent="0.2">
      <c r="A477" s="3" t="s">
        <v>37</v>
      </c>
      <c r="B477" s="3" t="s">
        <v>514</v>
      </c>
      <c r="C477" s="3" t="s">
        <v>515</v>
      </c>
      <c r="D477" s="3" t="s">
        <v>516</v>
      </c>
      <c r="E477" s="4">
        <v>297430.69</v>
      </c>
      <c r="F477" s="3" t="s">
        <v>221</v>
      </c>
      <c r="G477" s="3" t="s">
        <v>513</v>
      </c>
      <c r="J477" s="3" t="s">
        <v>223</v>
      </c>
    </row>
    <row r="478" spans="1:10" hidden="1" x14ac:dyDescent="0.2">
      <c r="A478" s="3" t="s">
        <v>37</v>
      </c>
      <c r="B478" s="3" t="s">
        <v>517</v>
      </c>
      <c r="C478" s="3" t="s">
        <v>518</v>
      </c>
      <c r="D478" s="3" t="s">
        <v>519</v>
      </c>
      <c r="E478" s="4">
        <v>238632.58</v>
      </c>
      <c r="F478" s="3" t="s">
        <v>221</v>
      </c>
      <c r="G478" s="3" t="s">
        <v>513</v>
      </c>
      <c r="H478" s="3" t="s">
        <v>36</v>
      </c>
      <c r="J478" s="3" t="s">
        <v>223</v>
      </c>
    </row>
    <row r="479" spans="1:10" hidden="1" x14ac:dyDescent="0.2">
      <c r="A479" s="3" t="s">
        <v>37</v>
      </c>
      <c r="B479" s="3" t="s">
        <v>520</v>
      </c>
      <c r="C479" s="3" t="s">
        <v>521</v>
      </c>
      <c r="D479" s="3" t="s">
        <v>522</v>
      </c>
      <c r="E479" s="4">
        <v>156420.26</v>
      </c>
      <c r="F479" s="3" t="s">
        <v>221</v>
      </c>
      <c r="G479" s="3" t="s">
        <v>513</v>
      </c>
      <c r="H479" s="3" t="s">
        <v>36</v>
      </c>
      <c r="J479" s="3" t="s">
        <v>223</v>
      </c>
    </row>
    <row r="480" spans="1:10" hidden="1" x14ac:dyDescent="0.2">
      <c r="A480" s="3" t="s">
        <v>37</v>
      </c>
      <c r="B480" s="3" t="s">
        <v>577</v>
      </c>
      <c r="C480" s="3" t="s">
        <v>578</v>
      </c>
      <c r="D480" s="3" t="s">
        <v>579</v>
      </c>
      <c r="E480" s="4">
        <v>-17644.07</v>
      </c>
      <c r="F480" s="3" t="s">
        <v>221</v>
      </c>
      <c r="G480" s="3" t="s">
        <v>576</v>
      </c>
      <c r="H480" s="3" t="s">
        <v>16</v>
      </c>
      <c r="J480" s="3" t="s">
        <v>223</v>
      </c>
    </row>
    <row r="481" spans="1:10" hidden="1" x14ac:dyDescent="0.2">
      <c r="A481" s="3" t="s">
        <v>37</v>
      </c>
      <c r="B481" s="3" t="s">
        <v>627</v>
      </c>
      <c r="C481" s="3" t="s">
        <v>628</v>
      </c>
      <c r="D481" s="3" t="s">
        <v>629</v>
      </c>
      <c r="E481" s="4">
        <v>-14471.4</v>
      </c>
      <c r="F481" s="3" t="s">
        <v>221</v>
      </c>
      <c r="G481" s="3" t="s">
        <v>623</v>
      </c>
      <c r="H481" s="3" t="s">
        <v>36</v>
      </c>
      <c r="J481" s="3" t="s">
        <v>223</v>
      </c>
    </row>
    <row r="482" spans="1:10" hidden="1" x14ac:dyDescent="0.2">
      <c r="A482" s="3" t="s">
        <v>37</v>
      </c>
      <c r="B482" s="3" t="s">
        <v>630</v>
      </c>
      <c r="C482" s="3" t="s">
        <v>631</v>
      </c>
      <c r="D482" s="3" t="s">
        <v>632</v>
      </c>
      <c r="E482" s="4">
        <v>-40440.82</v>
      </c>
      <c r="F482" s="3" t="s">
        <v>221</v>
      </c>
      <c r="G482" s="3" t="s">
        <v>623</v>
      </c>
      <c r="H482" s="3" t="s">
        <v>36</v>
      </c>
      <c r="J482" s="3" t="s">
        <v>223</v>
      </c>
    </row>
    <row r="483" spans="1:10" hidden="1" x14ac:dyDescent="0.2">
      <c r="A483" s="3" t="s">
        <v>37</v>
      </c>
      <c r="B483" s="3" t="s">
        <v>635</v>
      </c>
      <c r="C483" s="3" t="s">
        <v>636</v>
      </c>
      <c r="D483" s="3" t="s">
        <v>637</v>
      </c>
      <c r="E483" s="4">
        <v>-734050.82</v>
      </c>
      <c r="F483" s="3" t="s">
        <v>221</v>
      </c>
      <c r="G483" s="3" t="s">
        <v>638</v>
      </c>
      <c r="H483" s="3" t="s">
        <v>36</v>
      </c>
      <c r="J483" s="3" t="s">
        <v>223</v>
      </c>
    </row>
    <row r="484" spans="1:10" hidden="1" x14ac:dyDescent="0.2">
      <c r="A484" s="3" t="s">
        <v>37</v>
      </c>
      <c r="B484" s="3" t="s">
        <v>639</v>
      </c>
      <c r="C484" s="3" t="s">
        <v>640</v>
      </c>
      <c r="D484" s="3" t="s">
        <v>641</v>
      </c>
      <c r="E484" s="4">
        <v>-12089.95</v>
      </c>
      <c r="F484" s="3" t="s">
        <v>221</v>
      </c>
      <c r="G484" s="3" t="s">
        <v>642</v>
      </c>
      <c r="H484" s="3" t="s">
        <v>36</v>
      </c>
      <c r="J484" s="3" t="s">
        <v>223</v>
      </c>
    </row>
    <row r="485" spans="1:10" hidden="1" x14ac:dyDescent="0.2">
      <c r="A485" s="3" t="s">
        <v>37</v>
      </c>
      <c r="B485" s="3" t="s">
        <v>680</v>
      </c>
      <c r="C485" s="3" t="s">
        <v>681</v>
      </c>
      <c r="D485" s="3" t="s">
        <v>682</v>
      </c>
      <c r="E485" s="4">
        <v>7189.72</v>
      </c>
      <c r="F485" s="3" t="s">
        <v>683</v>
      </c>
      <c r="G485" s="3" t="s">
        <v>684</v>
      </c>
      <c r="H485" s="3" t="s">
        <v>36</v>
      </c>
      <c r="J485" s="3" t="s">
        <v>685</v>
      </c>
    </row>
    <row r="486" spans="1:10" hidden="1" x14ac:dyDescent="0.2">
      <c r="A486" s="3" t="s">
        <v>37</v>
      </c>
      <c r="B486" s="3" t="s">
        <v>689</v>
      </c>
      <c r="C486" s="3" t="s">
        <v>690</v>
      </c>
      <c r="D486" s="3" t="s">
        <v>691</v>
      </c>
      <c r="E486" s="4">
        <v>662650.09</v>
      </c>
      <c r="F486" s="3" t="s">
        <v>683</v>
      </c>
      <c r="G486" s="3" t="s">
        <v>684</v>
      </c>
      <c r="H486" s="3" t="s">
        <v>36</v>
      </c>
      <c r="I486" s="3" t="s">
        <v>692</v>
      </c>
      <c r="J486" s="3" t="s">
        <v>685</v>
      </c>
    </row>
    <row r="487" spans="1:10" hidden="1" x14ac:dyDescent="0.2">
      <c r="A487" s="3" t="s">
        <v>37</v>
      </c>
      <c r="B487" s="3" t="s">
        <v>695</v>
      </c>
      <c r="C487" s="3" t="s">
        <v>696</v>
      </c>
      <c r="D487" s="3" t="s">
        <v>697</v>
      </c>
      <c r="E487" s="4">
        <v>1352809.43</v>
      </c>
      <c r="F487" s="3" t="s">
        <v>683</v>
      </c>
      <c r="G487" s="3" t="s">
        <v>684</v>
      </c>
      <c r="H487" s="3" t="s">
        <v>36</v>
      </c>
      <c r="J487" s="3" t="s">
        <v>685</v>
      </c>
    </row>
    <row r="488" spans="1:10" hidden="1" x14ac:dyDescent="0.2">
      <c r="A488" s="3" t="s">
        <v>37</v>
      </c>
      <c r="B488" s="3" t="s">
        <v>701</v>
      </c>
      <c r="C488" s="3" t="s">
        <v>702</v>
      </c>
      <c r="D488" s="3" t="s">
        <v>703</v>
      </c>
      <c r="E488" s="4">
        <v>3275500</v>
      </c>
      <c r="F488" s="3" t="s">
        <v>683</v>
      </c>
      <c r="G488" s="3" t="s">
        <v>684</v>
      </c>
      <c r="H488" s="3" t="s">
        <v>36</v>
      </c>
      <c r="J488" s="3" t="s">
        <v>685</v>
      </c>
    </row>
    <row r="489" spans="1:10" hidden="1" x14ac:dyDescent="0.2">
      <c r="A489" s="3" t="s">
        <v>37</v>
      </c>
      <c r="B489" s="3" t="s">
        <v>723</v>
      </c>
      <c r="C489" s="3" t="s">
        <v>636</v>
      </c>
      <c r="D489" s="3" t="s">
        <v>724</v>
      </c>
      <c r="E489" s="4">
        <v>4774700</v>
      </c>
      <c r="F489" s="3" t="s">
        <v>683</v>
      </c>
      <c r="G489" s="3" t="s">
        <v>725</v>
      </c>
      <c r="H489" s="3" t="s">
        <v>36</v>
      </c>
      <c r="I489" s="3" t="s">
        <v>726</v>
      </c>
      <c r="J489" s="3" t="s">
        <v>685</v>
      </c>
    </row>
    <row r="490" spans="1:10" hidden="1" x14ac:dyDescent="0.2">
      <c r="A490" s="3" t="s">
        <v>37</v>
      </c>
      <c r="B490" s="3" t="s">
        <v>738</v>
      </c>
      <c r="C490" s="3" t="s">
        <v>739</v>
      </c>
      <c r="D490" s="3" t="s">
        <v>740</v>
      </c>
      <c r="E490" s="4">
        <v>758996.93</v>
      </c>
      <c r="F490" s="3" t="s">
        <v>683</v>
      </c>
      <c r="G490" s="3" t="s">
        <v>725</v>
      </c>
      <c r="H490" s="3" t="s">
        <v>36</v>
      </c>
      <c r="J490" s="3" t="s">
        <v>685</v>
      </c>
    </row>
    <row r="491" spans="1:10" hidden="1" x14ac:dyDescent="0.2">
      <c r="A491" s="3" t="s">
        <v>37</v>
      </c>
      <c r="B491" s="3" t="s">
        <v>489</v>
      </c>
      <c r="C491" s="3" t="s">
        <v>490</v>
      </c>
      <c r="D491" s="3" t="s">
        <v>491</v>
      </c>
      <c r="E491" s="4">
        <v>44131.03</v>
      </c>
      <c r="F491" s="3" t="s">
        <v>683</v>
      </c>
      <c r="G491" s="3" t="s">
        <v>725</v>
      </c>
      <c r="H491" s="3" t="s">
        <v>16</v>
      </c>
      <c r="J491" s="3" t="s">
        <v>685</v>
      </c>
    </row>
    <row r="492" spans="1:10" hidden="1" x14ac:dyDescent="0.2">
      <c r="A492" s="3" t="s">
        <v>37</v>
      </c>
      <c r="B492" s="3" t="s">
        <v>760</v>
      </c>
      <c r="C492" s="3" t="s">
        <v>761</v>
      </c>
      <c r="D492" s="3" t="s">
        <v>762</v>
      </c>
      <c r="E492" s="4">
        <v>21844.85</v>
      </c>
      <c r="F492" s="3" t="s">
        <v>683</v>
      </c>
      <c r="G492" s="3" t="s">
        <v>154</v>
      </c>
      <c r="H492" s="3" t="s">
        <v>36</v>
      </c>
      <c r="J492" s="3" t="s">
        <v>685</v>
      </c>
    </row>
    <row r="493" spans="1:10" hidden="1" x14ac:dyDescent="0.2">
      <c r="A493" s="3" t="s">
        <v>37</v>
      </c>
      <c r="B493" s="3" t="s">
        <v>520</v>
      </c>
      <c r="C493" s="3" t="s">
        <v>521</v>
      </c>
      <c r="D493" s="3" t="s">
        <v>522</v>
      </c>
      <c r="E493" s="4">
        <v>922677.09</v>
      </c>
      <c r="F493" s="3" t="s">
        <v>683</v>
      </c>
      <c r="G493" s="3" t="s">
        <v>154</v>
      </c>
      <c r="H493" s="3" t="s">
        <v>36</v>
      </c>
      <c r="J493" s="3" t="s">
        <v>685</v>
      </c>
    </row>
    <row r="494" spans="1:10" hidden="1" x14ac:dyDescent="0.2">
      <c r="A494" s="3" t="s">
        <v>37</v>
      </c>
      <c r="B494" s="3" t="s">
        <v>784</v>
      </c>
      <c r="C494" s="3" t="s">
        <v>785</v>
      </c>
      <c r="D494" s="3" t="s">
        <v>786</v>
      </c>
      <c r="E494" s="4">
        <v>4314404.1900000004</v>
      </c>
      <c r="F494" s="3" t="s">
        <v>683</v>
      </c>
      <c r="G494" s="3" t="s">
        <v>553</v>
      </c>
      <c r="H494" s="3" t="s">
        <v>36</v>
      </c>
      <c r="J494" s="3" t="s">
        <v>685</v>
      </c>
    </row>
    <row r="495" spans="1:10" hidden="1" x14ac:dyDescent="0.2">
      <c r="A495" s="3" t="s">
        <v>37</v>
      </c>
      <c r="B495" s="3" t="s">
        <v>862</v>
      </c>
      <c r="C495" s="3" t="s">
        <v>863</v>
      </c>
      <c r="D495" s="3" t="s">
        <v>864</v>
      </c>
      <c r="E495" s="4">
        <v>815633.96</v>
      </c>
      <c r="F495" s="3" t="s">
        <v>683</v>
      </c>
      <c r="G495" s="3" t="s">
        <v>571</v>
      </c>
      <c r="H495" s="3" t="s">
        <v>36</v>
      </c>
      <c r="J495" s="3" t="s">
        <v>685</v>
      </c>
    </row>
    <row r="496" spans="1:10" hidden="1" x14ac:dyDescent="0.2">
      <c r="A496" s="3" t="s">
        <v>37</v>
      </c>
      <c r="B496" s="3" t="s">
        <v>689</v>
      </c>
      <c r="C496" s="3" t="s">
        <v>690</v>
      </c>
      <c r="D496" s="3" t="s">
        <v>691</v>
      </c>
      <c r="E496" s="4">
        <v>9298.68</v>
      </c>
      <c r="F496" s="3" t="s">
        <v>897</v>
      </c>
      <c r="G496" s="3" t="s">
        <v>353</v>
      </c>
      <c r="H496" s="3" t="s">
        <v>36</v>
      </c>
      <c r="J496" s="3" t="s">
        <v>898</v>
      </c>
    </row>
    <row r="497" spans="1:10" hidden="1" x14ac:dyDescent="0.2">
      <c r="A497" s="3" t="s">
        <v>37</v>
      </c>
      <c r="B497" s="3" t="s">
        <v>689</v>
      </c>
      <c r="C497" s="3" t="s">
        <v>690</v>
      </c>
      <c r="D497" s="3" t="s">
        <v>691</v>
      </c>
      <c r="E497" s="4">
        <v>48303.79</v>
      </c>
      <c r="F497" s="3" t="s">
        <v>938</v>
      </c>
      <c r="G497" s="3" t="s">
        <v>318</v>
      </c>
      <c r="H497" s="3" t="s">
        <v>36</v>
      </c>
      <c r="J497" s="3" t="s">
        <v>898</v>
      </c>
    </row>
    <row r="498" spans="1:10" hidden="1" x14ac:dyDescent="0.2">
      <c r="A498" s="3" t="s">
        <v>37</v>
      </c>
      <c r="B498" s="3" t="s">
        <v>956</v>
      </c>
      <c r="C498" s="3" t="s">
        <v>957</v>
      </c>
      <c r="D498" s="3" t="s">
        <v>958</v>
      </c>
      <c r="E498" s="4">
        <v>-4193.38</v>
      </c>
      <c r="F498" s="3" t="s">
        <v>938</v>
      </c>
      <c r="G498" s="3" t="s">
        <v>959</v>
      </c>
      <c r="H498" s="3" t="s">
        <v>16</v>
      </c>
      <c r="J498" s="3" t="s">
        <v>898</v>
      </c>
    </row>
    <row r="499" spans="1:10" hidden="1" x14ac:dyDescent="0.2">
      <c r="A499" s="3" t="s">
        <v>37</v>
      </c>
      <c r="B499" s="3" t="s">
        <v>980</v>
      </c>
      <c r="C499" s="3" t="s">
        <v>981</v>
      </c>
      <c r="D499" s="3" t="s">
        <v>982</v>
      </c>
      <c r="E499" s="4">
        <v>16019.91</v>
      </c>
      <c r="F499" s="3" t="s">
        <v>938</v>
      </c>
      <c r="G499" s="3" t="s">
        <v>513</v>
      </c>
      <c r="H499" s="3" t="s">
        <v>36</v>
      </c>
      <c r="J499" s="3" t="s">
        <v>898</v>
      </c>
    </row>
    <row r="500" spans="1:10" hidden="1" x14ac:dyDescent="0.2">
      <c r="A500" s="3" t="s">
        <v>37</v>
      </c>
      <c r="B500" s="3" t="s">
        <v>998</v>
      </c>
      <c r="C500" s="3" t="s">
        <v>999</v>
      </c>
      <c r="D500" s="3" t="s">
        <v>1000</v>
      </c>
      <c r="E500" s="4">
        <v>24505.1</v>
      </c>
      <c r="F500" s="3" t="s">
        <v>1001</v>
      </c>
      <c r="G500" s="3" t="s">
        <v>222</v>
      </c>
      <c r="H500" s="3" t="s">
        <v>36</v>
      </c>
      <c r="J500" s="3" t="s">
        <v>1002</v>
      </c>
    </row>
    <row r="501" spans="1:10" hidden="1" x14ac:dyDescent="0.2">
      <c r="A501" s="3" t="s">
        <v>37</v>
      </c>
      <c r="B501" s="3" t="s">
        <v>1006</v>
      </c>
      <c r="C501" s="3" t="s">
        <v>1007</v>
      </c>
      <c r="D501" s="3" t="s">
        <v>1008</v>
      </c>
      <c r="E501" s="4">
        <v>10971.6</v>
      </c>
      <c r="F501" s="3" t="s">
        <v>1001</v>
      </c>
      <c r="G501" s="3" t="s">
        <v>23</v>
      </c>
      <c r="H501" s="3" t="s">
        <v>16</v>
      </c>
      <c r="J501" s="3" t="s">
        <v>1002</v>
      </c>
    </row>
    <row r="502" spans="1:10" hidden="1" x14ac:dyDescent="0.2">
      <c r="A502" s="3" t="s">
        <v>37</v>
      </c>
      <c r="B502" s="3" t="s">
        <v>1009</v>
      </c>
      <c r="C502" s="3" t="s">
        <v>1010</v>
      </c>
      <c r="D502" s="3" t="s">
        <v>1011</v>
      </c>
      <c r="E502" s="4">
        <v>-108506.2</v>
      </c>
      <c r="F502" s="3" t="s">
        <v>1001</v>
      </c>
      <c r="G502" s="3" t="s">
        <v>23</v>
      </c>
      <c r="H502" s="3" t="s">
        <v>16</v>
      </c>
      <c r="J502" s="3" t="s">
        <v>1002</v>
      </c>
    </row>
    <row r="503" spans="1:10" hidden="1" x14ac:dyDescent="0.2">
      <c r="A503" s="3" t="s">
        <v>37</v>
      </c>
      <c r="B503" s="3" t="s">
        <v>279</v>
      </c>
      <c r="C503" s="3" t="s">
        <v>280</v>
      </c>
      <c r="D503" s="3" t="s">
        <v>281</v>
      </c>
      <c r="E503" s="4">
        <v>61094.239999999998</v>
      </c>
      <c r="F503" s="3" t="s">
        <v>1001</v>
      </c>
      <c r="G503" s="3" t="s">
        <v>278</v>
      </c>
      <c r="H503" s="3" t="s">
        <v>36</v>
      </c>
      <c r="J503" s="3" t="s">
        <v>1002</v>
      </c>
    </row>
    <row r="504" spans="1:10" hidden="1" x14ac:dyDescent="0.2">
      <c r="A504" s="3" t="s">
        <v>37</v>
      </c>
      <c r="B504" s="3" t="s">
        <v>689</v>
      </c>
      <c r="C504" s="3" t="s">
        <v>690</v>
      </c>
      <c r="D504" s="3" t="s">
        <v>691</v>
      </c>
      <c r="E504" s="4">
        <v>114357.82</v>
      </c>
      <c r="F504" s="3" t="s">
        <v>1001</v>
      </c>
      <c r="G504" s="3" t="s">
        <v>1012</v>
      </c>
      <c r="H504" s="3" t="s">
        <v>36</v>
      </c>
      <c r="J504" s="3" t="s">
        <v>1002</v>
      </c>
    </row>
    <row r="505" spans="1:10" hidden="1" x14ac:dyDescent="0.2">
      <c r="A505" s="3" t="s">
        <v>37</v>
      </c>
      <c r="B505" s="3" t="s">
        <v>980</v>
      </c>
      <c r="C505" s="3" t="s">
        <v>981</v>
      </c>
      <c r="D505" s="3" t="s">
        <v>982</v>
      </c>
      <c r="E505" s="4">
        <v>134640.66</v>
      </c>
      <c r="F505" s="3" t="s">
        <v>1001</v>
      </c>
      <c r="G505" s="3" t="s">
        <v>513</v>
      </c>
      <c r="H505" s="3" t="s">
        <v>36</v>
      </c>
      <c r="J505" s="3" t="s">
        <v>1002</v>
      </c>
    </row>
    <row r="506" spans="1:10" hidden="1" x14ac:dyDescent="0.2">
      <c r="A506" s="3" t="s">
        <v>37</v>
      </c>
      <c r="B506" s="3" t="s">
        <v>520</v>
      </c>
      <c r="C506" s="3" t="s">
        <v>521</v>
      </c>
      <c r="D506" s="3" t="s">
        <v>522</v>
      </c>
      <c r="E506" s="4">
        <v>135103.56</v>
      </c>
      <c r="F506" s="3" t="s">
        <v>1001</v>
      </c>
      <c r="G506" s="3" t="s">
        <v>513</v>
      </c>
      <c r="H506" s="3" t="s">
        <v>36</v>
      </c>
      <c r="J506" s="3" t="s">
        <v>1002</v>
      </c>
    </row>
    <row r="507" spans="1:10" hidden="1" x14ac:dyDescent="0.2">
      <c r="A507" s="3" t="s">
        <v>37</v>
      </c>
      <c r="B507" s="3" t="s">
        <v>1065</v>
      </c>
      <c r="C507" s="3" t="s">
        <v>1066</v>
      </c>
      <c r="D507" s="3" t="s">
        <v>1067</v>
      </c>
      <c r="E507" s="4">
        <v>-418828.91</v>
      </c>
      <c r="F507" s="3" t="s">
        <v>1001</v>
      </c>
      <c r="G507" s="3" t="s">
        <v>623</v>
      </c>
      <c r="H507" s="3" t="s">
        <v>36</v>
      </c>
      <c r="J507" s="3" t="s">
        <v>1002</v>
      </c>
    </row>
    <row r="508" spans="1:10" hidden="1" x14ac:dyDescent="0.2">
      <c r="A508" s="3" t="s">
        <v>37</v>
      </c>
      <c r="B508" s="3" t="s">
        <v>1068</v>
      </c>
      <c r="C508" s="3" t="s">
        <v>1069</v>
      </c>
      <c r="D508" s="3" t="s">
        <v>1070</v>
      </c>
      <c r="E508" s="4">
        <v>-54767.89</v>
      </c>
      <c r="F508" s="3" t="s">
        <v>1001</v>
      </c>
      <c r="G508" s="3" t="s">
        <v>623</v>
      </c>
      <c r="H508" s="3" t="s">
        <v>36</v>
      </c>
      <c r="J508" s="3" t="s">
        <v>1002</v>
      </c>
    </row>
    <row r="509" spans="1:10" hidden="1" x14ac:dyDescent="0.2">
      <c r="A509" s="3" t="s">
        <v>37</v>
      </c>
      <c r="B509" s="3" t="s">
        <v>1071</v>
      </c>
      <c r="C509" s="3" t="s">
        <v>1072</v>
      </c>
      <c r="D509" s="3" t="s">
        <v>1073</v>
      </c>
      <c r="E509" s="4">
        <v>-0.02</v>
      </c>
      <c r="F509" s="3" t="s">
        <v>1001</v>
      </c>
      <c r="G509" s="3" t="s">
        <v>642</v>
      </c>
      <c r="H509" s="3" t="s">
        <v>36</v>
      </c>
      <c r="J509" s="3" t="s">
        <v>1002</v>
      </c>
    </row>
    <row r="510" spans="1:10" hidden="1" x14ac:dyDescent="0.2">
      <c r="A510" s="3" t="s">
        <v>37</v>
      </c>
      <c r="B510" s="3" t="s">
        <v>1082</v>
      </c>
      <c r="C510" s="3" t="s">
        <v>1083</v>
      </c>
      <c r="D510" s="3" t="s">
        <v>1084</v>
      </c>
      <c r="E510" s="4">
        <v>-8.4600000000000009</v>
      </c>
      <c r="F510" s="3" t="s">
        <v>1080</v>
      </c>
      <c r="G510" s="3" t="s">
        <v>247</v>
      </c>
      <c r="H510" s="3" t="s">
        <v>16</v>
      </c>
      <c r="J510" s="3" t="s">
        <v>1081</v>
      </c>
    </row>
    <row r="511" spans="1:10" hidden="1" x14ac:dyDescent="0.2">
      <c r="A511" s="3" t="s">
        <v>37</v>
      </c>
      <c r="B511" s="3" t="s">
        <v>265</v>
      </c>
      <c r="C511" s="3" t="s">
        <v>266</v>
      </c>
      <c r="D511" s="3" t="s">
        <v>267</v>
      </c>
      <c r="E511" s="4">
        <v>-2.74</v>
      </c>
      <c r="F511" s="3" t="s">
        <v>1080</v>
      </c>
      <c r="G511" s="3" t="s">
        <v>23</v>
      </c>
      <c r="H511" s="3" t="s">
        <v>16</v>
      </c>
      <c r="J511" s="3" t="s">
        <v>1081</v>
      </c>
    </row>
    <row r="512" spans="1:10" hidden="1" x14ac:dyDescent="0.2">
      <c r="A512" s="3" t="s">
        <v>37</v>
      </c>
      <c r="B512" s="3" t="s">
        <v>1009</v>
      </c>
      <c r="C512" s="3" t="s">
        <v>1010</v>
      </c>
      <c r="D512" s="3" t="s">
        <v>1011</v>
      </c>
      <c r="E512" s="4">
        <v>1177.22</v>
      </c>
      <c r="F512" s="3" t="s">
        <v>1080</v>
      </c>
      <c r="G512" s="3" t="s">
        <v>23</v>
      </c>
      <c r="H512" s="3" t="s">
        <v>16</v>
      </c>
      <c r="J512" s="3" t="s">
        <v>1081</v>
      </c>
    </row>
    <row r="513" spans="1:10" hidden="1" x14ac:dyDescent="0.2">
      <c r="A513" s="3" t="s">
        <v>37</v>
      </c>
      <c r="B513" s="3" t="s">
        <v>275</v>
      </c>
      <c r="C513" s="3" t="s">
        <v>276</v>
      </c>
      <c r="D513" s="3" t="s">
        <v>277</v>
      </c>
      <c r="E513" s="4">
        <v>3069.39</v>
      </c>
      <c r="F513" s="3" t="s">
        <v>1080</v>
      </c>
      <c r="G513" s="3" t="s">
        <v>278</v>
      </c>
      <c r="H513" s="3" t="s">
        <v>16</v>
      </c>
      <c r="J513" s="3" t="s">
        <v>1081</v>
      </c>
    </row>
    <row r="514" spans="1:10" hidden="1" x14ac:dyDescent="0.2">
      <c r="A514" s="3" t="s">
        <v>37</v>
      </c>
      <c r="B514" s="3" t="s">
        <v>1089</v>
      </c>
      <c r="C514" s="3" t="s">
        <v>1090</v>
      </c>
      <c r="D514" s="3" t="s">
        <v>1091</v>
      </c>
      <c r="E514" s="4">
        <v>-134783.73000000001</v>
      </c>
      <c r="F514" s="3" t="s">
        <v>1080</v>
      </c>
      <c r="G514" s="3" t="s">
        <v>278</v>
      </c>
      <c r="H514" s="3" t="s">
        <v>36</v>
      </c>
      <c r="J514" s="3" t="s">
        <v>1081</v>
      </c>
    </row>
    <row r="515" spans="1:10" hidden="1" x14ac:dyDescent="0.2">
      <c r="A515" s="3" t="s">
        <v>37</v>
      </c>
      <c r="B515" s="3" t="s">
        <v>279</v>
      </c>
      <c r="C515" s="3" t="s">
        <v>280</v>
      </c>
      <c r="D515" s="3" t="s">
        <v>281</v>
      </c>
      <c r="E515" s="4">
        <v>648682.74</v>
      </c>
      <c r="F515" s="3" t="s">
        <v>1080</v>
      </c>
      <c r="G515" s="3" t="s">
        <v>278</v>
      </c>
      <c r="H515" s="3" t="s">
        <v>36</v>
      </c>
      <c r="J515" s="3" t="s">
        <v>1081</v>
      </c>
    </row>
    <row r="516" spans="1:10" hidden="1" x14ac:dyDescent="0.2">
      <c r="A516" s="3" t="s">
        <v>37</v>
      </c>
      <c r="B516" s="3" t="s">
        <v>1124</v>
      </c>
      <c r="C516" s="3" t="s">
        <v>1125</v>
      </c>
      <c r="D516" s="3" t="s">
        <v>1126</v>
      </c>
      <c r="E516" s="4">
        <v>-56659.199999999997</v>
      </c>
      <c r="F516" s="3" t="s">
        <v>1080</v>
      </c>
      <c r="G516" s="3" t="s">
        <v>1127</v>
      </c>
      <c r="H516" s="3" t="s">
        <v>176</v>
      </c>
      <c r="J516" s="3" t="s">
        <v>1081</v>
      </c>
    </row>
    <row r="517" spans="1:10" hidden="1" x14ac:dyDescent="0.2">
      <c r="A517" s="3" t="s">
        <v>37</v>
      </c>
      <c r="B517" s="3" t="s">
        <v>1132</v>
      </c>
      <c r="C517" s="3" t="s">
        <v>1133</v>
      </c>
      <c r="D517" s="3" t="s">
        <v>1134</v>
      </c>
      <c r="E517" s="4">
        <v>-21746.46</v>
      </c>
      <c r="F517" s="3" t="s">
        <v>1080</v>
      </c>
      <c r="G517" s="3" t="s">
        <v>909</v>
      </c>
      <c r="H517" s="3" t="s">
        <v>16</v>
      </c>
      <c r="J517" s="3" t="s">
        <v>1081</v>
      </c>
    </row>
    <row r="518" spans="1:10" hidden="1" x14ac:dyDescent="0.2">
      <c r="A518" s="3" t="s">
        <v>37</v>
      </c>
      <c r="B518" s="3" t="s">
        <v>1156</v>
      </c>
      <c r="C518" s="3" t="s">
        <v>1157</v>
      </c>
      <c r="D518" s="3" t="s">
        <v>1158</v>
      </c>
      <c r="E518" s="4">
        <v>-870.35</v>
      </c>
      <c r="F518" s="3" t="s">
        <v>1080</v>
      </c>
      <c r="G518" s="3" t="s">
        <v>492</v>
      </c>
      <c r="H518" s="3" t="s">
        <v>16</v>
      </c>
      <c r="J518" s="3" t="s">
        <v>1081</v>
      </c>
    </row>
    <row r="519" spans="1:10" hidden="1" x14ac:dyDescent="0.2">
      <c r="A519" s="3" t="s">
        <v>37</v>
      </c>
      <c r="B519" s="3" t="s">
        <v>1159</v>
      </c>
      <c r="C519" s="3" t="s">
        <v>1160</v>
      </c>
      <c r="D519" s="3" t="s">
        <v>1161</v>
      </c>
      <c r="E519" s="4">
        <v>-70735.199999999997</v>
      </c>
      <c r="F519" s="3" t="s">
        <v>1080</v>
      </c>
      <c r="G519" s="3" t="s">
        <v>200</v>
      </c>
      <c r="H519" s="3" t="s">
        <v>16</v>
      </c>
      <c r="J519" s="3" t="s">
        <v>1081</v>
      </c>
    </row>
    <row r="520" spans="1:10" hidden="1" x14ac:dyDescent="0.2">
      <c r="A520" s="3" t="s">
        <v>37</v>
      </c>
      <c r="B520" s="3" t="s">
        <v>738</v>
      </c>
      <c r="C520" s="3" t="s">
        <v>739</v>
      </c>
      <c r="D520" s="3" t="s">
        <v>740</v>
      </c>
      <c r="E520" s="4">
        <v>190584.68</v>
      </c>
      <c r="F520" s="3" t="s">
        <v>1080</v>
      </c>
      <c r="G520" s="3" t="s">
        <v>513</v>
      </c>
      <c r="H520" s="3" t="s">
        <v>36</v>
      </c>
      <c r="J520" s="3" t="s">
        <v>1081</v>
      </c>
    </row>
    <row r="521" spans="1:10" hidden="1" x14ac:dyDescent="0.2">
      <c r="A521" s="3" t="s">
        <v>37</v>
      </c>
      <c r="B521" s="3" t="s">
        <v>1186</v>
      </c>
      <c r="C521" s="3" t="s">
        <v>1187</v>
      </c>
      <c r="D521" s="3" t="s">
        <v>1188</v>
      </c>
      <c r="E521" s="4">
        <v>329862.78000000003</v>
      </c>
      <c r="F521" s="3" t="s">
        <v>1080</v>
      </c>
      <c r="G521" s="3" t="s">
        <v>513</v>
      </c>
      <c r="H521" s="3" t="s">
        <v>36</v>
      </c>
      <c r="J521" s="3" t="s">
        <v>1081</v>
      </c>
    </row>
    <row r="522" spans="1:10" hidden="1" x14ac:dyDescent="0.2">
      <c r="A522" s="3" t="s">
        <v>37</v>
      </c>
      <c r="B522" s="3" t="s">
        <v>520</v>
      </c>
      <c r="C522" s="3" t="s">
        <v>521</v>
      </c>
      <c r="D522" s="3" t="s">
        <v>522</v>
      </c>
      <c r="E522" s="4">
        <v>60270.12</v>
      </c>
      <c r="F522" s="3" t="s">
        <v>1080</v>
      </c>
      <c r="G522" s="3" t="s">
        <v>513</v>
      </c>
      <c r="H522" s="3" t="s">
        <v>36</v>
      </c>
      <c r="J522" s="3" t="s">
        <v>1081</v>
      </c>
    </row>
    <row r="523" spans="1:10" hidden="1" x14ac:dyDescent="0.2">
      <c r="A523" s="3" t="s">
        <v>37</v>
      </c>
      <c r="B523" s="3" t="s">
        <v>1235</v>
      </c>
      <c r="C523" s="3" t="s">
        <v>1236</v>
      </c>
      <c r="D523" s="3" t="s">
        <v>1237</v>
      </c>
      <c r="E523" s="4">
        <v>-47845.99</v>
      </c>
      <c r="F523" s="3" t="s">
        <v>1080</v>
      </c>
      <c r="G523" s="3" t="s">
        <v>588</v>
      </c>
      <c r="H523" s="3" t="s">
        <v>16</v>
      </c>
      <c r="J523" s="3" t="s">
        <v>1081</v>
      </c>
    </row>
    <row r="524" spans="1:10" hidden="1" x14ac:dyDescent="0.2">
      <c r="A524" s="3" t="s">
        <v>37</v>
      </c>
      <c r="B524" s="3" t="s">
        <v>1238</v>
      </c>
      <c r="C524" s="3" t="s">
        <v>1239</v>
      </c>
      <c r="D524" s="3" t="s">
        <v>1240</v>
      </c>
      <c r="E524" s="4">
        <v>-27263.01</v>
      </c>
      <c r="F524" s="3" t="s">
        <v>1080</v>
      </c>
      <c r="G524" s="3" t="s">
        <v>146</v>
      </c>
      <c r="H524" s="3" t="s">
        <v>16</v>
      </c>
      <c r="J524" s="3" t="s">
        <v>1081</v>
      </c>
    </row>
    <row r="525" spans="1:10" hidden="1" x14ac:dyDescent="0.2">
      <c r="A525" s="3" t="s">
        <v>37</v>
      </c>
      <c r="B525" s="3" t="s">
        <v>1241</v>
      </c>
      <c r="C525" s="3" t="s">
        <v>1242</v>
      </c>
      <c r="D525" s="3" t="s">
        <v>1243</v>
      </c>
      <c r="E525" s="4">
        <v>287722.5</v>
      </c>
      <c r="F525" s="3" t="s">
        <v>1080</v>
      </c>
      <c r="G525" s="3" t="s">
        <v>611</v>
      </c>
      <c r="H525" s="3" t="s">
        <v>36</v>
      </c>
      <c r="J525" s="3" t="s">
        <v>1081</v>
      </c>
    </row>
    <row r="526" spans="1:10" hidden="1" x14ac:dyDescent="0.2">
      <c r="A526" s="3" t="s">
        <v>37</v>
      </c>
      <c r="B526" s="3" t="s">
        <v>1244</v>
      </c>
      <c r="C526" s="3" t="s">
        <v>1245</v>
      </c>
      <c r="D526" s="3" t="s">
        <v>1246</v>
      </c>
      <c r="E526" s="4">
        <v>256511.24</v>
      </c>
      <c r="F526" s="3" t="s">
        <v>1080</v>
      </c>
      <c r="G526" s="3" t="s">
        <v>611</v>
      </c>
      <c r="H526" s="3" t="s">
        <v>36</v>
      </c>
      <c r="J526" s="3" t="s">
        <v>1081</v>
      </c>
    </row>
    <row r="527" spans="1:10" hidden="1" x14ac:dyDescent="0.2">
      <c r="A527" s="3" t="s">
        <v>37</v>
      </c>
      <c r="B527" s="3" t="s">
        <v>1247</v>
      </c>
      <c r="C527" s="3" t="s">
        <v>1248</v>
      </c>
      <c r="D527" s="3" t="s">
        <v>1249</v>
      </c>
      <c r="E527" s="4">
        <v>20937.34</v>
      </c>
      <c r="F527" s="3" t="s">
        <v>1080</v>
      </c>
      <c r="G527" s="3" t="s">
        <v>883</v>
      </c>
      <c r="H527" s="3" t="s">
        <v>36</v>
      </c>
      <c r="J527" s="3" t="s">
        <v>1081</v>
      </c>
    </row>
    <row r="528" spans="1:10" hidden="1" x14ac:dyDescent="0.2">
      <c r="A528" s="3" t="s">
        <v>37</v>
      </c>
      <c r="B528" s="3" t="s">
        <v>1262</v>
      </c>
      <c r="C528" s="3" t="s">
        <v>1263</v>
      </c>
      <c r="D528" s="3" t="s">
        <v>1264</v>
      </c>
      <c r="E528" s="4">
        <v>-20898.53</v>
      </c>
      <c r="F528" s="3" t="s">
        <v>1080</v>
      </c>
      <c r="G528" s="3" t="s">
        <v>623</v>
      </c>
      <c r="H528" s="3" t="s">
        <v>36</v>
      </c>
      <c r="J528" s="3" t="s">
        <v>1081</v>
      </c>
    </row>
    <row r="529" spans="1:10" hidden="1" x14ac:dyDescent="0.2">
      <c r="A529" s="3" t="s">
        <v>37</v>
      </c>
      <c r="B529" s="3" t="s">
        <v>1268</v>
      </c>
      <c r="C529" s="3" t="s">
        <v>1269</v>
      </c>
      <c r="D529" s="3" t="s">
        <v>1270</v>
      </c>
      <c r="E529" s="4">
        <v>-269779.90000000002</v>
      </c>
      <c r="F529" s="3" t="s">
        <v>1080</v>
      </c>
      <c r="G529" s="3" t="s">
        <v>623</v>
      </c>
      <c r="H529" s="3" t="s">
        <v>36</v>
      </c>
      <c r="J529" s="3" t="s">
        <v>1081</v>
      </c>
    </row>
    <row r="530" spans="1:10" hidden="1" x14ac:dyDescent="0.2">
      <c r="A530" s="3" t="s">
        <v>37</v>
      </c>
      <c r="B530" s="3" t="s">
        <v>1277</v>
      </c>
      <c r="C530" s="3" t="s">
        <v>228</v>
      </c>
      <c r="D530" s="3" t="s">
        <v>1278</v>
      </c>
      <c r="E530" s="4">
        <v>-272467.08</v>
      </c>
      <c r="F530" s="3" t="s">
        <v>1080</v>
      </c>
      <c r="G530" s="3" t="s">
        <v>638</v>
      </c>
      <c r="H530" s="3" t="s">
        <v>36</v>
      </c>
      <c r="J530" s="3" t="s">
        <v>1081</v>
      </c>
    </row>
    <row r="531" spans="1:10" hidden="1" x14ac:dyDescent="0.2">
      <c r="A531" s="3" t="s">
        <v>37</v>
      </c>
      <c r="B531" s="3" t="s">
        <v>1291</v>
      </c>
      <c r="C531" s="3" t="s">
        <v>1292</v>
      </c>
      <c r="D531" s="3" t="s">
        <v>1293</v>
      </c>
      <c r="E531" s="4">
        <v>-35.26</v>
      </c>
      <c r="F531" s="3" t="s">
        <v>1286</v>
      </c>
      <c r="G531" s="3" t="s">
        <v>427</v>
      </c>
      <c r="H531" s="3" t="s">
        <v>16</v>
      </c>
      <c r="J531" s="3" t="s">
        <v>1288</v>
      </c>
    </row>
    <row r="532" spans="1:10" hidden="1" x14ac:dyDescent="0.2">
      <c r="A532" s="3" t="s">
        <v>37</v>
      </c>
      <c r="B532" s="3" t="s">
        <v>1294</v>
      </c>
      <c r="C532" s="3" t="s">
        <v>1295</v>
      </c>
      <c r="D532" s="3" t="s">
        <v>1296</v>
      </c>
      <c r="E532" s="4">
        <v>-26.32</v>
      </c>
      <c r="F532" s="3" t="s">
        <v>1286</v>
      </c>
      <c r="G532" s="3" t="s">
        <v>959</v>
      </c>
      <c r="H532" s="3" t="s">
        <v>16</v>
      </c>
      <c r="J532" s="3" t="s">
        <v>1288</v>
      </c>
    </row>
    <row r="533" spans="1:10" hidden="1" x14ac:dyDescent="0.2">
      <c r="A533" s="3" t="s">
        <v>37</v>
      </c>
      <c r="B533" s="3" t="s">
        <v>1297</v>
      </c>
      <c r="C533" s="3" t="s">
        <v>1298</v>
      </c>
      <c r="D533" s="3" t="s">
        <v>1299</v>
      </c>
      <c r="E533" s="4">
        <v>-59.86</v>
      </c>
      <c r="F533" s="3" t="s">
        <v>1286</v>
      </c>
      <c r="G533" s="3" t="s">
        <v>1300</v>
      </c>
      <c r="H533" s="3" t="s">
        <v>16</v>
      </c>
      <c r="J533" s="3" t="s">
        <v>1288</v>
      </c>
    </row>
    <row r="534" spans="1:10" hidden="1" x14ac:dyDescent="0.2">
      <c r="A534" s="3" t="s">
        <v>37</v>
      </c>
      <c r="B534" s="3" t="s">
        <v>1301</v>
      </c>
      <c r="C534" s="3" t="s">
        <v>1302</v>
      </c>
      <c r="D534" s="3" t="s">
        <v>1303</v>
      </c>
      <c r="E534" s="4">
        <v>-25.57</v>
      </c>
      <c r="F534" s="3" t="s">
        <v>1286</v>
      </c>
      <c r="G534" s="3" t="s">
        <v>1300</v>
      </c>
      <c r="H534" s="3" t="s">
        <v>16</v>
      </c>
      <c r="J534" s="3" t="s">
        <v>1288</v>
      </c>
    </row>
    <row r="535" spans="1:10" hidden="1" x14ac:dyDescent="0.2">
      <c r="A535" s="3" t="s">
        <v>37</v>
      </c>
      <c r="B535" s="3" t="s">
        <v>1304</v>
      </c>
      <c r="C535" s="3" t="s">
        <v>1305</v>
      </c>
      <c r="D535" s="3" t="s">
        <v>1306</v>
      </c>
      <c r="E535" s="4">
        <v>-370.92</v>
      </c>
      <c r="F535" s="3" t="s">
        <v>1286</v>
      </c>
      <c r="G535" s="3" t="s">
        <v>1300</v>
      </c>
      <c r="H535" s="3" t="s">
        <v>16</v>
      </c>
      <c r="J535" s="3" t="s">
        <v>1288</v>
      </c>
    </row>
    <row r="536" spans="1:10" hidden="1" x14ac:dyDescent="0.2">
      <c r="A536" s="3" t="s">
        <v>37</v>
      </c>
      <c r="B536" s="3" t="s">
        <v>1307</v>
      </c>
      <c r="C536" s="3" t="s">
        <v>1308</v>
      </c>
      <c r="D536" s="3" t="s">
        <v>1309</v>
      </c>
      <c r="E536" s="4">
        <v>-35.26</v>
      </c>
      <c r="F536" s="3" t="s">
        <v>1286</v>
      </c>
      <c r="G536" s="3" t="s">
        <v>1300</v>
      </c>
      <c r="H536" s="3" t="s">
        <v>16</v>
      </c>
      <c r="J536" s="3" t="s">
        <v>1288</v>
      </c>
    </row>
    <row r="537" spans="1:10" hidden="1" x14ac:dyDescent="0.2">
      <c r="A537" s="3" t="s">
        <v>37</v>
      </c>
      <c r="B537" s="3" t="s">
        <v>1310</v>
      </c>
      <c r="C537" s="3" t="s">
        <v>1311</v>
      </c>
      <c r="D537" s="3" t="s">
        <v>1312</v>
      </c>
      <c r="E537" s="4">
        <v>-2.97</v>
      </c>
      <c r="F537" s="3" t="s">
        <v>1286</v>
      </c>
      <c r="G537" s="3" t="s">
        <v>1300</v>
      </c>
      <c r="H537" s="3" t="s">
        <v>16</v>
      </c>
      <c r="J537" s="3" t="s">
        <v>1288</v>
      </c>
    </row>
    <row r="538" spans="1:10" hidden="1" x14ac:dyDescent="0.2">
      <c r="A538" s="3" t="s">
        <v>37</v>
      </c>
      <c r="B538" s="3" t="s">
        <v>1313</v>
      </c>
      <c r="C538" s="3" t="s">
        <v>1314</v>
      </c>
      <c r="D538" s="3" t="s">
        <v>1315</v>
      </c>
      <c r="E538" s="4">
        <v>-311.02</v>
      </c>
      <c r="F538" s="3" t="s">
        <v>1286</v>
      </c>
      <c r="G538" s="3" t="s">
        <v>1316</v>
      </c>
      <c r="H538" s="3" t="s">
        <v>16</v>
      </c>
      <c r="J538" s="3" t="s">
        <v>1288</v>
      </c>
    </row>
    <row r="539" spans="1:10" hidden="1" x14ac:dyDescent="0.2">
      <c r="A539" s="3" t="s">
        <v>37</v>
      </c>
      <c r="B539" s="3" t="s">
        <v>1317</v>
      </c>
      <c r="C539" s="3" t="s">
        <v>1318</v>
      </c>
      <c r="D539" s="3" t="s">
        <v>1319</v>
      </c>
      <c r="E539" s="4">
        <v>-993.22</v>
      </c>
      <c r="F539" s="3" t="s">
        <v>1286</v>
      </c>
      <c r="G539" s="3" t="s">
        <v>448</v>
      </c>
      <c r="H539" s="3" t="s">
        <v>16</v>
      </c>
      <c r="J539" s="3" t="s">
        <v>1288</v>
      </c>
    </row>
    <row r="540" spans="1:10" hidden="1" x14ac:dyDescent="0.2">
      <c r="A540" s="3" t="s">
        <v>37</v>
      </c>
      <c r="B540" s="3" t="s">
        <v>1320</v>
      </c>
      <c r="C540" s="3" t="s">
        <v>1321</v>
      </c>
      <c r="D540" s="3" t="s">
        <v>1322</v>
      </c>
      <c r="E540" s="4">
        <v>-72.42</v>
      </c>
      <c r="F540" s="3" t="s">
        <v>1286</v>
      </c>
      <c r="G540" s="3" t="s">
        <v>448</v>
      </c>
      <c r="H540" s="3" t="s">
        <v>16</v>
      </c>
      <c r="J540" s="3" t="s">
        <v>1288</v>
      </c>
    </row>
    <row r="541" spans="1:10" hidden="1" x14ac:dyDescent="0.2">
      <c r="A541" s="3" t="s">
        <v>37</v>
      </c>
      <c r="B541" s="3" t="s">
        <v>1323</v>
      </c>
      <c r="C541" s="3" t="s">
        <v>1324</v>
      </c>
      <c r="D541" s="3" t="s">
        <v>1325</v>
      </c>
      <c r="E541" s="4">
        <v>-82.17</v>
      </c>
      <c r="F541" s="3" t="s">
        <v>1286</v>
      </c>
      <c r="G541" s="3" t="s">
        <v>448</v>
      </c>
      <c r="H541" s="3" t="s">
        <v>16</v>
      </c>
      <c r="J541" s="3" t="s">
        <v>1288</v>
      </c>
    </row>
    <row r="542" spans="1:10" hidden="1" x14ac:dyDescent="0.2">
      <c r="A542" s="3" t="s">
        <v>37</v>
      </c>
      <c r="B542" s="3" t="s">
        <v>1326</v>
      </c>
      <c r="C542" s="3" t="s">
        <v>1327</v>
      </c>
      <c r="D542" s="3" t="s">
        <v>1328</v>
      </c>
      <c r="E542" s="4">
        <v>-4.2</v>
      </c>
      <c r="F542" s="3" t="s">
        <v>1286</v>
      </c>
      <c r="G542" s="3" t="s">
        <v>448</v>
      </c>
      <c r="H542" s="3" t="s">
        <v>16</v>
      </c>
      <c r="J542" s="3" t="s">
        <v>1288</v>
      </c>
    </row>
    <row r="543" spans="1:10" hidden="1" x14ac:dyDescent="0.2">
      <c r="A543" s="3" t="s">
        <v>37</v>
      </c>
      <c r="B543" s="3" t="s">
        <v>1329</v>
      </c>
      <c r="C543" s="3" t="s">
        <v>1330</v>
      </c>
      <c r="D543" s="3" t="s">
        <v>1331</v>
      </c>
      <c r="E543" s="4">
        <v>-0.05</v>
      </c>
      <c r="F543" s="3" t="s">
        <v>1286</v>
      </c>
      <c r="G543" s="3" t="s">
        <v>448</v>
      </c>
      <c r="H543" s="3" t="s">
        <v>16</v>
      </c>
      <c r="J543" s="3" t="s">
        <v>1288</v>
      </c>
    </row>
    <row r="544" spans="1:10" hidden="1" x14ac:dyDescent="0.2">
      <c r="A544" s="3" t="s">
        <v>37</v>
      </c>
      <c r="B544" s="3" t="s">
        <v>1332</v>
      </c>
      <c r="C544" s="3" t="s">
        <v>1333</v>
      </c>
      <c r="D544" s="3" t="s">
        <v>1334</v>
      </c>
      <c r="E544" s="4">
        <v>-492.46</v>
      </c>
      <c r="F544" s="3" t="s">
        <v>1286</v>
      </c>
      <c r="G544" s="3" t="s">
        <v>448</v>
      </c>
      <c r="H544" s="3" t="s">
        <v>16</v>
      </c>
      <c r="J544" s="3" t="s">
        <v>1288</v>
      </c>
    </row>
    <row r="545" spans="1:10" hidden="1" x14ac:dyDescent="0.2">
      <c r="A545" s="3" t="s">
        <v>37</v>
      </c>
      <c r="B545" s="3" t="s">
        <v>1335</v>
      </c>
      <c r="C545" s="3" t="s">
        <v>1336</v>
      </c>
      <c r="D545" s="3" t="s">
        <v>1337</v>
      </c>
      <c r="E545" s="4">
        <v>-741.64</v>
      </c>
      <c r="F545" s="3" t="s">
        <v>1286</v>
      </c>
      <c r="G545" s="3" t="s">
        <v>448</v>
      </c>
      <c r="H545" s="3" t="s">
        <v>16</v>
      </c>
      <c r="J545" s="3" t="s">
        <v>1288</v>
      </c>
    </row>
    <row r="546" spans="1:10" hidden="1" x14ac:dyDescent="0.2">
      <c r="A546" s="3" t="s">
        <v>37</v>
      </c>
      <c r="B546" s="3" t="s">
        <v>1338</v>
      </c>
      <c r="C546" s="3" t="s">
        <v>1339</v>
      </c>
      <c r="D546" s="3" t="s">
        <v>1340</v>
      </c>
      <c r="E546" s="4">
        <v>-87.71</v>
      </c>
      <c r="F546" s="3" t="s">
        <v>1286</v>
      </c>
      <c r="G546" s="3" t="s">
        <v>448</v>
      </c>
      <c r="H546" s="3" t="s">
        <v>16</v>
      </c>
      <c r="J546" s="3" t="s">
        <v>1288</v>
      </c>
    </row>
    <row r="547" spans="1:10" hidden="1" x14ac:dyDescent="0.2">
      <c r="A547" s="3" t="s">
        <v>37</v>
      </c>
      <c r="B547" s="3" t="s">
        <v>1341</v>
      </c>
      <c r="C547" s="3" t="s">
        <v>1342</v>
      </c>
      <c r="D547" s="3" t="s">
        <v>1343</v>
      </c>
      <c r="E547" s="4">
        <v>-10.6</v>
      </c>
      <c r="F547" s="3" t="s">
        <v>1286</v>
      </c>
      <c r="G547" s="3" t="s">
        <v>1344</v>
      </c>
      <c r="H547" s="3" t="s">
        <v>16</v>
      </c>
      <c r="J547" s="3" t="s">
        <v>1288</v>
      </c>
    </row>
    <row r="548" spans="1:10" hidden="1" x14ac:dyDescent="0.2">
      <c r="A548" s="3" t="s">
        <v>37</v>
      </c>
      <c r="B548" s="3" t="s">
        <v>1345</v>
      </c>
      <c r="C548" s="3" t="s">
        <v>1346</v>
      </c>
      <c r="D548" s="3" t="s">
        <v>1347</v>
      </c>
      <c r="E548" s="4">
        <v>-532.42999999999995</v>
      </c>
      <c r="F548" s="3" t="s">
        <v>1286</v>
      </c>
      <c r="G548" s="3" t="s">
        <v>960</v>
      </c>
      <c r="H548" s="3" t="s">
        <v>16</v>
      </c>
      <c r="J548" s="3" t="s">
        <v>1288</v>
      </c>
    </row>
    <row r="549" spans="1:10" hidden="1" x14ac:dyDescent="0.2">
      <c r="A549" s="3" t="s">
        <v>37</v>
      </c>
      <c r="B549" s="3" t="s">
        <v>1348</v>
      </c>
      <c r="C549" s="3" t="s">
        <v>1349</v>
      </c>
      <c r="D549" s="3" t="s">
        <v>1350</v>
      </c>
      <c r="E549" s="4">
        <v>-547.92999999999995</v>
      </c>
      <c r="F549" s="3" t="s">
        <v>1286</v>
      </c>
      <c r="G549" s="3" t="s">
        <v>960</v>
      </c>
      <c r="H549" s="3" t="s">
        <v>16</v>
      </c>
      <c r="J549" s="3" t="s">
        <v>1288</v>
      </c>
    </row>
    <row r="550" spans="1:10" hidden="1" x14ac:dyDescent="0.2">
      <c r="A550" s="3" t="s">
        <v>37</v>
      </c>
      <c r="B550" s="3" t="s">
        <v>1351</v>
      </c>
      <c r="C550" s="3" t="s">
        <v>1352</v>
      </c>
      <c r="D550" s="3" t="s">
        <v>1353</v>
      </c>
      <c r="E550" s="4">
        <v>-20.420000000000002</v>
      </c>
      <c r="F550" s="3" t="s">
        <v>1286</v>
      </c>
      <c r="G550" s="3" t="s">
        <v>1354</v>
      </c>
      <c r="H550" s="3" t="s">
        <v>16</v>
      </c>
      <c r="J550" s="3" t="s">
        <v>1288</v>
      </c>
    </row>
    <row r="551" spans="1:10" hidden="1" x14ac:dyDescent="0.2">
      <c r="A551" s="3" t="s">
        <v>37</v>
      </c>
      <c r="B551" s="3" t="s">
        <v>1355</v>
      </c>
      <c r="C551" s="3" t="s">
        <v>1356</v>
      </c>
      <c r="D551" s="3" t="s">
        <v>1357</v>
      </c>
      <c r="E551" s="4">
        <v>-5.67</v>
      </c>
      <c r="F551" s="3" t="s">
        <v>1286</v>
      </c>
      <c r="G551" s="3" t="s">
        <v>455</v>
      </c>
      <c r="H551" s="3" t="s">
        <v>16</v>
      </c>
      <c r="J551" s="3" t="s">
        <v>1288</v>
      </c>
    </row>
    <row r="552" spans="1:10" hidden="1" x14ac:dyDescent="0.2">
      <c r="A552" s="3" t="s">
        <v>37</v>
      </c>
      <c r="B552" s="3" t="s">
        <v>1358</v>
      </c>
      <c r="C552" s="3" t="s">
        <v>1359</v>
      </c>
      <c r="D552" s="3" t="s">
        <v>1360</v>
      </c>
      <c r="E552" s="4">
        <v>-364.86</v>
      </c>
      <c r="F552" s="3" t="s">
        <v>1286</v>
      </c>
      <c r="G552" s="3" t="s">
        <v>455</v>
      </c>
      <c r="H552" s="3" t="s">
        <v>16</v>
      </c>
      <c r="J552" s="3" t="s">
        <v>1288</v>
      </c>
    </row>
    <row r="553" spans="1:10" hidden="1" x14ac:dyDescent="0.2">
      <c r="A553" s="3" t="s">
        <v>37</v>
      </c>
      <c r="B553" s="3" t="s">
        <v>1361</v>
      </c>
      <c r="C553" s="3" t="s">
        <v>1362</v>
      </c>
      <c r="D553" s="3" t="s">
        <v>1363</v>
      </c>
      <c r="E553" s="4">
        <v>-366.17</v>
      </c>
      <c r="F553" s="3" t="s">
        <v>1286</v>
      </c>
      <c r="G553" s="3" t="s">
        <v>1364</v>
      </c>
      <c r="H553" s="3" t="s">
        <v>16</v>
      </c>
      <c r="J553" s="3" t="s">
        <v>1288</v>
      </c>
    </row>
    <row r="554" spans="1:10" hidden="1" x14ac:dyDescent="0.2">
      <c r="A554" s="3" t="s">
        <v>37</v>
      </c>
      <c r="B554" s="3" t="s">
        <v>1365</v>
      </c>
      <c r="C554" s="3" t="s">
        <v>1366</v>
      </c>
      <c r="D554" s="3" t="s">
        <v>1367</v>
      </c>
      <c r="E554" s="4">
        <v>-515</v>
      </c>
      <c r="F554" s="3" t="s">
        <v>1286</v>
      </c>
      <c r="G554" s="3" t="s">
        <v>1364</v>
      </c>
      <c r="H554" s="3" t="s">
        <v>16</v>
      </c>
      <c r="J554" s="3" t="s">
        <v>1288</v>
      </c>
    </row>
    <row r="555" spans="1:10" hidden="1" x14ac:dyDescent="0.2">
      <c r="A555" s="3" t="s">
        <v>37</v>
      </c>
      <c r="B555" s="3" t="s">
        <v>1368</v>
      </c>
      <c r="C555" s="3" t="s">
        <v>1369</v>
      </c>
      <c r="D555" s="3" t="s">
        <v>1370</v>
      </c>
      <c r="E555" s="4">
        <v>-2804.58</v>
      </c>
      <c r="F555" s="3" t="s">
        <v>1286</v>
      </c>
      <c r="G555" s="3" t="s">
        <v>465</v>
      </c>
      <c r="H555" s="3" t="s">
        <v>16</v>
      </c>
      <c r="J555" s="3" t="s">
        <v>1288</v>
      </c>
    </row>
    <row r="556" spans="1:10" hidden="1" x14ac:dyDescent="0.2">
      <c r="A556" s="3" t="s">
        <v>37</v>
      </c>
      <c r="B556" s="3" t="s">
        <v>1371</v>
      </c>
      <c r="C556" s="3" t="s">
        <v>1372</v>
      </c>
      <c r="D556" s="3" t="s">
        <v>1373</v>
      </c>
      <c r="E556" s="4">
        <v>-30.2</v>
      </c>
      <c r="F556" s="3" t="s">
        <v>1286</v>
      </c>
      <c r="G556" s="3" t="s">
        <v>465</v>
      </c>
      <c r="H556" s="3" t="s">
        <v>16</v>
      </c>
      <c r="J556" s="3" t="s">
        <v>1288</v>
      </c>
    </row>
    <row r="557" spans="1:10" hidden="1" x14ac:dyDescent="0.2">
      <c r="A557" s="3" t="s">
        <v>37</v>
      </c>
      <c r="B557" s="3" t="s">
        <v>1374</v>
      </c>
      <c r="C557" s="3" t="s">
        <v>1375</v>
      </c>
      <c r="D557" s="3" t="s">
        <v>1376</v>
      </c>
      <c r="E557" s="4">
        <v>-6.56</v>
      </c>
      <c r="F557" s="3" t="s">
        <v>1286</v>
      </c>
      <c r="G557" s="3" t="s">
        <v>465</v>
      </c>
      <c r="H557" s="3" t="s">
        <v>16</v>
      </c>
      <c r="J557" s="3" t="s">
        <v>1288</v>
      </c>
    </row>
    <row r="558" spans="1:10" hidden="1" x14ac:dyDescent="0.2">
      <c r="A558" s="3" t="s">
        <v>37</v>
      </c>
      <c r="B558" s="3" t="s">
        <v>196</v>
      </c>
      <c r="C558" s="3" t="s">
        <v>197</v>
      </c>
      <c r="D558" s="3" t="s">
        <v>198</v>
      </c>
      <c r="E558" s="4">
        <v>-30115.35</v>
      </c>
      <c r="F558" s="3" t="s">
        <v>1425</v>
      </c>
      <c r="G558" s="3" t="s">
        <v>200</v>
      </c>
      <c r="H558" s="3" t="s">
        <v>16</v>
      </c>
      <c r="J558" s="3" t="s">
        <v>1426</v>
      </c>
    </row>
    <row r="559" spans="1:10" hidden="1" x14ac:dyDescent="0.2">
      <c r="A559" s="3" t="s">
        <v>37</v>
      </c>
      <c r="B559" s="3" t="s">
        <v>196</v>
      </c>
      <c r="C559" s="3" t="s">
        <v>197</v>
      </c>
      <c r="D559" s="3" t="s">
        <v>198</v>
      </c>
      <c r="E559" s="4">
        <v>125.08</v>
      </c>
      <c r="F559" s="3" t="s">
        <v>1425</v>
      </c>
      <c r="G559" s="3" t="s">
        <v>202</v>
      </c>
      <c r="H559" s="3" t="s">
        <v>16</v>
      </c>
      <c r="J559" s="3" t="s">
        <v>1426</v>
      </c>
    </row>
    <row r="560" spans="1:10" hidden="1" x14ac:dyDescent="0.2">
      <c r="A560" s="3" t="s">
        <v>37</v>
      </c>
      <c r="B560" s="3" t="s">
        <v>196</v>
      </c>
      <c r="C560" s="3" t="s">
        <v>197</v>
      </c>
      <c r="D560" s="3" t="s">
        <v>198</v>
      </c>
      <c r="E560" s="4">
        <v>-1084.55</v>
      </c>
      <c r="F560" s="3" t="s">
        <v>1457</v>
      </c>
      <c r="G560" s="3" t="s">
        <v>200</v>
      </c>
      <c r="H560" s="3" t="s">
        <v>16</v>
      </c>
      <c r="J560" s="3" t="s">
        <v>1458</v>
      </c>
    </row>
    <row r="561" spans="1:10" hidden="1" x14ac:dyDescent="0.2">
      <c r="A561" s="3" t="s">
        <v>37</v>
      </c>
      <c r="B561" s="3" t="s">
        <v>196</v>
      </c>
      <c r="C561" s="3" t="s">
        <v>197</v>
      </c>
      <c r="D561" s="3" t="s">
        <v>198</v>
      </c>
      <c r="E561" s="4">
        <v>4.5</v>
      </c>
      <c r="F561" s="3" t="s">
        <v>1457</v>
      </c>
      <c r="G561" s="3" t="s">
        <v>202</v>
      </c>
      <c r="H561" s="3" t="s">
        <v>16</v>
      </c>
      <c r="J561" s="3" t="s">
        <v>1458</v>
      </c>
    </row>
    <row r="562" spans="1:10" hidden="1" x14ac:dyDescent="0.2">
      <c r="A562" s="3" t="s">
        <v>37</v>
      </c>
      <c r="B562" s="3" t="s">
        <v>1607</v>
      </c>
      <c r="C562" s="3" t="s">
        <v>1608</v>
      </c>
      <c r="D562" s="3" t="s">
        <v>1609</v>
      </c>
      <c r="E562" s="4">
        <v>-2315.5700000000002</v>
      </c>
      <c r="F562" s="3" t="s">
        <v>1610</v>
      </c>
      <c r="G562" s="3" t="s">
        <v>361</v>
      </c>
      <c r="H562" s="3" t="s">
        <v>16</v>
      </c>
      <c r="I562" s="3" t="s">
        <v>1611</v>
      </c>
      <c r="J562" s="3" t="s">
        <v>1612</v>
      </c>
    </row>
    <row r="563" spans="1:10" hidden="1" x14ac:dyDescent="0.2">
      <c r="A563" s="3" t="s">
        <v>37</v>
      </c>
      <c r="B563" s="3" t="s">
        <v>1641</v>
      </c>
      <c r="C563" s="3" t="s">
        <v>1642</v>
      </c>
      <c r="D563" s="3" t="s">
        <v>1643</v>
      </c>
      <c r="E563" s="4">
        <v>-1718.49</v>
      </c>
      <c r="F563" s="3" t="s">
        <v>1634</v>
      </c>
      <c r="G563" s="3" t="s">
        <v>365</v>
      </c>
      <c r="H563" s="3" t="s">
        <v>16</v>
      </c>
      <c r="I563" s="3" t="s">
        <v>1611</v>
      </c>
      <c r="J563" s="3" t="s">
        <v>1636</v>
      </c>
    </row>
    <row r="564" spans="1:10" hidden="1" x14ac:dyDescent="0.2">
      <c r="A564" s="3" t="s">
        <v>37</v>
      </c>
      <c r="B564" s="3" t="s">
        <v>1644</v>
      </c>
      <c r="C564" s="3" t="s">
        <v>1645</v>
      </c>
      <c r="D564" s="3" t="s">
        <v>1646</v>
      </c>
      <c r="E564" s="4">
        <v>-1825725.86</v>
      </c>
      <c r="F564" s="3" t="s">
        <v>1634</v>
      </c>
      <c r="G564" s="3" t="s">
        <v>381</v>
      </c>
      <c r="H564" s="3" t="s">
        <v>36</v>
      </c>
      <c r="J564" s="3" t="s">
        <v>1636</v>
      </c>
    </row>
    <row r="565" spans="1:10" hidden="1" x14ac:dyDescent="0.2">
      <c r="A565" s="3" t="s">
        <v>37</v>
      </c>
      <c r="B565" s="3" t="s">
        <v>1641</v>
      </c>
      <c r="C565" s="3" t="s">
        <v>1642</v>
      </c>
      <c r="D565" s="3" t="s">
        <v>1643</v>
      </c>
      <c r="E565" s="4">
        <v>-12162.77</v>
      </c>
      <c r="F565" s="3" t="s">
        <v>1671</v>
      </c>
      <c r="G565" s="3" t="s">
        <v>365</v>
      </c>
      <c r="H565" s="3" t="s">
        <v>16</v>
      </c>
      <c r="I565" s="3" t="s">
        <v>1611</v>
      </c>
      <c r="J565" s="3" t="s">
        <v>1672</v>
      </c>
    </row>
    <row r="566" spans="1:10" hidden="1" x14ac:dyDescent="0.2">
      <c r="A566" s="3" t="s">
        <v>37</v>
      </c>
      <c r="B566" s="3" t="s">
        <v>1799</v>
      </c>
      <c r="C566" s="3" t="s">
        <v>1800</v>
      </c>
      <c r="D566" s="3" t="s">
        <v>1801</v>
      </c>
      <c r="E566" s="4">
        <v>275291.39</v>
      </c>
      <c r="F566" s="3" t="s">
        <v>1789</v>
      </c>
      <c r="G566" s="3" t="s">
        <v>1802</v>
      </c>
      <c r="H566" s="3" t="s">
        <v>36</v>
      </c>
      <c r="I566" s="3" t="s">
        <v>1611</v>
      </c>
      <c r="J566" s="3" t="s">
        <v>1790</v>
      </c>
    </row>
    <row r="567" spans="1:10" hidden="1" x14ac:dyDescent="0.2">
      <c r="A567" s="3" t="s">
        <v>37</v>
      </c>
      <c r="B567" s="3" t="s">
        <v>1936</v>
      </c>
      <c r="C567" s="3" t="s">
        <v>1937</v>
      </c>
      <c r="D567" s="3" t="s">
        <v>1938</v>
      </c>
      <c r="E567" s="4">
        <v>-178.5</v>
      </c>
      <c r="F567" s="3" t="s">
        <v>1939</v>
      </c>
      <c r="G567" s="3" t="s">
        <v>41</v>
      </c>
      <c r="H567" s="3" t="s">
        <v>16</v>
      </c>
      <c r="I567" s="3" t="s">
        <v>1932</v>
      </c>
      <c r="J567" s="3" t="s">
        <v>1940</v>
      </c>
    </row>
    <row r="568" spans="1:10" hidden="1" x14ac:dyDescent="0.2">
      <c r="A568" s="3" t="s">
        <v>37</v>
      </c>
      <c r="B568" s="3" t="s">
        <v>196</v>
      </c>
      <c r="C568" s="3" t="s">
        <v>197</v>
      </c>
      <c r="D568" s="3" t="s">
        <v>198</v>
      </c>
      <c r="E568" s="4">
        <v>-1088.42</v>
      </c>
      <c r="F568" s="3" t="s">
        <v>1944</v>
      </c>
      <c r="G568" s="3" t="s">
        <v>200</v>
      </c>
      <c r="H568" s="3" t="s">
        <v>16</v>
      </c>
      <c r="J568" s="3" t="s">
        <v>1946</v>
      </c>
    </row>
    <row r="569" spans="1:10" hidden="1" x14ac:dyDescent="0.2">
      <c r="A569" s="3" t="s">
        <v>37</v>
      </c>
      <c r="B569" s="3" t="s">
        <v>196</v>
      </c>
      <c r="C569" s="3" t="s">
        <v>197</v>
      </c>
      <c r="D569" s="3" t="s">
        <v>198</v>
      </c>
      <c r="E569" s="4">
        <v>4.45</v>
      </c>
      <c r="F569" s="3" t="s">
        <v>1944</v>
      </c>
      <c r="G569" s="3" t="s">
        <v>202</v>
      </c>
      <c r="H569" s="3" t="s">
        <v>16</v>
      </c>
      <c r="J569" s="3" t="s">
        <v>1946</v>
      </c>
    </row>
    <row r="570" spans="1:10" hidden="1" x14ac:dyDescent="0.2">
      <c r="A570" s="3" t="s">
        <v>37</v>
      </c>
      <c r="B570" s="3" t="s">
        <v>1644</v>
      </c>
      <c r="C570" s="3" t="s">
        <v>1645</v>
      </c>
      <c r="D570" s="3" t="s">
        <v>1646</v>
      </c>
      <c r="E570" s="4">
        <v>-587516.1</v>
      </c>
      <c r="F570" s="3" t="s">
        <v>2037</v>
      </c>
      <c r="G570" s="3" t="s">
        <v>381</v>
      </c>
      <c r="H570" s="3" t="s">
        <v>36</v>
      </c>
      <c r="J570" s="3" t="s">
        <v>2038</v>
      </c>
    </row>
    <row r="571" spans="1:10" hidden="1" x14ac:dyDescent="0.2">
      <c r="A571" s="3" t="s">
        <v>37</v>
      </c>
      <c r="B571" s="3" t="s">
        <v>2039</v>
      </c>
      <c r="C571" s="3" t="s">
        <v>2040</v>
      </c>
      <c r="D571" s="3" t="s">
        <v>2041</v>
      </c>
      <c r="E571" s="4">
        <v>587516.1</v>
      </c>
      <c r="F571" s="3" t="s">
        <v>2037</v>
      </c>
      <c r="G571" s="3" t="s">
        <v>492</v>
      </c>
      <c r="H571" s="3" t="s">
        <v>36</v>
      </c>
      <c r="I571" s="3" t="s">
        <v>2042</v>
      </c>
      <c r="J571" s="3" t="s">
        <v>2038</v>
      </c>
    </row>
    <row r="572" spans="1:10" hidden="1" x14ac:dyDescent="0.2">
      <c r="A572" s="3" t="s">
        <v>37</v>
      </c>
      <c r="B572" s="3" t="s">
        <v>2184</v>
      </c>
      <c r="C572" s="3" t="s">
        <v>2185</v>
      </c>
      <c r="D572" s="3" t="s">
        <v>2186</v>
      </c>
      <c r="E572" s="4">
        <v>-333267.87</v>
      </c>
      <c r="F572" s="3" t="s">
        <v>2187</v>
      </c>
      <c r="G572" s="3" t="s">
        <v>473</v>
      </c>
      <c r="H572" s="3" t="s">
        <v>36</v>
      </c>
      <c r="J572" s="3" t="s">
        <v>2188</v>
      </c>
    </row>
    <row r="573" spans="1:10" hidden="1" x14ac:dyDescent="0.2">
      <c r="A573" s="3" t="s">
        <v>37</v>
      </c>
      <c r="B573" s="3" t="s">
        <v>2298</v>
      </c>
      <c r="C573" s="3" t="s">
        <v>2299</v>
      </c>
      <c r="D573" s="3" t="s">
        <v>2300</v>
      </c>
      <c r="E573" s="4">
        <v>-125.15</v>
      </c>
      <c r="F573" s="3" t="s">
        <v>2296</v>
      </c>
      <c r="G573" s="3" t="s">
        <v>208</v>
      </c>
      <c r="H573" s="3" t="s">
        <v>16</v>
      </c>
      <c r="I573" s="3" t="s">
        <v>1611</v>
      </c>
      <c r="J573" s="3" t="s">
        <v>2297</v>
      </c>
    </row>
    <row r="574" spans="1:10" hidden="1" x14ac:dyDescent="0.2">
      <c r="A574" s="3" t="s">
        <v>37</v>
      </c>
      <c r="B574" s="3" t="s">
        <v>2307</v>
      </c>
      <c r="C574" s="3" t="s">
        <v>2308</v>
      </c>
      <c r="D574" s="3" t="s">
        <v>2309</v>
      </c>
      <c r="E574" s="4">
        <v>-179.09</v>
      </c>
      <c r="F574" s="3" t="s">
        <v>2296</v>
      </c>
      <c r="G574" s="3" t="s">
        <v>959</v>
      </c>
      <c r="H574" s="3" t="s">
        <v>16</v>
      </c>
      <c r="I574" s="3" t="s">
        <v>1616</v>
      </c>
      <c r="J574" s="3" t="s">
        <v>2297</v>
      </c>
    </row>
    <row r="575" spans="1:10" hidden="1" x14ac:dyDescent="0.2">
      <c r="A575" s="3" t="s">
        <v>37</v>
      </c>
      <c r="B575" s="3" t="s">
        <v>2317</v>
      </c>
      <c r="C575" s="3" t="s">
        <v>2318</v>
      </c>
      <c r="D575" s="3" t="s">
        <v>2319</v>
      </c>
      <c r="E575" s="4">
        <v>-45076.55</v>
      </c>
      <c r="F575" s="3" t="s">
        <v>2296</v>
      </c>
      <c r="G575" s="3" t="s">
        <v>883</v>
      </c>
      <c r="H575" s="3" t="s">
        <v>16</v>
      </c>
      <c r="I575" s="3" t="s">
        <v>1611</v>
      </c>
      <c r="J575" s="3" t="s">
        <v>2297</v>
      </c>
    </row>
    <row r="576" spans="1:10" hidden="1" x14ac:dyDescent="0.2">
      <c r="A576" s="3" t="s">
        <v>37</v>
      </c>
      <c r="B576" s="3" t="s">
        <v>2184</v>
      </c>
      <c r="C576" s="3" t="s">
        <v>2185</v>
      </c>
      <c r="D576" s="3" t="s">
        <v>2186</v>
      </c>
      <c r="E576" s="4">
        <v>-866113.79</v>
      </c>
      <c r="F576" s="3" t="s">
        <v>2324</v>
      </c>
      <c r="G576" s="3" t="s">
        <v>473</v>
      </c>
      <c r="H576" s="3" t="s">
        <v>36</v>
      </c>
      <c r="J576" s="3" t="s">
        <v>2325</v>
      </c>
    </row>
    <row r="577" spans="1:10" hidden="1" x14ac:dyDescent="0.2">
      <c r="A577" s="3" t="s">
        <v>37</v>
      </c>
      <c r="B577" s="3" t="s">
        <v>196</v>
      </c>
      <c r="C577" s="3" t="s">
        <v>197</v>
      </c>
      <c r="D577" s="3" t="s">
        <v>198</v>
      </c>
      <c r="E577" s="4">
        <v>-813.82</v>
      </c>
      <c r="F577" s="3" t="s">
        <v>2488</v>
      </c>
      <c r="G577" s="3" t="s">
        <v>200</v>
      </c>
      <c r="H577" s="3" t="s">
        <v>16</v>
      </c>
      <c r="J577" s="3" t="s">
        <v>1946</v>
      </c>
    </row>
    <row r="578" spans="1:10" hidden="1" x14ac:dyDescent="0.2">
      <c r="A578" s="3" t="s">
        <v>37</v>
      </c>
      <c r="B578" s="3" t="s">
        <v>196</v>
      </c>
      <c r="C578" s="3" t="s">
        <v>197</v>
      </c>
      <c r="D578" s="3" t="s">
        <v>198</v>
      </c>
      <c r="E578" s="4">
        <v>3.02</v>
      </c>
      <c r="F578" s="3" t="s">
        <v>2488</v>
      </c>
      <c r="G578" s="3" t="s">
        <v>202</v>
      </c>
      <c r="H578" s="3" t="s">
        <v>16</v>
      </c>
      <c r="J578" s="3" t="s">
        <v>1946</v>
      </c>
    </row>
    <row r="579" spans="1:10" hidden="1" x14ac:dyDescent="0.2">
      <c r="A579" s="3" t="s">
        <v>37</v>
      </c>
      <c r="B579" s="3" t="s">
        <v>196</v>
      </c>
      <c r="C579" s="3" t="s">
        <v>197</v>
      </c>
      <c r="D579" s="3" t="s">
        <v>198</v>
      </c>
      <c r="E579" s="4">
        <v>-10622.3</v>
      </c>
      <c r="F579" s="3" t="s">
        <v>2530</v>
      </c>
      <c r="G579" s="3" t="s">
        <v>200</v>
      </c>
      <c r="H579" s="3" t="s">
        <v>16</v>
      </c>
      <c r="J579" s="3" t="s">
        <v>2531</v>
      </c>
    </row>
    <row r="580" spans="1:10" hidden="1" x14ac:dyDescent="0.2">
      <c r="A580" s="3" t="s">
        <v>37</v>
      </c>
      <c r="B580" s="3" t="s">
        <v>196</v>
      </c>
      <c r="C580" s="3" t="s">
        <v>197</v>
      </c>
      <c r="D580" s="3" t="s">
        <v>198</v>
      </c>
      <c r="E580" s="4">
        <v>43.87</v>
      </c>
      <c r="F580" s="3" t="s">
        <v>2530</v>
      </c>
      <c r="G580" s="3" t="s">
        <v>202</v>
      </c>
      <c r="H580" s="3" t="s">
        <v>16</v>
      </c>
      <c r="J580" s="3" t="s">
        <v>2531</v>
      </c>
    </row>
    <row r="581" spans="1:10" hidden="1" x14ac:dyDescent="0.2">
      <c r="A581" s="3" t="s">
        <v>37</v>
      </c>
      <c r="B581" s="3" t="s">
        <v>2546</v>
      </c>
      <c r="C581" s="3" t="s">
        <v>2547</v>
      </c>
      <c r="D581" s="3" t="s">
        <v>2548</v>
      </c>
      <c r="E581" s="4">
        <v>62209.7</v>
      </c>
      <c r="F581" s="3" t="s">
        <v>2530</v>
      </c>
      <c r="G581" s="3" t="s">
        <v>2549</v>
      </c>
      <c r="H581" s="3" t="s">
        <v>36</v>
      </c>
      <c r="I581" s="3" t="s">
        <v>2550</v>
      </c>
      <c r="J581" s="3" t="s">
        <v>2531</v>
      </c>
    </row>
    <row r="582" spans="1:10" hidden="1" x14ac:dyDescent="0.2">
      <c r="A582" s="3" t="s">
        <v>37</v>
      </c>
      <c r="B582" s="3" t="s">
        <v>196</v>
      </c>
      <c r="C582" s="3" t="s">
        <v>197</v>
      </c>
      <c r="D582" s="3" t="s">
        <v>198</v>
      </c>
      <c r="E582" s="4">
        <v>-26084.04</v>
      </c>
      <c r="F582" s="3" t="s">
        <v>2594</v>
      </c>
      <c r="G582" s="3" t="s">
        <v>200</v>
      </c>
      <c r="H582" s="3" t="s">
        <v>16</v>
      </c>
      <c r="J582" s="3" t="s">
        <v>2595</v>
      </c>
    </row>
    <row r="583" spans="1:10" hidden="1" x14ac:dyDescent="0.2">
      <c r="A583" s="3" t="s">
        <v>37</v>
      </c>
      <c r="B583" s="3" t="s">
        <v>196</v>
      </c>
      <c r="C583" s="3" t="s">
        <v>197</v>
      </c>
      <c r="D583" s="3" t="s">
        <v>198</v>
      </c>
      <c r="E583" s="4">
        <v>108.34</v>
      </c>
      <c r="F583" s="3" t="s">
        <v>2594</v>
      </c>
      <c r="G583" s="3" t="s">
        <v>202</v>
      </c>
      <c r="H583" s="3" t="s">
        <v>16</v>
      </c>
      <c r="J583" s="3" t="s">
        <v>2595</v>
      </c>
    </row>
    <row r="584" spans="1:10" hidden="1" x14ac:dyDescent="0.2">
      <c r="A584" s="3" t="s">
        <v>37</v>
      </c>
      <c r="B584" s="3" t="s">
        <v>196</v>
      </c>
      <c r="C584" s="3" t="s">
        <v>197</v>
      </c>
      <c r="D584" s="3" t="s">
        <v>198</v>
      </c>
      <c r="E584" s="4">
        <v>-224.45</v>
      </c>
      <c r="F584" s="3" t="s">
        <v>2607</v>
      </c>
      <c r="G584" s="3" t="s">
        <v>200</v>
      </c>
      <c r="H584" s="3" t="s">
        <v>16</v>
      </c>
      <c r="J584" s="3" t="s">
        <v>2608</v>
      </c>
    </row>
    <row r="585" spans="1:10" hidden="1" x14ac:dyDescent="0.2">
      <c r="A585" s="3" t="s">
        <v>37</v>
      </c>
      <c r="B585" s="3" t="s">
        <v>196</v>
      </c>
      <c r="C585" s="3" t="s">
        <v>197</v>
      </c>
      <c r="D585" s="3" t="s">
        <v>198</v>
      </c>
      <c r="E585" s="4">
        <v>1.28</v>
      </c>
      <c r="F585" s="3" t="s">
        <v>2607</v>
      </c>
      <c r="G585" s="3" t="s">
        <v>202</v>
      </c>
      <c r="H585" s="3" t="s">
        <v>16</v>
      </c>
      <c r="J585" s="3" t="s">
        <v>2608</v>
      </c>
    </row>
    <row r="586" spans="1:10" hidden="1" x14ac:dyDescent="0.2">
      <c r="A586" s="3" t="s">
        <v>37</v>
      </c>
      <c r="B586" s="3" t="s">
        <v>2298</v>
      </c>
      <c r="C586" s="3" t="s">
        <v>2299</v>
      </c>
      <c r="D586" s="3" t="s">
        <v>2300</v>
      </c>
      <c r="E586" s="4">
        <v>-9212.02</v>
      </c>
      <c r="F586" s="3" t="s">
        <v>2702</v>
      </c>
      <c r="G586" s="3" t="s">
        <v>208</v>
      </c>
      <c r="H586" s="3" t="s">
        <v>16</v>
      </c>
      <c r="I586" s="3" t="s">
        <v>1611</v>
      </c>
      <c r="J586" s="3" t="s">
        <v>2704</v>
      </c>
    </row>
    <row r="587" spans="1:10" hidden="1" x14ac:dyDescent="0.2">
      <c r="A587" s="3" t="s">
        <v>37</v>
      </c>
      <c r="B587" s="3" t="s">
        <v>2939</v>
      </c>
      <c r="C587" s="3" t="s">
        <v>2940</v>
      </c>
      <c r="D587" s="3" t="s">
        <v>2941</v>
      </c>
      <c r="E587" s="4">
        <v>45602.62</v>
      </c>
      <c r="F587" s="3" t="s">
        <v>2702</v>
      </c>
      <c r="G587" s="3" t="s">
        <v>492</v>
      </c>
      <c r="H587" s="3" t="s">
        <v>36</v>
      </c>
      <c r="I587" s="3" t="s">
        <v>1611</v>
      </c>
      <c r="J587" s="3" t="s">
        <v>2704</v>
      </c>
    </row>
    <row r="588" spans="1:10" hidden="1" x14ac:dyDescent="0.2">
      <c r="A588" s="3" t="s">
        <v>37</v>
      </c>
      <c r="B588" s="3" t="s">
        <v>1799</v>
      </c>
      <c r="C588" s="3" t="s">
        <v>1800</v>
      </c>
      <c r="D588" s="3" t="s">
        <v>1801</v>
      </c>
      <c r="E588" s="4">
        <v>9886237.1899999995</v>
      </c>
      <c r="F588" s="3" t="s">
        <v>2702</v>
      </c>
      <c r="G588" s="3" t="s">
        <v>1802</v>
      </c>
      <c r="H588" s="3" t="s">
        <v>36</v>
      </c>
      <c r="I588" s="3" t="s">
        <v>1611</v>
      </c>
      <c r="J588" s="3" t="s">
        <v>2704</v>
      </c>
    </row>
    <row r="589" spans="1:10" hidden="1" x14ac:dyDescent="0.2">
      <c r="A589" s="3" t="s">
        <v>37</v>
      </c>
      <c r="B589" s="3" t="s">
        <v>3528</v>
      </c>
      <c r="C589" s="3" t="s">
        <v>3529</v>
      </c>
      <c r="D589" s="3" t="s">
        <v>3530</v>
      </c>
      <c r="E589" s="4">
        <v>284983.82</v>
      </c>
      <c r="F589" s="3" t="s">
        <v>3493</v>
      </c>
      <c r="G589" s="3" t="s">
        <v>448</v>
      </c>
      <c r="H589" s="3" t="s">
        <v>36</v>
      </c>
      <c r="I589" s="3" t="s">
        <v>1611</v>
      </c>
      <c r="J589" s="3" t="s">
        <v>3494</v>
      </c>
    </row>
    <row r="590" spans="1:10" hidden="1" x14ac:dyDescent="0.2">
      <c r="A590" s="3" t="s">
        <v>37</v>
      </c>
      <c r="B590" s="3" t="s">
        <v>1799</v>
      </c>
      <c r="C590" s="3" t="s">
        <v>1800</v>
      </c>
      <c r="D590" s="3" t="s">
        <v>1801</v>
      </c>
      <c r="E590" s="4">
        <v>6495347.4500000002</v>
      </c>
      <c r="F590" s="3" t="s">
        <v>3546</v>
      </c>
      <c r="G590" s="3" t="s">
        <v>1802</v>
      </c>
      <c r="H590" s="3" t="s">
        <v>36</v>
      </c>
      <c r="I590" s="3" t="s">
        <v>1611</v>
      </c>
      <c r="J590" s="3" t="s">
        <v>3494</v>
      </c>
    </row>
    <row r="591" spans="1:10" hidden="1" x14ac:dyDescent="0.2">
      <c r="A591" s="3" t="s">
        <v>37</v>
      </c>
      <c r="B591" s="3" t="s">
        <v>4165</v>
      </c>
      <c r="C591" s="3" t="s">
        <v>4166</v>
      </c>
      <c r="D591" s="3" t="s">
        <v>4167</v>
      </c>
      <c r="E591" s="4">
        <v>2022500</v>
      </c>
      <c r="F591" s="3" t="s">
        <v>4063</v>
      </c>
      <c r="G591" s="3" t="s">
        <v>1201</v>
      </c>
      <c r="H591" s="3" t="s">
        <v>36</v>
      </c>
      <c r="I591" s="3" t="s">
        <v>1611</v>
      </c>
      <c r="J591" s="3" t="s">
        <v>4065</v>
      </c>
    </row>
    <row r="592" spans="1:10" hidden="1" x14ac:dyDescent="0.2">
      <c r="A592" s="3" t="s">
        <v>37</v>
      </c>
      <c r="B592" s="3" t="s">
        <v>4288</v>
      </c>
      <c r="C592" s="3" t="s">
        <v>4289</v>
      </c>
      <c r="D592" s="3" t="s">
        <v>4290</v>
      </c>
      <c r="E592" s="4">
        <v>4383700</v>
      </c>
      <c r="F592" s="3" t="s">
        <v>4291</v>
      </c>
      <c r="G592" s="3" t="s">
        <v>1364</v>
      </c>
      <c r="H592" s="3" t="s">
        <v>36</v>
      </c>
      <c r="I592" s="3" t="s">
        <v>4292</v>
      </c>
      <c r="J592" s="3" t="s">
        <v>4293</v>
      </c>
    </row>
    <row r="593" spans="1:10" hidden="1" x14ac:dyDescent="0.2">
      <c r="A593" s="3" t="s">
        <v>37</v>
      </c>
      <c r="B593" s="3" t="s">
        <v>4298</v>
      </c>
      <c r="C593" s="3" t="s">
        <v>4299</v>
      </c>
      <c r="D593" s="3" t="s">
        <v>4300</v>
      </c>
      <c r="E593" s="4">
        <v>4945000</v>
      </c>
      <c r="F593" s="3" t="s">
        <v>4291</v>
      </c>
      <c r="G593" s="3" t="s">
        <v>623</v>
      </c>
      <c r="H593" s="3" t="s">
        <v>36</v>
      </c>
      <c r="J593" s="3" t="s">
        <v>4293</v>
      </c>
    </row>
    <row r="594" spans="1:10" hidden="1" x14ac:dyDescent="0.2">
      <c r="A594" s="3" t="s">
        <v>37</v>
      </c>
      <c r="B594" s="3" t="s">
        <v>4301</v>
      </c>
      <c r="C594" s="3" t="s">
        <v>4302</v>
      </c>
      <c r="D594" s="3" t="s">
        <v>4303</v>
      </c>
      <c r="E594" s="4">
        <v>13216100</v>
      </c>
      <c r="F594" s="3" t="s">
        <v>4291</v>
      </c>
      <c r="G594" s="3" t="s">
        <v>654</v>
      </c>
      <c r="H594" s="3" t="s">
        <v>36</v>
      </c>
      <c r="I594" s="3" t="s">
        <v>4304</v>
      </c>
      <c r="J594" s="3" t="s">
        <v>4293</v>
      </c>
    </row>
    <row r="595" spans="1:10" hidden="1" x14ac:dyDescent="0.2">
      <c r="A595" s="3" t="s">
        <v>37</v>
      </c>
      <c r="B595" s="3" t="s">
        <v>4313</v>
      </c>
      <c r="C595" s="3" t="s">
        <v>4314</v>
      </c>
      <c r="D595" s="3" t="s">
        <v>4315</v>
      </c>
      <c r="E595" s="4">
        <v>1529000</v>
      </c>
      <c r="F595" s="3" t="s">
        <v>4308</v>
      </c>
      <c r="G595" s="3" t="s">
        <v>1364</v>
      </c>
      <c r="H595" s="3" t="s">
        <v>36</v>
      </c>
      <c r="I595" s="3" t="s">
        <v>4316</v>
      </c>
      <c r="J595" s="3" t="s">
        <v>4309</v>
      </c>
    </row>
    <row r="596" spans="1:10" hidden="1" x14ac:dyDescent="0.2">
      <c r="A596" s="3" t="s">
        <v>37</v>
      </c>
      <c r="B596" s="3" t="s">
        <v>4397</v>
      </c>
      <c r="C596" s="3" t="s">
        <v>4398</v>
      </c>
      <c r="D596" s="3" t="s">
        <v>4399</v>
      </c>
      <c r="E596" s="4">
        <v>11976464.220000001</v>
      </c>
      <c r="F596" s="3" t="s">
        <v>4327</v>
      </c>
      <c r="G596" s="3" t="s">
        <v>571</v>
      </c>
      <c r="H596" s="3" t="s">
        <v>36</v>
      </c>
      <c r="I596" s="3" t="s">
        <v>4400</v>
      </c>
      <c r="J596" s="3" t="s">
        <v>4328</v>
      </c>
    </row>
    <row r="597" spans="1:10" hidden="1" x14ac:dyDescent="0.2">
      <c r="A597" s="3" t="s">
        <v>37</v>
      </c>
      <c r="B597" s="3" t="s">
        <v>4521</v>
      </c>
      <c r="C597" s="3" t="s">
        <v>4522</v>
      </c>
      <c r="D597" s="3" t="s">
        <v>4523</v>
      </c>
      <c r="E597" s="4">
        <v>13296000</v>
      </c>
      <c r="F597" s="3" t="s">
        <v>4504</v>
      </c>
      <c r="G597" s="3" t="s">
        <v>4524</v>
      </c>
      <c r="H597" s="3" t="s">
        <v>36</v>
      </c>
      <c r="J597" s="3" t="s">
        <v>4505</v>
      </c>
    </row>
    <row r="598" spans="1:10" hidden="1" x14ac:dyDescent="0.2">
      <c r="A598" s="3" t="s">
        <v>37</v>
      </c>
      <c r="B598" s="3" t="s">
        <v>5245</v>
      </c>
      <c r="C598" s="3" t="s">
        <v>5246</v>
      </c>
      <c r="D598" s="3" t="s">
        <v>5247</v>
      </c>
      <c r="E598" s="4">
        <v>1459200</v>
      </c>
      <c r="F598" s="3" t="s">
        <v>5078</v>
      </c>
      <c r="G598" s="3" t="s">
        <v>2015</v>
      </c>
      <c r="H598" s="3" t="s">
        <v>36</v>
      </c>
      <c r="I598" s="3" t="s">
        <v>5248</v>
      </c>
      <c r="J598" s="3" t="s">
        <v>5080</v>
      </c>
    </row>
    <row r="599" spans="1:10" hidden="1" x14ac:dyDescent="0.2">
      <c r="A599" s="3" t="s">
        <v>37</v>
      </c>
      <c r="B599" s="3" t="s">
        <v>5249</v>
      </c>
      <c r="C599" s="3" t="s">
        <v>5250</v>
      </c>
      <c r="D599" s="3" t="s">
        <v>5251</v>
      </c>
      <c r="E599" s="4">
        <v>25196100</v>
      </c>
      <c r="F599" s="3" t="s">
        <v>5078</v>
      </c>
      <c r="G599" s="3" t="s">
        <v>2015</v>
      </c>
      <c r="H599" s="3" t="s">
        <v>36</v>
      </c>
      <c r="I599" s="3" t="s">
        <v>2550</v>
      </c>
      <c r="J599" s="3" t="s">
        <v>5080</v>
      </c>
    </row>
    <row r="600" spans="1:10" hidden="1" x14ac:dyDescent="0.2">
      <c r="A600" s="3" t="s">
        <v>37</v>
      </c>
      <c r="B600" s="3" t="s">
        <v>5299</v>
      </c>
      <c r="C600" s="3" t="s">
        <v>5300</v>
      </c>
      <c r="D600" s="3" t="s">
        <v>5301</v>
      </c>
      <c r="E600" s="4">
        <v>14096400</v>
      </c>
      <c r="F600" s="3" t="s">
        <v>5078</v>
      </c>
      <c r="G600" s="3" t="s">
        <v>571</v>
      </c>
      <c r="H600" s="3" t="s">
        <v>36</v>
      </c>
      <c r="I600" s="3" t="s">
        <v>5302</v>
      </c>
      <c r="J600" s="3" t="s">
        <v>5080</v>
      </c>
    </row>
    <row r="601" spans="1:10" hidden="1" x14ac:dyDescent="0.2">
      <c r="A601" s="3" t="s">
        <v>37</v>
      </c>
      <c r="B601" s="3" t="s">
        <v>5306</v>
      </c>
      <c r="C601" s="3" t="s">
        <v>5307</v>
      </c>
      <c r="D601" s="3" t="s">
        <v>5308</v>
      </c>
      <c r="E601" s="4">
        <v>8022500</v>
      </c>
      <c r="F601" s="3" t="s">
        <v>5078</v>
      </c>
      <c r="G601" s="3" t="s">
        <v>571</v>
      </c>
      <c r="H601" s="3" t="s">
        <v>36</v>
      </c>
      <c r="I601" s="3" t="s">
        <v>2550</v>
      </c>
      <c r="J601" s="3" t="s">
        <v>5080</v>
      </c>
    </row>
    <row r="602" spans="1:10" hidden="1" x14ac:dyDescent="0.2">
      <c r="A602" s="3" t="s">
        <v>37</v>
      </c>
      <c r="B602" s="3" t="s">
        <v>5544</v>
      </c>
      <c r="C602" s="3" t="s">
        <v>5545</v>
      </c>
      <c r="D602" s="3" t="s">
        <v>5546</v>
      </c>
      <c r="E602" s="4">
        <v>151882.06</v>
      </c>
      <c r="F602" s="3" t="s">
        <v>5539</v>
      </c>
      <c r="G602" s="3" t="s">
        <v>959</v>
      </c>
      <c r="H602" s="3" t="s">
        <v>36</v>
      </c>
      <c r="I602" s="3" t="s">
        <v>1932</v>
      </c>
      <c r="J602" s="3" t="s">
        <v>5540</v>
      </c>
    </row>
    <row r="603" spans="1:10" hidden="1" x14ac:dyDescent="0.2">
      <c r="A603" s="3" t="s">
        <v>37</v>
      </c>
      <c r="B603" s="3" t="s">
        <v>1641</v>
      </c>
      <c r="C603" s="3" t="s">
        <v>1642</v>
      </c>
      <c r="D603" s="3" t="s">
        <v>1643</v>
      </c>
      <c r="E603" s="4">
        <v>-132.09</v>
      </c>
      <c r="F603" s="3" t="s">
        <v>5726</v>
      </c>
      <c r="G603" s="3" t="s">
        <v>365</v>
      </c>
      <c r="H603" s="3" t="s">
        <v>16</v>
      </c>
      <c r="I603" s="3" t="s">
        <v>1611</v>
      </c>
      <c r="J603" s="3" t="s">
        <v>5727</v>
      </c>
    </row>
    <row r="604" spans="1:10" hidden="1" x14ac:dyDescent="0.2">
      <c r="A604" s="3" t="s">
        <v>37</v>
      </c>
      <c r="B604" s="3" t="s">
        <v>5888</v>
      </c>
      <c r="C604" s="3" t="s">
        <v>5889</v>
      </c>
      <c r="D604" s="3" t="s">
        <v>5890</v>
      </c>
      <c r="E604" s="4">
        <v>-1920.29</v>
      </c>
      <c r="F604" s="3" t="s">
        <v>5726</v>
      </c>
      <c r="G604" s="3" t="s">
        <v>1493</v>
      </c>
      <c r="H604" s="3" t="s">
        <v>16</v>
      </c>
      <c r="I604" s="3" t="s">
        <v>1611</v>
      </c>
      <c r="J604" s="3" t="s">
        <v>5727</v>
      </c>
    </row>
    <row r="605" spans="1:10" hidden="1" x14ac:dyDescent="0.2">
      <c r="A605" s="3" t="s">
        <v>37</v>
      </c>
      <c r="B605" s="3" t="s">
        <v>5919</v>
      </c>
      <c r="C605" s="3" t="s">
        <v>5920</v>
      </c>
      <c r="D605" s="3" t="s">
        <v>5921</v>
      </c>
      <c r="E605" s="4">
        <v>-170564.8</v>
      </c>
      <c r="F605" s="3" t="s">
        <v>5726</v>
      </c>
      <c r="G605" s="3" t="s">
        <v>448</v>
      </c>
      <c r="H605" s="3" t="s">
        <v>16</v>
      </c>
      <c r="I605" s="3" t="s">
        <v>5922</v>
      </c>
      <c r="J605" s="3" t="s">
        <v>5727</v>
      </c>
    </row>
    <row r="606" spans="1:10" hidden="1" x14ac:dyDescent="0.2">
      <c r="A606" s="3" t="s">
        <v>37</v>
      </c>
      <c r="B606" s="3" t="s">
        <v>5973</v>
      </c>
      <c r="C606" s="3" t="s">
        <v>5974</v>
      </c>
      <c r="D606" s="3" t="s">
        <v>5975</v>
      </c>
      <c r="E606" s="4">
        <v>-25599.72</v>
      </c>
      <c r="F606" s="3" t="s">
        <v>5726</v>
      </c>
      <c r="G606" s="3" t="s">
        <v>965</v>
      </c>
      <c r="H606" s="3" t="s">
        <v>16</v>
      </c>
      <c r="J606" s="3" t="s">
        <v>5727</v>
      </c>
    </row>
    <row r="607" spans="1:10" hidden="1" x14ac:dyDescent="0.2">
      <c r="A607" s="3" t="s">
        <v>37</v>
      </c>
      <c r="B607" s="3" t="s">
        <v>2039</v>
      </c>
      <c r="C607" s="3" t="s">
        <v>2040</v>
      </c>
      <c r="D607" s="3" t="s">
        <v>2041</v>
      </c>
      <c r="E607" s="4">
        <v>7006183.9000000004</v>
      </c>
      <c r="F607" s="3" t="s">
        <v>5726</v>
      </c>
      <c r="G607" s="3" t="s">
        <v>492</v>
      </c>
      <c r="H607" s="3" t="s">
        <v>36</v>
      </c>
      <c r="I607" s="3" t="s">
        <v>2042</v>
      </c>
      <c r="J607" s="3" t="s">
        <v>5727</v>
      </c>
    </row>
    <row r="608" spans="1:10" hidden="1" x14ac:dyDescent="0.2">
      <c r="A608" s="3" t="s">
        <v>37</v>
      </c>
      <c r="B608" s="3" t="s">
        <v>5973</v>
      </c>
      <c r="C608" s="3" t="s">
        <v>5974</v>
      </c>
      <c r="D608" s="3" t="s">
        <v>5975</v>
      </c>
      <c r="E608" s="4">
        <v>-0.01</v>
      </c>
      <c r="F608" s="3" t="s">
        <v>5726</v>
      </c>
      <c r="G608" s="3" t="s">
        <v>154</v>
      </c>
      <c r="H608" s="3" t="s">
        <v>16</v>
      </c>
      <c r="I608" s="3" t="s">
        <v>1616</v>
      </c>
      <c r="J608" s="3" t="s">
        <v>5727</v>
      </c>
    </row>
    <row r="609" spans="1:10" hidden="1" x14ac:dyDescent="0.2">
      <c r="A609" s="3" t="s">
        <v>37</v>
      </c>
      <c r="B609" s="3" t="s">
        <v>2317</v>
      </c>
      <c r="C609" s="3" t="s">
        <v>2318</v>
      </c>
      <c r="D609" s="3" t="s">
        <v>2319</v>
      </c>
      <c r="E609" s="4">
        <v>-31178.35</v>
      </c>
      <c r="F609" s="3" t="s">
        <v>5726</v>
      </c>
      <c r="G609" s="3" t="s">
        <v>883</v>
      </c>
      <c r="H609" s="3" t="s">
        <v>16</v>
      </c>
      <c r="I609" s="3" t="s">
        <v>1611</v>
      </c>
      <c r="J609" s="3" t="s">
        <v>5727</v>
      </c>
    </row>
    <row r="610" spans="1:10" hidden="1" x14ac:dyDescent="0.2">
      <c r="A610" s="3" t="s">
        <v>37</v>
      </c>
      <c r="B610" s="3" t="s">
        <v>1799</v>
      </c>
      <c r="C610" s="3" t="s">
        <v>1800</v>
      </c>
      <c r="D610" s="3" t="s">
        <v>1801</v>
      </c>
      <c r="E610" s="4">
        <v>68875.149999999994</v>
      </c>
      <c r="F610" s="3" t="s">
        <v>5726</v>
      </c>
      <c r="G610" s="3" t="s">
        <v>1802</v>
      </c>
      <c r="H610" s="3" t="s">
        <v>36</v>
      </c>
      <c r="I610" s="3" t="s">
        <v>1611</v>
      </c>
      <c r="J610" s="3" t="s">
        <v>5727</v>
      </c>
    </row>
    <row r="611" spans="1:10" hidden="1" x14ac:dyDescent="0.2">
      <c r="A611" s="3" t="s">
        <v>37</v>
      </c>
      <c r="B611" s="3" t="s">
        <v>6457</v>
      </c>
      <c r="C611" s="3" t="s">
        <v>6458</v>
      </c>
      <c r="D611" s="3" t="s">
        <v>6459</v>
      </c>
      <c r="E611" s="4">
        <v>-6381.66</v>
      </c>
      <c r="F611" s="3" t="s">
        <v>6444</v>
      </c>
      <c r="G611" s="3" t="s">
        <v>959</v>
      </c>
      <c r="H611" s="3" t="s">
        <v>16</v>
      </c>
      <c r="I611" s="3" t="s">
        <v>1611</v>
      </c>
      <c r="J611" s="3" t="s">
        <v>6445</v>
      </c>
    </row>
    <row r="612" spans="1:10" hidden="1" x14ac:dyDescent="0.2">
      <c r="A612" s="3" t="s">
        <v>37</v>
      </c>
      <c r="B612" s="3" t="s">
        <v>4397</v>
      </c>
      <c r="C612" s="3" t="s">
        <v>4398</v>
      </c>
      <c r="D612" s="3" t="s">
        <v>4399</v>
      </c>
      <c r="E612" s="4">
        <v>497535.78</v>
      </c>
      <c r="F612" s="3" t="s">
        <v>6534</v>
      </c>
      <c r="G612" s="3" t="s">
        <v>473</v>
      </c>
      <c r="H612" s="3" t="s">
        <v>36</v>
      </c>
      <c r="J612" s="3" t="s">
        <v>6536</v>
      </c>
    </row>
    <row r="613" spans="1:10" hidden="1" x14ac:dyDescent="0.2">
      <c r="A613" s="3" t="s">
        <v>37</v>
      </c>
      <c r="B613" s="3" t="s">
        <v>6930</v>
      </c>
      <c r="C613" s="3" t="s">
        <v>6931</v>
      </c>
      <c r="D613" s="3" t="s">
        <v>6932</v>
      </c>
      <c r="E613" s="4">
        <v>246113.4</v>
      </c>
      <c r="F613" s="3" t="s">
        <v>6929</v>
      </c>
      <c r="G613" s="3" t="s">
        <v>154</v>
      </c>
      <c r="H613" s="3" t="s">
        <v>36</v>
      </c>
      <c r="I613" s="3" t="s">
        <v>6933</v>
      </c>
      <c r="J613" s="3" t="s">
        <v>6188</v>
      </c>
    </row>
    <row r="614" spans="1:10" hidden="1" x14ac:dyDescent="0.2">
      <c r="A614" s="3" t="s">
        <v>37</v>
      </c>
      <c r="B614" s="3" t="s">
        <v>6947</v>
      </c>
      <c r="C614" s="3" t="s">
        <v>6948</v>
      </c>
      <c r="D614" s="3" t="s">
        <v>6949</v>
      </c>
      <c r="E614" s="4">
        <v>142849</v>
      </c>
      <c r="F614" s="3" t="s">
        <v>6938</v>
      </c>
      <c r="G614" s="3" t="s">
        <v>879</v>
      </c>
      <c r="H614" s="3" t="s">
        <v>36</v>
      </c>
      <c r="I614" s="3" t="s">
        <v>6456</v>
      </c>
      <c r="J614" s="3" t="s">
        <v>6939</v>
      </c>
    </row>
    <row r="615" spans="1:10" hidden="1" x14ac:dyDescent="0.2">
      <c r="A615" s="3" t="s">
        <v>37</v>
      </c>
      <c r="B615" s="3" t="s">
        <v>7040</v>
      </c>
      <c r="C615" s="3" t="s">
        <v>7041</v>
      </c>
      <c r="D615" s="3" t="s">
        <v>7042</v>
      </c>
      <c r="E615" s="4">
        <v>53118000</v>
      </c>
      <c r="F615" s="3" t="s">
        <v>7003</v>
      </c>
      <c r="G615" s="3" t="s">
        <v>704</v>
      </c>
      <c r="H615" s="3" t="s">
        <v>36</v>
      </c>
      <c r="J615" s="3" t="s">
        <v>7004</v>
      </c>
    </row>
    <row r="616" spans="1:10" hidden="1" x14ac:dyDescent="0.2">
      <c r="A616" s="3" t="s">
        <v>37</v>
      </c>
      <c r="B616" s="3" t="s">
        <v>1159</v>
      </c>
      <c r="C616" s="3" t="s">
        <v>1160</v>
      </c>
      <c r="D616" s="3" t="s">
        <v>1161</v>
      </c>
      <c r="E616" s="4">
        <v>-11276.24</v>
      </c>
      <c r="F616" s="3" t="s">
        <v>7116</v>
      </c>
      <c r="G616" s="3" t="s">
        <v>200</v>
      </c>
      <c r="H616" s="3" t="s">
        <v>16</v>
      </c>
      <c r="J616" s="3" t="s">
        <v>7117</v>
      </c>
    </row>
    <row r="617" spans="1:10" hidden="1" x14ac:dyDescent="0.2">
      <c r="A617" s="3" t="s">
        <v>37</v>
      </c>
      <c r="B617" s="3" t="s">
        <v>7124</v>
      </c>
      <c r="C617" s="3" t="s">
        <v>7125</v>
      </c>
      <c r="D617" s="3" t="s">
        <v>7126</v>
      </c>
      <c r="E617" s="4">
        <v>-649018.02</v>
      </c>
      <c r="F617" s="3" t="s">
        <v>7116</v>
      </c>
      <c r="G617" s="3" t="s">
        <v>189</v>
      </c>
      <c r="H617" s="3" t="s">
        <v>16</v>
      </c>
      <c r="J617" s="3" t="s">
        <v>7117</v>
      </c>
    </row>
    <row r="618" spans="1:10" hidden="1" x14ac:dyDescent="0.2">
      <c r="A618" s="3" t="s">
        <v>37</v>
      </c>
      <c r="B618" s="3" t="s">
        <v>1235</v>
      </c>
      <c r="C618" s="3" t="s">
        <v>1236</v>
      </c>
      <c r="D618" s="3" t="s">
        <v>1237</v>
      </c>
      <c r="E618" s="4">
        <v>-616.25</v>
      </c>
      <c r="F618" s="3" t="s">
        <v>7116</v>
      </c>
      <c r="G618" s="3" t="s">
        <v>588</v>
      </c>
      <c r="H618" s="3" t="s">
        <v>16</v>
      </c>
      <c r="J618" s="3" t="s">
        <v>7117</v>
      </c>
    </row>
    <row r="619" spans="1:10" hidden="1" x14ac:dyDescent="0.2">
      <c r="A619" s="3" t="s">
        <v>37</v>
      </c>
      <c r="B619" s="3" t="s">
        <v>1238</v>
      </c>
      <c r="C619" s="3" t="s">
        <v>1239</v>
      </c>
      <c r="D619" s="3" t="s">
        <v>1240</v>
      </c>
      <c r="E619" s="4">
        <v>-534.86</v>
      </c>
      <c r="F619" s="3" t="s">
        <v>7116</v>
      </c>
      <c r="G619" s="3" t="s">
        <v>146</v>
      </c>
      <c r="H619" s="3" t="s">
        <v>16</v>
      </c>
      <c r="J619" s="3" t="s">
        <v>7117</v>
      </c>
    </row>
    <row r="620" spans="1:10" hidden="1" x14ac:dyDescent="0.2">
      <c r="A620" s="3" t="s">
        <v>37</v>
      </c>
      <c r="B620" s="3" t="s">
        <v>7338</v>
      </c>
      <c r="C620" s="3" t="s">
        <v>7339</v>
      </c>
      <c r="D620" s="3" t="s">
        <v>7340</v>
      </c>
      <c r="E620" s="4">
        <v>-347822.8</v>
      </c>
      <c r="F620" s="3" t="s">
        <v>7136</v>
      </c>
      <c r="G620" s="3" t="s">
        <v>459</v>
      </c>
      <c r="H620" s="3" t="s">
        <v>16</v>
      </c>
      <c r="J620" s="3" t="s">
        <v>7137</v>
      </c>
    </row>
    <row r="621" spans="1:10" hidden="1" x14ac:dyDescent="0.2">
      <c r="A621" s="3" t="s">
        <v>37</v>
      </c>
      <c r="B621" s="3" t="s">
        <v>7338</v>
      </c>
      <c r="C621" s="3" t="s">
        <v>7339</v>
      </c>
      <c r="D621" s="3" t="s">
        <v>7340</v>
      </c>
      <c r="E621" s="4">
        <v>0.37</v>
      </c>
      <c r="F621" s="3" t="s">
        <v>7136</v>
      </c>
      <c r="G621" s="3" t="s">
        <v>604</v>
      </c>
      <c r="H621" s="3" t="s">
        <v>16</v>
      </c>
      <c r="J621" s="3" t="s">
        <v>7137</v>
      </c>
    </row>
    <row r="622" spans="1:10" hidden="1" x14ac:dyDescent="0.2">
      <c r="A622" s="3" t="s">
        <v>37</v>
      </c>
      <c r="B622" s="3" t="s">
        <v>196</v>
      </c>
      <c r="C622" s="3" t="s">
        <v>197</v>
      </c>
      <c r="D622" s="3" t="s">
        <v>198</v>
      </c>
      <c r="E622" s="4">
        <v>-79.22</v>
      </c>
      <c r="F622" s="3" t="s">
        <v>7435</v>
      </c>
      <c r="G622" s="3" t="s">
        <v>200</v>
      </c>
      <c r="H622" s="3" t="s">
        <v>16</v>
      </c>
      <c r="J622" s="3" t="s">
        <v>7436</v>
      </c>
    </row>
    <row r="623" spans="1:10" hidden="1" x14ac:dyDescent="0.2">
      <c r="A623" s="3" t="s">
        <v>37</v>
      </c>
      <c r="B623" s="3" t="s">
        <v>196</v>
      </c>
      <c r="C623" s="3" t="s">
        <v>197</v>
      </c>
      <c r="D623" s="3" t="s">
        <v>198</v>
      </c>
      <c r="E623" s="4">
        <v>0.56999999999999995</v>
      </c>
      <c r="F623" s="3" t="s">
        <v>7435</v>
      </c>
      <c r="G623" s="3" t="s">
        <v>202</v>
      </c>
      <c r="H623" s="3" t="s">
        <v>16</v>
      </c>
      <c r="J623" s="3" t="s">
        <v>7436</v>
      </c>
    </row>
    <row r="624" spans="1:10" hidden="1" x14ac:dyDescent="0.2">
      <c r="A624" s="3" t="s">
        <v>203</v>
      </c>
      <c r="B624" s="3" t="s">
        <v>204</v>
      </c>
      <c r="C624" s="3" t="s">
        <v>205</v>
      </c>
      <c r="D624" s="3" t="s">
        <v>206</v>
      </c>
      <c r="E624" s="4">
        <v>-127565.37</v>
      </c>
      <c r="F624" s="3" t="s">
        <v>207</v>
      </c>
      <c r="G624" s="3" t="s">
        <v>208</v>
      </c>
      <c r="H624" s="3" t="s">
        <v>16</v>
      </c>
      <c r="J624" s="3" t="s">
        <v>209</v>
      </c>
    </row>
    <row r="625" spans="1:10" hidden="1" x14ac:dyDescent="0.2">
      <c r="A625" s="3" t="s">
        <v>203</v>
      </c>
      <c r="B625" s="3" t="s">
        <v>1459</v>
      </c>
      <c r="C625" s="3" t="s">
        <v>1460</v>
      </c>
      <c r="D625" s="3" t="s">
        <v>1461</v>
      </c>
      <c r="E625" s="4">
        <v>-39090.43</v>
      </c>
      <c r="F625" s="3" t="s">
        <v>1462</v>
      </c>
      <c r="G625" s="3" t="s">
        <v>365</v>
      </c>
      <c r="H625" s="3" t="s">
        <v>16</v>
      </c>
      <c r="J625" s="3" t="s">
        <v>1463</v>
      </c>
    </row>
    <row r="626" spans="1:10" hidden="1" x14ac:dyDescent="0.2">
      <c r="A626" s="3" t="s">
        <v>203</v>
      </c>
      <c r="B626" s="3" t="s">
        <v>1494</v>
      </c>
      <c r="C626" s="3" t="s">
        <v>1495</v>
      </c>
      <c r="D626" s="3" t="s">
        <v>1496</v>
      </c>
      <c r="E626" s="4">
        <v>-402572.44</v>
      </c>
      <c r="F626" s="3" t="s">
        <v>1477</v>
      </c>
      <c r="G626" s="3" t="s">
        <v>41</v>
      </c>
      <c r="H626" s="3" t="s">
        <v>16</v>
      </c>
      <c r="I626" s="3" t="s">
        <v>1497</v>
      </c>
      <c r="J626" s="3" t="s">
        <v>1480</v>
      </c>
    </row>
    <row r="627" spans="1:10" hidden="1" x14ac:dyDescent="0.2">
      <c r="A627" s="3" t="s">
        <v>203</v>
      </c>
      <c r="B627" s="3" t="s">
        <v>1631</v>
      </c>
      <c r="C627" s="3" t="s">
        <v>1632</v>
      </c>
      <c r="D627" s="3" t="s">
        <v>1633</v>
      </c>
      <c r="E627" s="4">
        <v>-2753.5</v>
      </c>
      <c r="F627" s="3" t="s">
        <v>1634</v>
      </c>
      <c r="G627" s="3" t="s">
        <v>208</v>
      </c>
      <c r="H627" s="3" t="s">
        <v>16</v>
      </c>
      <c r="I627" s="3" t="s">
        <v>1635</v>
      </c>
      <c r="J627" s="3" t="s">
        <v>1636</v>
      </c>
    </row>
    <row r="628" spans="1:10" hidden="1" x14ac:dyDescent="0.2">
      <c r="A628" s="3" t="s">
        <v>203</v>
      </c>
      <c r="B628" s="3" t="s">
        <v>1631</v>
      </c>
      <c r="C628" s="3" t="s">
        <v>1632</v>
      </c>
      <c r="D628" s="3" t="s">
        <v>1633</v>
      </c>
      <c r="E628" s="4">
        <v>-2262.86</v>
      </c>
      <c r="F628" s="3" t="s">
        <v>1671</v>
      </c>
      <c r="G628" s="3" t="s">
        <v>208</v>
      </c>
      <c r="H628" s="3" t="s">
        <v>16</v>
      </c>
      <c r="I628" s="3" t="s">
        <v>1635</v>
      </c>
      <c r="J628" s="3" t="s">
        <v>1672</v>
      </c>
    </row>
    <row r="629" spans="1:10" hidden="1" x14ac:dyDescent="0.2">
      <c r="A629" s="3" t="s">
        <v>203</v>
      </c>
      <c r="B629" s="3" t="s">
        <v>1909</v>
      </c>
      <c r="D629" s="3" t="s">
        <v>1910</v>
      </c>
      <c r="E629" s="4">
        <v>-83.33</v>
      </c>
      <c r="F629" s="3" t="s">
        <v>1906</v>
      </c>
      <c r="G629" s="3" t="s">
        <v>667</v>
      </c>
      <c r="H629" s="3" t="s">
        <v>16</v>
      </c>
      <c r="I629" s="3" t="s">
        <v>1911</v>
      </c>
      <c r="J629" s="3" t="s">
        <v>1908</v>
      </c>
    </row>
    <row r="630" spans="1:10" hidden="1" x14ac:dyDescent="0.2">
      <c r="A630" s="3" t="s">
        <v>203</v>
      </c>
      <c r="B630" s="3" t="s">
        <v>1494</v>
      </c>
      <c r="C630" s="3" t="s">
        <v>1495</v>
      </c>
      <c r="D630" s="3" t="s">
        <v>1496</v>
      </c>
      <c r="E630" s="4">
        <v>-78424.13</v>
      </c>
      <c r="F630" s="3" t="s">
        <v>2011</v>
      </c>
      <c r="G630" s="3" t="s">
        <v>41</v>
      </c>
      <c r="H630" s="3" t="s">
        <v>16</v>
      </c>
      <c r="I630" s="3" t="s">
        <v>1497</v>
      </c>
      <c r="J630" s="3" t="s">
        <v>1480</v>
      </c>
    </row>
    <row r="631" spans="1:10" hidden="1" x14ac:dyDescent="0.2">
      <c r="A631" s="3" t="s">
        <v>203</v>
      </c>
      <c r="B631" s="3" t="s">
        <v>2527</v>
      </c>
      <c r="C631" s="3" t="s">
        <v>2528</v>
      </c>
      <c r="D631" s="3" t="s">
        <v>2529</v>
      </c>
      <c r="E631" s="4">
        <v>-3949.85</v>
      </c>
      <c r="F631" s="3" t="s">
        <v>2530</v>
      </c>
      <c r="G631" s="3" t="s">
        <v>23</v>
      </c>
      <c r="H631" s="3" t="s">
        <v>16</v>
      </c>
      <c r="I631" s="3" t="s">
        <v>1965</v>
      </c>
      <c r="J631" s="3" t="s">
        <v>2531</v>
      </c>
    </row>
    <row r="632" spans="1:10" hidden="1" x14ac:dyDescent="0.2">
      <c r="A632" s="3" t="s">
        <v>203</v>
      </c>
      <c r="B632" s="3" t="s">
        <v>2664</v>
      </c>
      <c r="C632" s="3" t="s">
        <v>2665</v>
      </c>
      <c r="D632" s="3" t="s">
        <v>2666</v>
      </c>
      <c r="E632" s="4">
        <v>65009</v>
      </c>
      <c r="F632" s="3" t="s">
        <v>2653</v>
      </c>
      <c r="G632" s="3" t="s">
        <v>202</v>
      </c>
      <c r="H632" s="3" t="s">
        <v>36</v>
      </c>
      <c r="J632" s="3" t="s">
        <v>2655</v>
      </c>
    </row>
    <row r="633" spans="1:10" hidden="1" x14ac:dyDescent="0.2">
      <c r="A633" s="3" t="s">
        <v>203</v>
      </c>
      <c r="B633" s="3" t="s">
        <v>2667</v>
      </c>
      <c r="C633" s="3" t="s">
        <v>2668</v>
      </c>
      <c r="D633" s="3" t="s">
        <v>2669</v>
      </c>
      <c r="E633" s="4">
        <v>771970</v>
      </c>
      <c r="F633" s="3" t="s">
        <v>2653</v>
      </c>
      <c r="G633" s="3" t="s">
        <v>1704</v>
      </c>
      <c r="H633" s="3" t="s">
        <v>36</v>
      </c>
      <c r="I633" s="3" t="s">
        <v>2670</v>
      </c>
      <c r="J633" s="3" t="s">
        <v>2655</v>
      </c>
    </row>
    <row r="634" spans="1:10" hidden="1" x14ac:dyDescent="0.2">
      <c r="A634" s="3" t="s">
        <v>203</v>
      </c>
      <c r="B634" s="3" t="s">
        <v>2664</v>
      </c>
      <c r="C634" s="3" t="s">
        <v>2665</v>
      </c>
      <c r="D634" s="3" t="s">
        <v>2666</v>
      </c>
      <c r="E634" s="4">
        <v>13495.13</v>
      </c>
      <c r="F634" s="3" t="s">
        <v>2677</v>
      </c>
      <c r="G634" s="3" t="s">
        <v>202</v>
      </c>
      <c r="H634" s="3" t="s">
        <v>36</v>
      </c>
      <c r="J634" s="3" t="s">
        <v>2676</v>
      </c>
    </row>
    <row r="635" spans="1:10" hidden="1" x14ac:dyDescent="0.2">
      <c r="A635" s="3" t="s">
        <v>203</v>
      </c>
      <c r="B635" s="3" t="s">
        <v>2667</v>
      </c>
      <c r="C635" s="3" t="s">
        <v>2668</v>
      </c>
      <c r="D635" s="3" t="s">
        <v>2669</v>
      </c>
      <c r="E635" s="4">
        <v>1901630</v>
      </c>
      <c r="F635" s="3" t="s">
        <v>2677</v>
      </c>
      <c r="G635" s="3" t="s">
        <v>1704</v>
      </c>
      <c r="H635" s="3" t="s">
        <v>36</v>
      </c>
      <c r="I635" s="3" t="s">
        <v>2670</v>
      </c>
      <c r="J635" s="3" t="s">
        <v>2676</v>
      </c>
    </row>
    <row r="636" spans="1:10" hidden="1" x14ac:dyDescent="0.2">
      <c r="A636" s="3" t="s">
        <v>203</v>
      </c>
      <c r="B636" s="3" t="s">
        <v>2694</v>
      </c>
      <c r="C636" s="3" t="s">
        <v>2695</v>
      </c>
      <c r="D636" s="3" t="s">
        <v>2696</v>
      </c>
      <c r="E636" s="4">
        <v>-77512.42</v>
      </c>
      <c r="F636" s="3" t="s">
        <v>2697</v>
      </c>
      <c r="G636" s="3" t="s">
        <v>291</v>
      </c>
      <c r="H636" s="3" t="s">
        <v>16</v>
      </c>
      <c r="I636" s="3" t="s">
        <v>2698</v>
      </c>
      <c r="J636" s="3" t="s">
        <v>2676</v>
      </c>
    </row>
    <row r="637" spans="1:10" hidden="1" x14ac:dyDescent="0.2">
      <c r="A637" s="3" t="s">
        <v>203</v>
      </c>
      <c r="B637" s="3" t="s">
        <v>3148</v>
      </c>
      <c r="C637" s="3" t="s">
        <v>3149</v>
      </c>
      <c r="D637" s="3" t="s">
        <v>3150</v>
      </c>
      <c r="E637" s="4">
        <v>2464055</v>
      </c>
      <c r="F637" s="3" t="s">
        <v>2702</v>
      </c>
      <c r="G637" s="3" t="s">
        <v>588</v>
      </c>
      <c r="H637" s="3" t="s">
        <v>36</v>
      </c>
      <c r="I637" s="3" t="s">
        <v>3151</v>
      </c>
      <c r="J637" s="3" t="s">
        <v>2704</v>
      </c>
    </row>
    <row r="638" spans="1:10" hidden="1" x14ac:dyDescent="0.2">
      <c r="A638" s="3" t="s">
        <v>203</v>
      </c>
      <c r="B638" s="3" t="s">
        <v>3156</v>
      </c>
      <c r="C638" s="3" t="s">
        <v>3157</v>
      </c>
      <c r="D638" s="3" t="s">
        <v>3158</v>
      </c>
      <c r="E638" s="4">
        <v>5261500</v>
      </c>
      <c r="F638" s="3" t="s">
        <v>2702</v>
      </c>
      <c r="G638" s="3" t="s">
        <v>588</v>
      </c>
      <c r="H638" s="3" t="s">
        <v>36</v>
      </c>
      <c r="I638" s="3" t="s">
        <v>3159</v>
      </c>
      <c r="J638" s="3" t="s">
        <v>2704</v>
      </c>
    </row>
    <row r="639" spans="1:10" hidden="1" x14ac:dyDescent="0.2">
      <c r="A639" s="3" t="s">
        <v>203</v>
      </c>
      <c r="B639" s="3" t="s">
        <v>3416</v>
      </c>
      <c r="C639" s="3" t="s">
        <v>3417</v>
      </c>
      <c r="D639" s="3" t="s">
        <v>3418</v>
      </c>
      <c r="E639" s="4">
        <v>700000</v>
      </c>
      <c r="F639" s="3" t="s">
        <v>3306</v>
      </c>
      <c r="G639" s="3" t="s">
        <v>609</v>
      </c>
      <c r="H639" s="3" t="s">
        <v>36</v>
      </c>
      <c r="I639" s="3" t="s">
        <v>2670</v>
      </c>
      <c r="J639" s="3" t="s">
        <v>3308</v>
      </c>
    </row>
    <row r="640" spans="1:10" hidden="1" x14ac:dyDescent="0.2">
      <c r="A640" s="3" t="s">
        <v>203</v>
      </c>
      <c r="B640" s="3" t="s">
        <v>3419</v>
      </c>
      <c r="C640" s="3" t="s">
        <v>3420</v>
      </c>
      <c r="D640" s="3" t="s">
        <v>3421</v>
      </c>
      <c r="E640" s="4">
        <v>364424</v>
      </c>
      <c r="F640" s="3" t="s">
        <v>3306</v>
      </c>
      <c r="G640" s="3" t="s">
        <v>883</v>
      </c>
      <c r="H640" s="3" t="s">
        <v>36</v>
      </c>
      <c r="I640" s="3" t="s">
        <v>3422</v>
      </c>
      <c r="J640" s="3" t="s">
        <v>3308</v>
      </c>
    </row>
    <row r="641" spans="1:10" hidden="1" x14ac:dyDescent="0.2">
      <c r="A641" s="3" t="s">
        <v>203</v>
      </c>
      <c r="B641" s="3" t="s">
        <v>3477</v>
      </c>
      <c r="C641" s="3" t="s">
        <v>3478</v>
      </c>
      <c r="D641" s="3" t="s">
        <v>3479</v>
      </c>
      <c r="E641" s="4">
        <v>400000</v>
      </c>
      <c r="F641" s="3" t="s">
        <v>3306</v>
      </c>
      <c r="G641" s="3" t="s">
        <v>3480</v>
      </c>
      <c r="H641" s="3" t="s">
        <v>36</v>
      </c>
      <c r="I641" s="3" t="s">
        <v>3481</v>
      </c>
      <c r="J641" s="3" t="s">
        <v>3308</v>
      </c>
    </row>
    <row r="642" spans="1:10" hidden="1" x14ac:dyDescent="0.2">
      <c r="A642" s="3" t="s">
        <v>203</v>
      </c>
      <c r="B642" s="3" t="s">
        <v>4278</v>
      </c>
      <c r="C642" s="3" t="s">
        <v>4279</v>
      </c>
      <c r="D642" s="3" t="s">
        <v>4280</v>
      </c>
      <c r="E642" s="4">
        <v>9545800</v>
      </c>
      <c r="F642" s="3" t="s">
        <v>4259</v>
      </c>
      <c r="G642" s="3" t="s">
        <v>576</v>
      </c>
      <c r="H642" s="3" t="s">
        <v>36</v>
      </c>
      <c r="I642" s="3" t="s">
        <v>4281</v>
      </c>
      <c r="J642" s="3" t="s">
        <v>4261</v>
      </c>
    </row>
    <row r="643" spans="1:10" hidden="1" x14ac:dyDescent="0.2">
      <c r="A643" s="3" t="s">
        <v>203</v>
      </c>
      <c r="B643" s="3" t="s">
        <v>4383</v>
      </c>
      <c r="C643" s="3" t="s">
        <v>4384</v>
      </c>
      <c r="D643" s="3" t="s">
        <v>4385</v>
      </c>
      <c r="E643" s="4">
        <v>8912800</v>
      </c>
      <c r="F643" s="3" t="s">
        <v>4327</v>
      </c>
      <c r="G643" s="3" t="s">
        <v>200</v>
      </c>
      <c r="H643" s="3" t="s">
        <v>36</v>
      </c>
      <c r="I643" s="3" t="s">
        <v>4281</v>
      </c>
      <c r="J643" s="3" t="s">
        <v>4328</v>
      </c>
    </row>
    <row r="644" spans="1:10" hidden="1" x14ac:dyDescent="0.2">
      <c r="A644" s="3" t="s">
        <v>203</v>
      </c>
      <c r="B644" s="3" t="s">
        <v>4420</v>
      </c>
      <c r="C644" s="3" t="s">
        <v>4421</v>
      </c>
      <c r="D644" s="3" t="s">
        <v>4422</v>
      </c>
      <c r="E644" s="4">
        <v>53000</v>
      </c>
      <c r="F644" s="3" t="s">
        <v>4327</v>
      </c>
      <c r="G644" s="3" t="s">
        <v>883</v>
      </c>
      <c r="H644" s="3" t="s">
        <v>36</v>
      </c>
      <c r="I644" s="3" t="s">
        <v>4423</v>
      </c>
      <c r="J644" s="3" t="s">
        <v>4328</v>
      </c>
    </row>
    <row r="645" spans="1:10" hidden="1" x14ac:dyDescent="0.2">
      <c r="A645" s="3" t="s">
        <v>203</v>
      </c>
      <c r="B645" s="3" t="s">
        <v>4428</v>
      </c>
      <c r="C645" s="3" t="s">
        <v>4429</v>
      </c>
      <c r="D645" s="3" t="s">
        <v>4430</v>
      </c>
      <c r="E645" s="4">
        <v>1414000</v>
      </c>
      <c r="F645" s="3" t="s">
        <v>4327</v>
      </c>
      <c r="G645" s="3" t="s">
        <v>1704</v>
      </c>
      <c r="H645" s="3" t="s">
        <v>36</v>
      </c>
      <c r="I645" s="3" t="s">
        <v>4431</v>
      </c>
      <c r="J645" s="3" t="s">
        <v>4328</v>
      </c>
    </row>
    <row r="646" spans="1:10" hidden="1" x14ac:dyDescent="0.2">
      <c r="A646" s="3" t="s">
        <v>203</v>
      </c>
      <c r="B646" s="3" t="s">
        <v>2664</v>
      </c>
      <c r="C646" s="3" t="s">
        <v>2665</v>
      </c>
      <c r="D646" s="3" t="s">
        <v>2666</v>
      </c>
      <c r="E646" s="4">
        <v>102880</v>
      </c>
      <c r="F646" s="3" t="s">
        <v>4327</v>
      </c>
      <c r="G646" s="3" t="s">
        <v>1890</v>
      </c>
      <c r="H646" s="3" t="s">
        <v>36</v>
      </c>
      <c r="I646" s="3" t="s">
        <v>4499</v>
      </c>
      <c r="J646" s="3" t="s">
        <v>4328</v>
      </c>
    </row>
    <row r="647" spans="1:10" hidden="1" x14ac:dyDescent="0.2">
      <c r="A647" s="3" t="s">
        <v>203</v>
      </c>
      <c r="B647" s="3" t="s">
        <v>1459</v>
      </c>
      <c r="C647" s="3" t="s">
        <v>1460</v>
      </c>
      <c r="D647" s="3" t="s">
        <v>1461</v>
      </c>
      <c r="E647" s="4">
        <v>39090.43</v>
      </c>
      <c r="F647" s="3" t="s">
        <v>4600</v>
      </c>
      <c r="G647" s="3" t="s">
        <v>365</v>
      </c>
      <c r="H647" s="3" t="s">
        <v>16</v>
      </c>
      <c r="J647" s="3" t="s">
        <v>4602</v>
      </c>
    </row>
    <row r="648" spans="1:10" hidden="1" x14ac:dyDescent="0.2">
      <c r="A648" s="3" t="s">
        <v>203</v>
      </c>
      <c r="B648" s="3" t="s">
        <v>4870</v>
      </c>
      <c r="C648" s="3" t="s">
        <v>4871</v>
      </c>
      <c r="D648" s="3" t="s">
        <v>4872</v>
      </c>
      <c r="E648" s="4">
        <v>291000</v>
      </c>
      <c r="F648" s="3" t="s">
        <v>4600</v>
      </c>
      <c r="G648" s="3" t="s">
        <v>1890</v>
      </c>
      <c r="H648" s="3" t="s">
        <v>36</v>
      </c>
      <c r="I648" s="3" t="s">
        <v>4873</v>
      </c>
      <c r="J648" s="3" t="s">
        <v>4602</v>
      </c>
    </row>
    <row r="649" spans="1:10" hidden="1" x14ac:dyDescent="0.2">
      <c r="A649" s="3" t="s">
        <v>203</v>
      </c>
      <c r="B649" s="3" t="s">
        <v>5452</v>
      </c>
      <c r="C649" s="3" t="s">
        <v>5453</v>
      </c>
      <c r="D649" s="3" t="s">
        <v>5454</v>
      </c>
      <c r="E649" s="4">
        <v>11318600</v>
      </c>
      <c r="F649" s="3" t="s">
        <v>5078</v>
      </c>
      <c r="G649" s="3" t="s">
        <v>660</v>
      </c>
      <c r="H649" s="3" t="s">
        <v>36</v>
      </c>
      <c r="I649" s="3" t="s">
        <v>3159</v>
      </c>
      <c r="J649" s="3" t="s">
        <v>5080</v>
      </c>
    </row>
    <row r="650" spans="1:10" hidden="1" x14ac:dyDescent="0.2">
      <c r="A650" s="3" t="s">
        <v>203</v>
      </c>
      <c r="B650" s="3" t="s">
        <v>5796</v>
      </c>
      <c r="C650" s="3" t="s">
        <v>5797</v>
      </c>
      <c r="D650" s="3" t="s">
        <v>5798</v>
      </c>
      <c r="E650" s="4">
        <v>-13233038.83</v>
      </c>
      <c r="F650" s="3" t="s">
        <v>5726</v>
      </c>
      <c r="G650" s="3" t="s">
        <v>353</v>
      </c>
      <c r="H650" s="3" t="s">
        <v>16</v>
      </c>
      <c r="J650" s="3" t="s">
        <v>5727</v>
      </c>
    </row>
    <row r="651" spans="1:10" hidden="1" x14ac:dyDescent="0.2">
      <c r="A651" s="3" t="s">
        <v>203</v>
      </c>
      <c r="B651" s="3" t="s">
        <v>5796</v>
      </c>
      <c r="C651" s="3" t="s">
        <v>5797</v>
      </c>
      <c r="D651" s="3" t="s">
        <v>5798</v>
      </c>
      <c r="E651" s="4">
        <v>-20657.82</v>
      </c>
      <c r="F651" s="3" t="s">
        <v>5726</v>
      </c>
      <c r="G651" s="3" t="s">
        <v>215</v>
      </c>
      <c r="H651" s="3" t="s">
        <v>16</v>
      </c>
      <c r="I651" s="3" t="s">
        <v>5953</v>
      </c>
      <c r="J651" s="3" t="s">
        <v>5727</v>
      </c>
    </row>
    <row r="652" spans="1:10" hidden="1" x14ac:dyDescent="0.2">
      <c r="A652" s="3" t="s">
        <v>203</v>
      </c>
      <c r="B652" s="3" t="s">
        <v>6770</v>
      </c>
      <c r="C652" s="3" t="s">
        <v>6771</v>
      </c>
      <c r="D652" s="3" t="s">
        <v>6772</v>
      </c>
      <c r="E652" s="4">
        <v>-36193.18</v>
      </c>
      <c r="F652" s="3" t="s">
        <v>6718</v>
      </c>
      <c r="G652" s="3" t="s">
        <v>965</v>
      </c>
      <c r="H652" s="3" t="s">
        <v>16</v>
      </c>
      <c r="I652" s="3" t="s">
        <v>6773</v>
      </c>
      <c r="J652" s="3" t="s">
        <v>6719</v>
      </c>
    </row>
    <row r="653" spans="1:10" hidden="1" x14ac:dyDescent="0.2">
      <c r="A653" s="3" t="s">
        <v>203</v>
      </c>
      <c r="B653" s="3" t="s">
        <v>7358</v>
      </c>
      <c r="C653" s="3" t="s">
        <v>7359</v>
      </c>
      <c r="D653" s="3" t="s">
        <v>7360</v>
      </c>
      <c r="E653" s="4">
        <v>-189203.26</v>
      </c>
      <c r="F653" s="3" t="s">
        <v>7136</v>
      </c>
      <c r="G653" s="3" t="s">
        <v>492</v>
      </c>
      <c r="H653" s="3" t="s">
        <v>16</v>
      </c>
      <c r="I653" s="3" t="s">
        <v>1965</v>
      </c>
      <c r="J653" s="3" t="s">
        <v>7137</v>
      </c>
    </row>
    <row r="654" spans="1:10" hidden="1" x14ac:dyDescent="0.2">
      <c r="A654" s="3" t="s">
        <v>656</v>
      </c>
      <c r="B654" s="3" t="s">
        <v>657</v>
      </c>
      <c r="C654" s="3" t="s">
        <v>658</v>
      </c>
      <c r="D654" s="3" t="s">
        <v>659</v>
      </c>
      <c r="E654" s="4">
        <v>35065</v>
      </c>
      <c r="F654" s="3" t="s">
        <v>221</v>
      </c>
      <c r="G654" s="3" t="s">
        <v>660</v>
      </c>
      <c r="H654" s="3" t="s">
        <v>36</v>
      </c>
      <c r="J654" s="3" t="s">
        <v>223</v>
      </c>
    </row>
    <row r="655" spans="1:10" hidden="1" x14ac:dyDescent="0.2">
      <c r="A655" s="3" t="s">
        <v>656</v>
      </c>
      <c r="B655" s="3" t="s">
        <v>661</v>
      </c>
      <c r="C655" s="3" t="s">
        <v>662</v>
      </c>
      <c r="D655" s="3" t="s">
        <v>663</v>
      </c>
      <c r="E655" s="4">
        <v>1003263</v>
      </c>
      <c r="F655" s="3" t="s">
        <v>221</v>
      </c>
      <c r="G655" s="3" t="s">
        <v>660</v>
      </c>
      <c r="H655" s="3" t="s">
        <v>36</v>
      </c>
      <c r="J655" s="3" t="s">
        <v>223</v>
      </c>
    </row>
    <row r="656" spans="1:10" hidden="1" x14ac:dyDescent="0.2">
      <c r="A656" s="3" t="s">
        <v>656</v>
      </c>
      <c r="B656" s="3" t="s">
        <v>2453</v>
      </c>
      <c r="D656" s="3" t="s">
        <v>2454</v>
      </c>
      <c r="E656" s="4">
        <v>-93.33</v>
      </c>
      <c r="F656" s="3" t="s">
        <v>2455</v>
      </c>
      <c r="G656" s="3" t="s">
        <v>667</v>
      </c>
      <c r="H656" s="3" t="s">
        <v>16</v>
      </c>
      <c r="I656" s="3" t="s">
        <v>2456</v>
      </c>
      <c r="J656" s="3" t="s">
        <v>2457</v>
      </c>
    </row>
    <row r="657" spans="1:10" hidden="1" x14ac:dyDescent="0.2">
      <c r="A657" s="3" t="s">
        <v>656</v>
      </c>
      <c r="B657" s="3" t="s">
        <v>2848</v>
      </c>
      <c r="C657" s="3" t="s">
        <v>2849</v>
      </c>
      <c r="D657" s="3" t="s">
        <v>2850</v>
      </c>
      <c r="E657" s="4">
        <v>913109</v>
      </c>
      <c r="F657" s="3" t="s">
        <v>2702</v>
      </c>
      <c r="G657" s="3" t="s">
        <v>1555</v>
      </c>
      <c r="H657" s="3" t="s">
        <v>36</v>
      </c>
      <c r="I657" s="3" t="s">
        <v>2851</v>
      </c>
      <c r="J657" s="3" t="s">
        <v>2704</v>
      </c>
    </row>
    <row r="658" spans="1:10" hidden="1" x14ac:dyDescent="0.2">
      <c r="A658" s="3" t="s">
        <v>656</v>
      </c>
      <c r="B658" s="3" t="s">
        <v>4192</v>
      </c>
      <c r="C658" s="3" t="s">
        <v>4193</v>
      </c>
      <c r="D658" s="3" t="s">
        <v>4194</v>
      </c>
      <c r="E658" s="4">
        <v>3250000</v>
      </c>
      <c r="F658" s="3" t="s">
        <v>4063</v>
      </c>
      <c r="G658" s="3" t="s">
        <v>604</v>
      </c>
      <c r="H658" s="3" t="s">
        <v>36</v>
      </c>
      <c r="I658" s="3" t="s">
        <v>1616</v>
      </c>
      <c r="J658" s="3" t="s">
        <v>4065</v>
      </c>
    </row>
    <row r="659" spans="1:10" hidden="1" x14ac:dyDescent="0.2">
      <c r="A659" s="3" t="s">
        <v>656</v>
      </c>
      <c r="B659" s="3" t="s">
        <v>4310</v>
      </c>
      <c r="C659" s="3" t="s">
        <v>4311</v>
      </c>
      <c r="D659" s="3" t="s">
        <v>4312</v>
      </c>
      <c r="E659" s="4">
        <v>16440500</v>
      </c>
      <c r="F659" s="3" t="s">
        <v>4308</v>
      </c>
      <c r="G659" s="3" t="s">
        <v>960</v>
      </c>
      <c r="H659" s="3" t="s">
        <v>36</v>
      </c>
      <c r="I659" s="3" t="s">
        <v>610</v>
      </c>
      <c r="J659" s="3" t="s">
        <v>4309</v>
      </c>
    </row>
    <row r="660" spans="1:10" hidden="1" x14ac:dyDescent="0.2">
      <c r="A660" s="3" t="s">
        <v>656</v>
      </c>
      <c r="B660" s="3" t="s">
        <v>4409</v>
      </c>
      <c r="C660" s="3" t="s">
        <v>4410</v>
      </c>
      <c r="D660" s="3" t="s">
        <v>4411</v>
      </c>
      <c r="E660" s="4">
        <v>-133827.57999999999</v>
      </c>
      <c r="F660" s="3" t="s">
        <v>4327</v>
      </c>
      <c r="G660" s="3" t="s">
        <v>146</v>
      </c>
      <c r="H660" s="3" t="s">
        <v>36</v>
      </c>
      <c r="I660" s="3" t="s">
        <v>4412</v>
      </c>
      <c r="J660" s="3" t="s">
        <v>4328</v>
      </c>
    </row>
    <row r="661" spans="1:10" hidden="1" x14ac:dyDescent="0.2">
      <c r="A661" s="3" t="s">
        <v>656</v>
      </c>
      <c r="B661" s="3" t="s">
        <v>5593</v>
      </c>
      <c r="C661" s="3" t="s">
        <v>5594</v>
      </c>
      <c r="D661" s="3" t="s">
        <v>5595</v>
      </c>
      <c r="E661" s="4">
        <v>27810</v>
      </c>
      <c r="F661" s="3" t="s">
        <v>5539</v>
      </c>
      <c r="G661" s="3" t="s">
        <v>1802</v>
      </c>
      <c r="H661" s="3" t="s">
        <v>36</v>
      </c>
      <c r="J661" s="3" t="s">
        <v>5540</v>
      </c>
    </row>
    <row r="662" spans="1:10" hidden="1" x14ac:dyDescent="0.2">
      <c r="A662" s="3" t="s">
        <v>656</v>
      </c>
      <c r="B662" s="3" t="s">
        <v>7250</v>
      </c>
      <c r="C662" s="3" t="s">
        <v>7251</v>
      </c>
      <c r="D662" s="3" t="s">
        <v>7252</v>
      </c>
      <c r="E662" s="4">
        <v>-45685.51</v>
      </c>
      <c r="F662" s="3" t="s">
        <v>7136</v>
      </c>
      <c r="G662" s="3" t="s">
        <v>35</v>
      </c>
      <c r="H662" s="3" t="s">
        <v>16</v>
      </c>
      <c r="J662" s="3" t="s">
        <v>7137</v>
      </c>
    </row>
    <row r="663" spans="1:10" hidden="1" x14ac:dyDescent="0.2">
      <c r="A663" s="3" t="s">
        <v>1557</v>
      </c>
      <c r="B663" s="3" t="s">
        <v>1558</v>
      </c>
      <c r="C663" s="3" t="s">
        <v>1559</v>
      </c>
      <c r="D663" s="3" t="s">
        <v>1560</v>
      </c>
      <c r="E663" s="4">
        <v>-3411.88</v>
      </c>
      <c r="F663" s="3" t="s">
        <v>1539</v>
      </c>
      <c r="G663" s="3" t="s">
        <v>960</v>
      </c>
      <c r="H663" s="3" t="s">
        <v>36</v>
      </c>
      <c r="I663" s="3" t="s">
        <v>1561</v>
      </c>
      <c r="J663" s="3" t="s">
        <v>1541</v>
      </c>
    </row>
    <row r="664" spans="1:10" hidden="1" x14ac:dyDescent="0.2">
      <c r="A664" s="3" t="s">
        <v>1557</v>
      </c>
      <c r="B664" s="3" t="s">
        <v>1558</v>
      </c>
      <c r="C664" s="3" t="s">
        <v>1559</v>
      </c>
      <c r="D664" s="3" t="s">
        <v>1560</v>
      </c>
      <c r="E664" s="4">
        <v>3000</v>
      </c>
      <c r="F664" s="3" t="s">
        <v>1671</v>
      </c>
      <c r="G664" s="3" t="s">
        <v>960</v>
      </c>
      <c r="H664" s="3" t="s">
        <v>36</v>
      </c>
      <c r="I664" s="3" t="s">
        <v>1561</v>
      </c>
      <c r="J664" s="3" t="s">
        <v>1672</v>
      </c>
    </row>
    <row r="665" spans="1:10" hidden="1" x14ac:dyDescent="0.2">
      <c r="A665" s="3" t="s">
        <v>1557</v>
      </c>
      <c r="B665" s="3" t="s">
        <v>1723</v>
      </c>
      <c r="C665" s="3" t="s">
        <v>1724</v>
      </c>
      <c r="D665" s="3" t="s">
        <v>1725</v>
      </c>
      <c r="E665" s="4">
        <v>-26000</v>
      </c>
      <c r="F665" s="3" t="s">
        <v>1726</v>
      </c>
      <c r="G665" s="3" t="s">
        <v>310</v>
      </c>
      <c r="H665" s="3" t="s">
        <v>176</v>
      </c>
      <c r="I665" s="3" t="s">
        <v>1727</v>
      </c>
      <c r="J665" s="3" t="s">
        <v>1728</v>
      </c>
    </row>
    <row r="666" spans="1:10" hidden="1" x14ac:dyDescent="0.2">
      <c r="A666" s="3" t="s">
        <v>1557</v>
      </c>
      <c r="B666" s="3" t="s">
        <v>1869</v>
      </c>
      <c r="C666" s="3" t="s">
        <v>1870</v>
      </c>
      <c r="D666" s="3" t="s">
        <v>1871</v>
      </c>
      <c r="E666" s="4">
        <v>-6957.06</v>
      </c>
      <c r="F666" s="3" t="s">
        <v>1847</v>
      </c>
      <c r="G666" s="3" t="s">
        <v>215</v>
      </c>
      <c r="H666" s="3" t="s">
        <v>16</v>
      </c>
      <c r="I666" s="3" t="s">
        <v>1872</v>
      </c>
      <c r="J666" s="3" t="s">
        <v>1848</v>
      </c>
    </row>
    <row r="667" spans="1:10" hidden="1" x14ac:dyDescent="0.2">
      <c r="A667" s="3" t="s">
        <v>1557</v>
      </c>
      <c r="B667" s="3" t="s">
        <v>1895</v>
      </c>
      <c r="D667" s="3" t="s">
        <v>1896</v>
      </c>
      <c r="E667" s="4">
        <v>-183.33</v>
      </c>
      <c r="F667" s="3" t="s">
        <v>1897</v>
      </c>
      <c r="G667" s="3" t="s">
        <v>667</v>
      </c>
      <c r="H667" s="3" t="s">
        <v>16</v>
      </c>
      <c r="I667" s="3" t="s">
        <v>1898</v>
      </c>
      <c r="J667" s="3" t="s">
        <v>1899</v>
      </c>
    </row>
    <row r="668" spans="1:10" hidden="1" x14ac:dyDescent="0.2">
      <c r="A668" s="3" t="s">
        <v>1557</v>
      </c>
      <c r="B668" s="3" t="s">
        <v>1904</v>
      </c>
      <c r="D668" s="3" t="s">
        <v>1905</v>
      </c>
      <c r="E668" s="4">
        <v>-280</v>
      </c>
      <c r="F668" s="3" t="s">
        <v>1906</v>
      </c>
      <c r="G668" s="3" t="s">
        <v>667</v>
      </c>
      <c r="H668" s="3" t="s">
        <v>16</v>
      </c>
      <c r="I668" s="3" t="s">
        <v>1907</v>
      </c>
      <c r="J668" s="3" t="s">
        <v>1908</v>
      </c>
    </row>
    <row r="669" spans="1:10" hidden="1" x14ac:dyDescent="0.2">
      <c r="A669" s="3" t="s">
        <v>1557</v>
      </c>
      <c r="B669" s="3" t="s">
        <v>2058</v>
      </c>
      <c r="C669" s="3" t="s">
        <v>2059</v>
      </c>
      <c r="D669" s="3" t="s">
        <v>2060</v>
      </c>
      <c r="E669" s="4">
        <v>-338886.67</v>
      </c>
      <c r="F669" s="3" t="s">
        <v>2046</v>
      </c>
      <c r="G669" s="3" t="s">
        <v>1178</v>
      </c>
      <c r="H669" s="3" t="s">
        <v>36</v>
      </c>
      <c r="J669" s="3" t="s">
        <v>2047</v>
      </c>
    </row>
    <row r="670" spans="1:10" hidden="1" x14ac:dyDescent="0.2">
      <c r="A670" s="3" t="s">
        <v>1557</v>
      </c>
      <c r="B670" s="3" t="s">
        <v>2147</v>
      </c>
      <c r="C670" s="3" t="s">
        <v>2148</v>
      </c>
      <c r="D670" s="3" t="s">
        <v>2149</v>
      </c>
      <c r="E670" s="4">
        <v>-122346.19</v>
      </c>
      <c r="F670" s="3" t="s">
        <v>2144</v>
      </c>
      <c r="G670" s="3" t="s">
        <v>291</v>
      </c>
      <c r="H670" s="3" t="s">
        <v>16</v>
      </c>
      <c r="I670" s="3" t="s">
        <v>2150</v>
      </c>
      <c r="J670" s="3" t="s">
        <v>2146</v>
      </c>
    </row>
    <row r="671" spans="1:10" hidden="1" x14ac:dyDescent="0.2">
      <c r="A671" s="3" t="s">
        <v>1557</v>
      </c>
      <c r="B671" s="3" t="s">
        <v>2155</v>
      </c>
      <c r="C671" s="3" t="s">
        <v>2156</v>
      </c>
      <c r="D671" s="3" t="s">
        <v>2157</v>
      </c>
      <c r="E671" s="4">
        <v>122346.19</v>
      </c>
      <c r="F671" s="3" t="s">
        <v>2144</v>
      </c>
      <c r="G671" s="3" t="s">
        <v>1382</v>
      </c>
      <c r="H671" s="3" t="s">
        <v>36</v>
      </c>
      <c r="I671" s="3" t="s">
        <v>2150</v>
      </c>
      <c r="J671" s="3" t="s">
        <v>2146</v>
      </c>
    </row>
    <row r="672" spans="1:10" hidden="1" x14ac:dyDescent="0.2">
      <c r="A672" s="3" t="s">
        <v>1557</v>
      </c>
      <c r="B672" s="3" t="s">
        <v>2241</v>
      </c>
      <c r="C672" s="3" t="s">
        <v>2242</v>
      </c>
      <c r="D672" s="3" t="s">
        <v>2243</v>
      </c>
      <c r="E672" s="4">
        <v>-894.21</v>
      </c>
      <c r="F672" s="3" t="s">
        <v>2239</v>
      </c>
      <c r="G672" s="3" t="s">
        <v>291</v>
      </c>
      <c r="H672" s="3" t="s">
        <v>16</v>
      </c>
      <c r="I672" s="3" t="s">
        <v>2244</v>
      </c>
      <c r="J672" s="3" t="s">
        <v>2240</v>
      </c>
    </row>
    <row r="673" spans="1:10" hidden="1" x14ac:dyDescent="0.2">
      <c r="A673" s="3" t="s">
        <v>1557</v>
      </c>
      <c r="B673" s="3" t="s">
        <v>2245</v>
      </c>
      <c r="C673" s="3" t="s">
        <v>2246</v>
      </c>
      <c r="D673" s="3" t="s">
        <v>2247</v>
      </c>
      <c r="E673" s="4">
        <v>-10004.790000000001</v>
      </c>
      <c r="F673" s="3" t="s">
        <v>2239</v>
      </c>
      <c r="G673" s="3" t="s">
        <v>291</v>
      </c>
      <c r="H673" s="3" t="s">
        <v>16</v>
      </c>
      <c r="I673" s="3" t="s">
        <v>2248</v>
      </c>
      <c r="J673" s="3" t="s">
        <v>2240</v>
      </c>
    </row>
    <row r="674" spans="1:10" hidden="1" x14ac:dyDescent="0.2">
      <c r="A674" s="3" t="s">
        <v>1557</v>
      </c>
      <c r="B674" s="3" t="s">
        <v>2301</v>
      </c>
      <c r="C674" s="3" t="s">
        <v>2302</v>
      </c>
      <c r="D674" s="3" t="s">
        <v>2303</v>
      </c>
      <c r="E674" s="4">
        <v>-34773.22</v>
      </c>
      <c r="F674" s="3" t="s">
        <v>2296</v>
      </c>
      <c r="G674" s="3" t="s">
        <v>1100</v>
      </c>
      <c r="H674" s="3" t="s">
        <v>16</v>
      </c>
      <c r="I674" s="3" t="s">
        <v>2150</v>
      </c>
      <c r="J674" s="3" t="s">
        <v>2297</v>
      </c>
    </row>
    <row r="675" spans="1:10" hidden="1" x14ac:dyDescent="0.2">
      <c r="A675" s="3" t="s">
        <v>1557</v>
      </c>
      <c r="B675" s="3" t="s">
        <v>2359</v>
      </c>
      <c r="C675" s="3" t="s">
        <v>2360</v>
      </c>
      <c r="D675" s="3" t="s">
        <v>2361</v>
      </c>
      <c r="E675" s="4">
        <v>-80457.440000000002</v>
      </c>
      <c r="F675" s="3" t="s">
        <v>2356</v>
      </c>
      <c r="G675" s="3" t="s">
        <v>955</v>
      </c>
      <c r="H675" s="3" t="s">
        <v>16</v>
      </c>
      <c r="I675" s="3" t="s">
        <v>2362</v>
      </c>
      <c r="J675" s="3" t="s">
        <v>2358</v>
      </c>
    </row>
    <row r="676" spans="1:10" hidden="1" x14ac:dyDescent="0.2">
      <c r="A676" s="3" t="s">
        <v>1557</v>
      </c>
      <c r="B676" s="3" t="s">
        <v>2241</v>
      </c>
      <c r="C676" s="3" t="s">
        <v>2242</v>
      </c>
      <c r="D676" s="3" t="s">
        <v>2243</v>
      </c>
      <c r="E676" s="4">
        <v>-4977.3900000000003</v>
      </c>
      <c r="F676" s="3" t="s">
        <v>2390</v>
      </c>
      <c r="G676" s="3" t="s">
        <v>291</v>
      </c>
      <c r="H676" s="3" t="s">
        <v>16</v>
      </c>
      <c r="I676" s="3" t="s">
        <v>2244</v>
      </c>
      <c r="J676" s="3" t="s">
        <v>2391</v>
      </c>
    </row>
    <row r="677" spans="1:10" hidden="1" x14ac:dyDescent="0.2">
      <c r="A677" s="3" t="s">
        <v>1557</v>
      </c>
      <c r="B677" s="3" t="s">
        <v>2359</v>
      </c>
      <c r="C677" s="3" t="s">
        <v>2360</v>
      </c>
      <c r="D677" s="3" t="s">
        <v>2361</v>
      </c>
      <c r="E677" s="4">
        <v>-20488.560000000001</v>
      </c>
      <c r="F677" s="3" t="s">
        <v>2390</v>
      </c>
      <c r="G677" s="3" t="s">
        <v>955</v>
      </c>
      <c r="H677" s="3" t="s">
        <v>16</v>
      </c>
      <c r="I677" s="3" t="s">
        <v>2362</v>
      </c>
      <c r="J677" s="3" t="s">
        <v>2391</v>
      </c>
    </row>
    <row r="678" spans="1:10" hidden="1" x14ac:dyDescent="0.2">
      <c r="A678" s="3" t="s">
        <v>1557</v>
      </c>
      <c r="B678" s="3" t="s">
        <v>2241</v>
      </c>
      <c r="C678" s="3" t="s">
        <v>2242</v>
      </c>
      <c r="D678" s="3" t="s">
        <v>2243</v>
      </c>
      <c r="E678" s="4">
        <v>-23726.400000000001</v>
      </c>
      <c r="F678" s="3" t="s">
        <v>2403</v>
      </c>
      <c r="G678" s="3" t="s">
        <v>291</v>
      </c>
      <c r="H678" s="3" t="s">
        <v>16</v>
      </c>
      <c r="I678" s="3" t="s">
        <v>2244</v>
      </c>
      <c r="J678" s="3" t="s">
        <v>2404</v>
      </c>
    </row>
    <row r="679" spans="1:10" hidden="1" x14ac:dyDescent="0.2">
      <c r="A679" s="3" t="s">
        <v>1557</v>
      </c>
      <c r="B679" s="3" t="s">
        <v>2476</v>
      </c>
      <c r="D679" s="3" t="s">
        <v>2477</v>
      </c>
      <c r="E679" s="4">
        <v>-74674.67</v>
      </c>
      <c r="F679" s="3" t="s">
        <v>2455</v>
      </c>
      <c r="G679" s="3" t="s">
        <v>2471</v>
      </c>
      <c r="H679" s="3" t="s">
        <v>176</v>
      </c>
      <c r="I679" s="3" t="s">
        <v>2475</v>
      </c>
      <c r="J679" s="3" t="s">
        <v>2457</v>
      </c>
    </row>
    <row r="680" spans="1:10" hidden="1" x14ac:dyDescent="0.2">
      <c r="A680" s="3" t="s">
        <v>1557</v>
      </c>
      <c r="B680" s="3" t="s">
        <v>2732</v>
      </c>
      <c r="C680" s="3" t="s">
        <v>2733</v>
      </c>
      <c r="D680" s="3" t="s">
        <v>2734</v>
      </c>
      <c r="E680" s="4">
        <v>500000</v>
      </c>
      <c r="F680" s="3" t="s">
        <v>2702</v>
      </c>
      <c r="G680" s="3" t="s">
        <v>2731</v>
      </c>
      <c r="H680" s="3" t="s">
        <v>36</v>
      </c>
      <c r="I680" s="3" t="s">
        <v>2735</v>
      </c>
      <c r="J680" s="3" t="s">
        <v>2704</v>
      </c>
    </row>
    <row r="681" spans="1:10" hidden="1" x14ac:dyDescent="0.2">
      <c r="A681" s="3" t="s">
        <v>1557</v>
      </c>
      <c r="B681" s="3" t="s">
        <v>2989</v>
      </c>
      <c r="C681" s="3" t="s">
        <v>2990</v>
      </c>
      <c r="D681" s="3" t="s">
        <v>2991</v>
      </c>
      <c r="E681" s="4">
        <v>8511200</v>
      </c>
      <c r="F681" s="3" t="s">
        <v>2702</v>
      </c>
      <c r="G681" s="3" t="s">
        <v>200</v>
      </c>
      <c r="H681" s="3" t="s">
        <v>36</v>
      </c>
      <c r="I681" s="3" t="s">
        <v>2992</v>
      </c>
      <c r="J681" s="3" t="s">
        <v>2704</v>
      </c>
    </row>
    <row r="682" spans="1:10" hidden="1" x14ac:dyDescent="0.2">
      <c r="A682" s="3" t="s">
        <v>1557</v>
      </c>
      <c r="B682" s="3" t="s">
        <v>3261</v>
      </c>
      <c r="C682" s="3" t="s">
        <v>3262</v>
      </c>
      <c r="D682" s="3" t="s">
        <v>3263</v>
      </c>
      <c r="E682" s="4">
        <v>4616000</v>
      </c>
      <c r="F682" s="3" t="s">
        <v>2702</v>
      </c>
      <c r="G682" s="3" t="s">
        <v>667</v>
      </c>
      <c r="H682" s="3" t="s">
        <v>36</v>
      </c>
      <c r="I682" s="3" t="s">
        <v>3264</v>
      </c>
      <c r="J682" s="3" t="s">
        <v>2704</v>
      </c>
    </row>
    <row r="683" spans="1:10" hidden="1" x14ac:dyDescent="0.2">
      <c r="A683" s="3" t="s">
        <v>1557</v>
      </c>
      <c r="B683" s="3" t="s">
        <v>3686</v>
      </c>
      <c r="C683" s="3" t="s">
        <v>3687</v>
      </c>
      <c r="D683" s="3" t="s">
        <v>3688</v>
      </c>
      <c r="E683" s="4">
        <v>49399</v>
      </c>
      <c r="F683" s="3" t="s">
        <v>3640</v>
      </c>
      <c r="G683" s="3" t="s">
        <v>330</v>
      </c>
      <c r="H683" s="3" t="s">
        <v>36</v>
      </c>
      <c r="I683" s="3" t="s">
        <v>3689</v>
      </c>
      <c r="J683" s="3" t="s">
        <v>3643</v>
      </c>
    </row>
    <row r="684" spans="1:10" hidden="1" x14ac:dyDescent="0.2">
      <c r="A684" s="3" t="s">
        <v>1557</v>
      </c>
      <c r="B684" s="3" t="s">
        <v>3750</v>
      </c>
      <c r="C684" s="3" t="s">
        <v>3751</v>
      </c>
      <c r="D684" s="3" t="s">
        <v>3752</v>
      </c>
      <c r="E684" s="4">
        <v>388317.93</v>
      </c>
      <c r="F684" s="3" t="s">
        <v>3640</v>
      </c>
      <c r="G684" s="3" t="s">
        <v>2441</v>
      </c>
      <c r="H684" s="3" t="s">
        <v>36</v>
      </c>
      <c r="I684" s="3" t="s">
        <v>3753</v>
      </c>
      <c r="J684" s="3" t="s">
        <v>3643</v>
      </c>
    </row>
    <row r="685" spans="1:10" hidden="1" x14ac:dyDescent="0.2">
      <c r="A685" s="3" t="s">
        <v>1557</v>
      </c>
      <c r="B685" s="3" t="s">
        <v>3848</v>
      </c>
      <c r="C685" s="3" t="s">
        <v>3849</v>
      </c>
      <c r="D685" s="3" t="s">
        <v>3850</v>
      </c>
      <c r="E685" s="4">
        <v>5169000</v>
      </c>
      <c r="F685" s="3" t="s">
        <v>3640</v>
      </c>
      <c r="G685" s="3" t="s">
        <v>448</v>
      </c>
      <c r="H685" s="3" t="s">
        <v>36</v>
      </c>
      <c r="I685" s="3" t="s">
        <v>2150</v>
      </c>
      <c r="J685" s="3" t="s">
        <v>3643</v>
      </c>
    </row>
    <row r="686" spans="1:10" hidden="1" x14ac:dyDescent="0.2">
      <c r="A686" s="3" t="s">
        <v>1557</v>
      </c>
      <c r="B686" s="3" t="s">
        <v>3854</v>
      </c>
      <c r="C686" s="3" t="s">
        <v>3855</v>
      </c>
      <c r="D686" s="3" t="s">
        <v>3856</v>
      </c>
      <c r="E686" s="4">
        <v>4200000</v>
      </c>
      <c r="F686" s="3" t="s">
        <v>3640</v>
      </c>
      <c r="G686" s="3" t="s">
        <v>448</v>
      </c>
      <c r="H686" s="3" t="s">
        <v>36</v>
      </c>
      <c r="I686" s="3" t="s">
        <v>2150</v>
      </c>
      <c r="J686" s="3" t="s">
        <v>3643</v>
      </c>
    </row>
    <row r="687" spans="1:10" hidden="1" x14ac:dyDescent="0.2">
      <c r="A687" s="3" t="s">
        <v>1557</v>
      </c>
      <c r="B687" s="3" t="s">
        <v>4057</v>
      </c>
      <c r="C687" s="3" t="s">
        <v>4058</v>
      </c>
      <c r="D687" s="3" t="s">
        <v>4059</v>
      </c>
      <c r="E687" s="4">
        <v>698000</v>
      </c>
      <c r="F687" s="3" t="s">
        <v>3640</v>
      </c>
      <c r="G687" s="3" t="s">
        <v>1902</v>
      </c>
      <c r="H687" s="3" t="s">
        <v>36</v>
      </c>
      <c r="I687" s="3" t="s">
        <v>2150</v>
      </c>
      <c r="J687" s="3" t="s">
        <v>3643</v>
      </c>
    </row>
    <row r="688" spans="1:10" hidden="1" x14ac:dyDescent="0.2">
      <c r="A688" s="3" t="s">
        <v>1557</v>
      </c>
      <c r="B688" s="3" t="s">
        <v>4324</v>
      </c>
      <c r="C688" s="3" t="s">
        <v>4325</v>
      </c>
      <c r="D688" s="3" t="s">
        <v>4326</v>
      </c>
      <c r="E688" s="4">
        <v>300000</v>
      </c>
      <c r="F688" s="3" t="s">
        <v>4327</v>
      </c>
      <c r="G688" s="3" t="s">
        <v>222</v>
      </c>
      <c r="H688" s="3" t="s">
        <v>36</v>
      </c>
      <c r="J688" s="3" t="s">
        <v>4328</v>
      </c>
    </row>
    <row r="689" spans="1:10" hidden="1" x14ac:dyDescent="0.2">
      <c r="A689" s="3" t="s">
        <v>1557</v>
      </c>
      <c r="B689" s="3" t="s">
        <v>4348</v>
      </c>
      <c r="C689" s="3" t="s">
        <v>4349</v>
      </c>
      <c r="D689" s="3" t="s">
        <v>4350</v>
      </c>
      <c r="E689" s="4">
        <v>58922</v>
      </c>
      <c r="F689" s="3" t="s">
        <v>4327</v>
      </c>
      <c r="G689" s="3" t="s">
        <v>3342</v>
      </c>
      <c r="H689" s="3" t="s">
        <v>36</v>
      </c>
      <c r="I689" s="3" t="s">
        <v>2150</v>
      </c>
      <c r="J689" s="3" t="s">
        <v>4328</v>
      </c>
    </row>
    <row r="690" spans="1:10" hidden="1" x14ac:dyDescent="0.2">
      <c r="A690" s="3" t="s">
        <v>1557</v>
      </c>
      <c r="B690" s="3" t="s">
        <v>4351</v>
      </c>
      <c r="C690" s="3" t="s">
        <v>4352</v>
      </c>
      <c r="D690" s="3" t="s">
        <v>4353</v>
      </c>
      <c r="E690" s="4">
        <v>39423.879999999997</v>
      </c>
      <c r="F690" s="3" t="s">
        <v>4327</v>
      </c>
      <c r="G690" s="3" t="s">
        <v>1488</v>
      </c>
      <c r="H690" s="3" t="s">
        <v>16</v>
      </c>
      <c r="J690" s="3" t="s">
        <v>4328</v>
      </c>
    </row>
    <row r="691" spans="1:10" hidden="1" x14ac:dyDescent="0.2">
      <c r="A691" s="3" t="s">
        <v>1557</v>
      </c>
      <c r="B691" s="3" t="s">
        <v>4354</v>
      </c>
      <c r="C691" s="3" t="s">
        <v>4355</v>
      </c>
      <c r="D691" s="3" t="s">
        <v>4356</v>
      </c>
      <c r="E691" s="4">
        <v>79677</v>
      </c>
      <c r="F691" s="3" t="s">
        <v>4327</v>
      </c>
      <c r="G691" s="3" t="s">
        <v>1029</v>
      </c>
      <c r="H691" s="3" t="s">
        <v>36</v>
      </c>
      <c r="I691" s="3" t="s">
        <v>4357</v>
      </c>
      <c r="J691" s="3" t="s">
        <v>4328</v>
      </c>
    </row>
    <row r="692" spans="1:10" hidden="1" x14ac:dyDescent="0.2">
      <c r="A692" s="3" t="s">
        <v>1557</v>
      </c>
      <c r="B692" s="3" t="s">
        <v>4370</v>
      </c>
      <c r="C692" s="3" t="s">
        <v>4371</v>
      </c>
      <c r="D692" s="3" t="s">
        <v>4372</v>
      </c>
      <c r="E692" s="4">
        <v>1197980</v>
      </c>
      <c r="F692" s="3" t="s">
        <v>4327</v>
      </c>
      <c r="G692" s="3" t="s">
        <v>960</v>
      </c>
      <c r="H692" s="3" t="s">
        <v>36</v>
      </c>
      <c r="I692" s="3" t="s">
        <v>4373</v>
      </c>
      <c r="J692" s="3" t="s">
        <v>4328</v>
      </c>
    </row>
    <row r="693" spans="1:10" hidden="1" x14ac:dyDescent="0.2">
      <c r="A693" s="3" t="s">
        <v>1557</v>
      </c>
      <c r="B693" s="3" t="s">
        <v>4324</v>
      </c>
      <c r="C693" s="3" t="s">
        <v>4325</v>
      </c>
      <c r="D693" s="3" t="s">
        <v>4326</v>
      </c>
      <c r="E693" s="4">
        <v>600000</v>
      </c>
      <c r="F693" s="3" t="s">
        <v>4327</v>
      </c>
      <c r="G693" s="3" t="s">
        <v>200</v>
      </c>
      <c r="H693" s="3" t="s">
        <v>36</v>
      </c>
      <c r="I693" s="3" t="s">
        <v>4386</v>
      </c>
      <c r="J693" s="3" t="s">
        <v>4328</v>
      </c>
    </row>
    <row r="694" spans="1:10" hidden="1" x14ac:dyDescent="0.2">
      <c r="A694" s="3" t="s">
        <v>1557</v>
      </c>
      <c r="B694" s="3" t="s">
        <v>4391</v>
      </c>
      <c r="C694" s="3" t="s">
        <v>4392</v>
      </c>
      <c r="D694" s="3" t="s">
        <v>4393</v>
      </c>
      <c r="E694" s="4">
        <v>314746</v>
      </c>
      <c r="F694" s="3" t="s">
        <v>4327</v>
      </c>
      <c r="G694" s="3" t="s">
        <v>684</v>
      </c>
      <c r="H694" s="3" t="s">
        <v>36</v>
      </c>
      <c r="I694" s="3" t="s">
        <v>2150</v>
      </c>
      <c r="J694" s="3" t="s">
        <v>4328</v>
      </c>
    </row>
    <row r="695" spans="1:10" hidden="1" x14ac:dyDescent="0.2">
      <c r="A695" s="3" t="s">
        <v>1557</v>
      </c>
      <c r="B695" s="3" t="s">
        <v>4401</v>
      </c>
      <c r="C695" s="3" t="s">
        <v>4402</v>
      </c>
      <c r="D695" s="3" t="s">
        <v>4403</v>
      </c>
      <c r="E695" s="4">
        <v>10300000</v>
      </c>
      <c r="F695" s="3" t="s">
        <v>4327</v>
      </c>
      <c r="G695" s="3" t="s">
        <v>588</v>
      </c>
      <c r="H695" s="3" t="s">
        <v>36</v>
      </c>
      <c r="I695" s="3" t="s">
        <v>4404</v>
      </c>
      <c r="J695" s="3" t="s">
        <v>4328</v>
      </c>
    </row>
    <row r="696" spans="1:10" hidden="1" x14ac:dyDescent="0.2">
      <c r="A696" s="3" t="s">
        <v>1557</v>
      </c>
      <c r="B696" s="3" t="s">
        <v>4424</v>
      </c>
      <c r="C696" s="3" t="s">
        <v>4425</v>
      </c>
      <c r="D696" s="3" t="s">
        <v>4426</v>
      </c>
      <c r="E696" s="4">
        <v>1088192</v>
      </c>
      <c r="F696" s="3" t="s">
        <v>4327</v>
      </c>
      <c r="G696" s="3" t="s">
        <v>619</v>
      </c>
      <c r="H696" s="3" t="s">
        <v>36</v>
      </c>
      <c r="I696" s="3" t="s">
        <v>4427</v>
      </c>
      <c r="J696" s="3" t="s">
        <v>4328</v>
      </c>
    </row>
    <row r="697" spans="1:10" hidden="1" x14ac:dyDescent="0.2">
      <c r="A697" s="3" t="s">
        <v>1557</v>
      </c>
      <c r="B697" s="3" t="s">
        <v>4455</v>
      </c>
      <c r="C697" s="3" t="s">
        <v>4456</v>
      </c>
      <c r="D697" s="3" t="s">
        <v>4457</v>
      </c>
      <c r="E697" s="4">
        <v>2097500</v>
      </c>
      <c r="F697" s="3" t="s">
        <v>4327</v>
      </c>
      <c r="G697" s="3" t="s">
        <v>2385</v>
      </c>
      <c r="H697" s="3" t="s">
        <v>36</v>
      </c>
      <c r="I697" s="3" t="s">
        <v>4458</v>
      </c>
      <c r="J697" s="3" t="s">
        <v>4328</v>
      </c>
    </row>
    <row r="698" spans="1:10" hidden="1" x14ac:dyDescent="0.2">
      <c r="A698" s="3" t="s">
        <v>1557</v>
      </c>
      <c r="B698" s="3" t="s">
        <v>4514</v>
      </c>
      <c r="C698" s="3" t="s">
        <v>4515</v>
      </c>
      <c r="D698" s="3" t="s">
        <v>4516</v>
      </c>
      <c r="E698" s="4">
        <v>97695.18</v>
      </c>
      <c r="F698" s="3" t="s">
        <v>4504</v>
      </c>
      <c r="G698" s="3" t="s">
        <v>2441</v>
      </c>
      <c r="H698" s="3" t="s">
        <v>36</v>
      </c>
      <c r="I698" s="3" t="s">
        <v>4517</v>
      </c>
      <c r="J698" s="3" t="s">
        <v>4505</v>
      </c>
    </row>
    <row r="699" spans="1:10" hidden="1" x14ac:dyDescent="0.2">
      <c r="A699" s="3" t="s">
        <v>1557</v>
      </c>
      <c r="B699" s="3" t="s">
        <v>4528</v>
      </c>
      <c r="C699" s="3" t="s">
        <v>4529</v>
      </c>
      <c r="D699" s="3" t="s">
        <v>4530</v>
      </c>
      <c r="E699" s="4">
        <v>3173383.99</v>
      </c>
      <c r="F699" s="3" t="s">
        <v>4504</v>
      </c>
      <c r="G699" s="3" t="s">
        <v>481</v>
      </c>
      <c r="H699" s="3" t="s">
        <v>36</v>
      </c>
      <c r="I699" s="3" t="s">
        <v>4531</v>
      </c>
      <c r="J699" s="3" t="s">
        <v>4505</v>
      </c>
    </row>
    <row r="700" spans="1:10" hidden="1" x14ac:dyDescent="0.2">
      <c r="A700" s="3" t="s">
        <v>1557</v>
      </c>
      <c r="B700" s="3" t="s">
        <v>4528</v>
      </c>
      <c r="C700" s="3" t="s">
        <v>4529</v>
      </c>
      <c r="D700" s="3" t="s">
        <v>4530</v>
      </c>
      <c r="E700" s="4">
        <v>1124133</v>
      </c>
      <c r="F700" s="3" t="s">
        <v>4555</v>
      </c>
      <c r="G700" s="3" t="s">
        <v>481</v>
      </c>
      <c r="H700" s="3" t="s">
        <v>36</v>
      </c>
      <c r="I700" s="3" t="s">
        <v>4531</v>
      </c>
      <c r="J700" s="3" t="s">
        <v>4556</v>
      </c>
    </row>
    <row r="701" spans="1:10" hidden="1" x14ac:dyDescent="0.2">
      <c r="A701" s="3" t="s">
        <v>1557</v>
      </c>
      <c r="B701" s="3" t="s">
        <v>4613</v>
      </c>
      <c r="C701" s="3" t="s">
        <v>4614</v>
      </c>
      <c r="D701" s="3" t="s">
        <v>4615</v>
      </c>
      <c r="E701" s="4">
        <v>28880.67</v>
      </c>
      <c r="F701" s="3" t="s">
        <v>4600</v>
      </c>
      <c r="G701" s="3" t="s">
        <v>310</v>
      </c>
      <c r="H701" s="3" t="s">
        <v>16</v>
      </c>
      <c r="J701" s="3" t="s">
        <v>4602</v>
      </c>
    </row>
    <row r="702" spans="1:10" hidden="1" x14ac:dyDescent="0.2">
      <c r="A702" s="3" t="s">
        <v>1557</v>
      </c>
      <c r="B702" s="3" t="s">
        <v>4626</v>
      </c>
      <c r="C702" s="3" t="s">
        <v>4627</v>
      </c>
      <c r="D702" s="3" t="s">
        <v>4628</v>
      </c>
      <c r="E702" s="4">
        <v>100771.74</v>
      </c>
      <c r="F702" s="3" t="s">
        <v>4600</v>
      </c>
      <c r="G702" s="3" t="s">
        <v>330</v>
      </c>
      <c r="H702" s="3" t="s">
        <v>36</v>
      </c>
      <c r="I702" s="3" t="s">
        <v>3753</v>
      </c>
      <c r="J702" s="3" t="s">
        <v>4602</v>
      </c>
    </row>
    <row r="703" spans="1:10" hidden="1" x14ac:dyDescent="0.2">
      <c r="A703" s="3" t="s">
        <v>1557</v>
      </c>
      <c r="B703" s="3" t="s">
        <v>4641</v>
      </c>
      <c r="C703" s="3" t="s">
        <v>4642</v>
      </c>
      <c r="D703" s="3" t="s">
        <v>4643</v>
      </c>
      <c r="E703" s="4">
        <v>350671</v>
      </c>
      <c r="F703" s="3" t="s">
        <v>4600</v>
      </c>
      <c r="G703" s="3" t="s">
        <v>3327</v>
      </c>
      <c r="H703" s="3" t="s">
        <v>36</v>
      </c>
      <c r="I703" s="3" t="s">
        <v>3753</v>
      </c>
      <c r="J703" s="3" t="s">
        <v>4602</v>
      </c>
    </row>
    <row r="704" spans="1:10" hidden="1" x14ac:dyDescent="0.2">
      <c r="A704" s="3" t="s">
        <v>1557</v>
      </c>
      <c r="B704" s="3" t="s">
        <v>4654</v>
      </c>
      <c r="C704" s="3" t="s">
        <v>4655</v>
      </c>
      <c r="D704" s="3" t="s">
        <v>4656</v>
      </c>
      <c r="E704" s="4">
        <v>371826</v>
      </c>
      <c r="F704" s="3" t="s">
        <v>4600</v>
      </c>
      <c r="G704" s="3" t="s">
        <v>2767</v>
      </c>
      <c r="H704" s="3" t="s">
        <v>36</v>
      </c>
      <c r="I704" s="3" t="s">
        <v>4657</v>
      </c>
      <c r="J704" s="3" t="s">
        <v>4602</v>
      </c>
    </row>
    <row r="705" spans="1:10" hidden="1" x14ac:dyDescent="0.2">
      <c r="A705" s="3" t="s">
        <v>1557</v>
      </c>
      <c r="B705" s="3" t="s">
        <v>4658</v>
      </c>
      <c r="C705" s="3" t="s">
        <v>4659</v>
      </c>
      <c r="D705" s="3" t="s">
        <v>4660</v>
      </c>
      <c r="E705" s="4">
        <v>9735.83</v>
      </c>
      <c r="F705" s="3" t="s">
        <v>4600</v>
      </c>
      <c r="G705" s="3" t="s">
        <v>909</v>
      </c>
      <c r="H705" s="3" t="s">
        <v>16</v>
      </c>
      <c r="J705" s="3" t="s">
        <v>4602</v>
      </c>
    </row>
    <row r="706" spans="1:10" hidden="1" x14ac:dyDescent="0.2">
      <c r="A706" s="3" t="s">
        <v>1557</v>
      </c>
      <c r="B706" s="3" t="s">
        <v>4689</v>
      </c>
      <c r="C706" s="3" t="s">
        <v>4690</v>
      </c>
      <c r="D706" s="3" t="s">
        <v>4691</v>
      </c>
      <c r="E706" s="4">
        <v>240187</v>
      </c>
      <c r="F706" s="3" t="s">
        <v>4600</v>
      </c>
      <c r="G706" s="3" t="s">
        <v>1488</v>
      </c>
      <c r="H706" s="3" t="s">
        <v>36</v>
      </c>
      <c r="I706" s="3" t="s">
        <v>4692</v>
      </c>
      <c r="J706" s="3" t="s">
        <v>4602</v>
      </c>
    </row>
    <row r="707" spans="1:10" hidden="1" x14ac:dyDescent="0.2">
      <c r="A707" s="3" t="s">
        <v>1557</v>
      </c>
      <c r="B707" s="3" t="s">
        <v>4693</v>
      </c>
      <c r="C707" s="3" t="s">
        <v>4694</v>
      </c>
      <c r="D707" s="3" t="s">
        <v>4695</v>
      </c>
      <c r="E707" s="4">
        <v>567807</v>
      </c>
      <c r="F707" s="3" t="s">
        <v>4600</v>
      </c>
      <c r="G707" s="3" t="s">
        <v>41</v>
      </c>
      <c r="H707" s="3" t="s">
        <v>36</v>
      </c>
      <c r="I707" s="3" t="s">
        <v>3753</v>
      </c>
      <c r="J707" s="3" t="s">
        <v>4602</v>
      </c>
    </row>
    <row r="708" spans="1:10" hidden="1" x14ac:dyDescent="0.2">
      <c r="A708" s="3" t="s">
        <v>1557</v>
      </c>
      <c r="B708" s="3" t="s">
        <v>4696</v>
      </c>
      <c r="C708" s="3" t="s">
        <v>4697</v>
      </c>
      <c r="D708" s="3" t="s">
        <v>4698</v>
      </c>
      <c r="E708" s="4">
        <v>23706.7</v>
      </c>
      <c r="F708" s="3" t="s">
        <v>4600</v>
      </c>
      <c r="G708" s="3" t="s">
        <v>426</v>
      </c>
      <c r="H708" s="3" t="s">
        <v>16</v>
      </c>
      <c r="J708" s="3" t="s">
        <v>4602</v>
      </c>
    </row>
    <row r="709" spans="1:10" hidden="1" x14ac:dyDescent="0.2">
      <c r="A709" s="3" t="s">
        <v>1557</v>
      </c>
      <c r="B709" s="3" t="s">
        <v>4719</v>
      </c>
      <c r="C709" s="3" t="s">
        <v>4720</v>
      </c>
      <c r="D709" s="3" t="s">
        <v>4721</v>
      </c>
      <c r="E709" s="4">
        <v>536725</v>
      </c>
      <c r="F709" s="3" t="s">
        <v>4600</v>
      </c>
      <c r="G709" s="3" t="s">
        <v>448</v>
      </c>
      <c r="H709" s="3" t="s">
        <v>36</v>
      </c>
      <c r="I709" s="3" t="s">
        <v>3753</v>
      </c>
      <c r="J709" s="3" t="s">
        <v>4602</v>
      </c>
    </row>
    <row r="710" spans="1:10" hidden="1" x14ac:dyDescent="0.2">
      <c r="A710" s="3" t="s">
        <v>1557</v>
      </c>
      <c r="B710" s="3" t="s">
        <v>4722</v>
      </c>
      <c r="C710" s="3" t="s">
        <v>4723</v>
      </c>
      <c r="D710" s="3" t="s">
        <v>4724</v>
      </c>
      <c r="E710" s="4">
        <v>375237.8</v>
      </c>
      <c r="F710" s="3" t="s">
        <v>4600</v>
      </c>
      <c r="G710" s="3" t="s">
        <v>960</v>
      </c>
      <c r="H710" s="3" t="s">
        <v>36</v>
      </c>
      <c r="I710" s="3" t="s">
        <v>3753</v>
      </c>
      <c r="J710" s="3" t="s">
        <v>4602</v>
      </c>
    </row>
    <row r="711" spans="1:10" hidden="1" x14ac:dyDescent="0.2">
      <c r="A711" s="3" t="s">
        <v>1557</v>
      </c>
      <c r="B711" s="3" t="s">
        <v>4735</v>
      </c>
      <c r="C711" s="3" t="s">
        <v>4736</v>
      </c>
      <c r="D711" s="3" t="s">
        <v>4737</v>
      </c>
      <c r="E711" s="4">
        <v>3006390</v>
      </c>
      <c r="F711" s="3" t="s">
        <v>4600</v>
      </c>
      <c r="G711" s="3" t="s">
        <v>1876</v>
      </c>
      <c r="H711" s="3" t="s">
        <v>36</v>
      </c>
      <c r="I711" s="3" t="s">
        <v>3753</v>
      </c>
      <c r="J711" s="3" t="s">
        <v>4602</v>
      </c>
    </row>
    <row r="712" spans="1:10" hidden="1" x14ac:dyDescent="0.2">
      <c r="A712" s="3" t="s">
        <v>1557</v>
      </c>
      <c r="B712" s="3" t="s">
        <v>4766</v>
      </c>
      <c r="C712" s="3" t="s">
        <v>4767</v>
      </c>
      <c r="D712" s="3" t="s">
        <v>4768</v>
      </c>
      <c r="E712" s="4">
        <v>1832751</v>
      </c>
      <c r="F712" s="3" t="s">
        <v>4600</v>
      </c>
      <c r="G712" s="3" t="s">
        <v>1387</v>
      </c>
      <c r="I712" s="3" t="s">
        <v>3753</v>
      </c>
      <c r="J712" s="3" t="s">
        <v>4602</v>
      </c>
    </row>
    <row r="713" spans="1:10" hidden="1" x14ac:dyDescent="0.2">
      <c r="A713" s="3" t="s">
        <v>1557</v>
      </c>
      <c r="B713" s="3" t="s">
        <v>4777</v>
      </c>
      <c r="C713" s="3" t="s">
        <v>4778</v>
      </c>
      <c r="D713" s="3" t="s">
        <v>4779</v>
      </c>
      <c r="E713" s="4">
        <v>993669</v>
      </c>
      <c r="F713" s="3" t="s">
        <v>4600</v>
      </c>
      <c r="G713" s="3" t="s">
        <v>684</v>
      </c>
      <c r="H713" s="3" t="s">
        <v>36</v>
      </c>
      <c r="I713" s="3" t="s">
        <v>4780</v>
      </c>
      <c r="J713" s="3" t="s">
        <v>4602</v>
      </c>
    </row>
    <row r="714" spans="1:10" hidden="1" x14ac:dyDescent="0.2">
      <c r="A714" s="3" t="s">
        <v>1557</v>
      </c>
      <c r="B714" s="3" t="s">
        <v>5013</v>
      </c>
      <c r="C714" s="3" t="s">
        <v>5014</v>
      </c>
      <c r="D714" s="3" t="s">
        <v>5015</v>
      </c>
      <c r="E714" s="4">
        <v>600000</v>
      </c>
      <c r="F714" s="3" t="s">
        <v>5010</v>
      </c>
      <c r="G714" s="3" t="s">
        <v>1171</v>
      </c>
      <c r="H714" s="3" t="s">
        <v>36</v>
      </c>
      <c r="I714" s="3" t="s">
        <v>5016</v>
      </c>
      <c r="J714" s="3" t="s">
        <v>5012</v>
      </c>
    </row>
    <row r="715" spans="1:10" hidden="1" x14ac:dyDescent="0.2">
      <c r="A715" s="3" t="s">
        <v>1557</v>
      </c>
      <c r="B715" s="3" t="s">
        <v>5091</v>
      </c>
      <c r="C715" s="3" t="s">
        <v>5092</v>
      </c>
      <c r="D715" s="3" t="s">
        <v>5093</v>
      </c>
      <c r="E715" s="4">
        <v>246100</v>
      </c>
      <c r="F715" s="3" t="s">
        <v>5078</v>
      </c>
      <c r="G715" s="3" t="s">
        <v>310</v>
      </c>
      <c r="H715" s="3" t="s">
        <v>36</v>
      </c>
      <c r="I715" s="3" t="s">
        <v>5094</v>
      </c>
      <c r="J715" s="3" t="s">
        <v>5080</v>
      </c>
    </row>
    <row r="716" spans="1:10" hidden="1" x14ac:dyDescent="0.2">
      <c r="A716" s="3" t="s">
        <v>1557</v>
      </c>
      <c r="B716" s="3" t="s">
        <v>5290</v>
      </c>
      <c r="C716" s="3" t="s">
        <v>5291</v>
      </c>
      <c r="D716" s="3" t="s">
        <v>5292</v>
      </c>
      <c r="E716" s="4">
        <v>200000</v>
      </c>
      <c r="F716" s="3" t="s">
        <v>5078</v>
      </c>
      <c r="G716" s="3" t="s">
        <v>537</v>
      </c>
      <c r="H716" s="3" t="s">
        <v>36</v>
      </c>
      <c r="J716" s="3" t="s">
        <v>5080</v>
      </c>
    </row>
    <row r="717" spans="1:10" hidden="1" x14ac:dyDescent="0.2">
      <c r="A717" s="3" t="s">
        <v>1557</v>
      </c>
      <c r="B717" s="3" t="s">
        <v>5290</v>
      </c>
      <c r="C717" s="3" t="s">
        <v>5291</v>
      </c>
      <c r="D717" s="3" t="s">
        <v>5292</v>
      </c>
      <c r="E717" s="4">
        <v>48000</v>
      </c>
      <c r="F717" s="3" t="s">
        <v>5078</v>
      </c>
      <c r="G717" s="3" t="s">
        <v>545</v>
      </c>
      <c r="H717" s="3" t="s">
        <v>36</v>
      </c>
      <c r="J717" s="3" t="s">
        <v>5080</v>
      </c>
    </row>
    <row r="718" spans="1:10" hidden="1" x14ac:dyDescent="0.2">
      <c r="A718" s="3" t="s">
        <v>1557</v>
      </c>
      <c r="B718" s="3" t="s">
        <v>5339</v>
      </c>
      <c r="C718" s="3" t="s">
        <v>5340</v>
      </c>
      <c r="D718" s="3" t="s">
        <v>5341</v>
      </c>
      <c r="E718" s="4">
        <v>2203200</v>
      </c>
      <c r="F718" s="3" t="s">
        <v>5078</v>
      </c>
      <c r="G718" s="3" t="s">
        <v>103</v>
      </c>
      <c r="H718" s="3" t="s">
        <v>36</v>
      </c>
      <c r="I718" s="3" t="s">
        <v>4458</v>
      </c>
      <c r="J718" s="3" t="s">
        <v>5080</v>
      </c>
    </row>
    <row r="719" spans="1:10" hidden="1" x14ac:dyDescent="0.2">
      <c r="A719" s="3" t="s">
        <v>1557</v>
      </c>
      <c r="B719" s="3" t="s">
        <v>5290</v>
      </c>
      <c r="C719" s="3" t="s">
        <v>5291</v>
      </c>
      <c r="D719" s="3" t="s">
        <v>5292</v>
      </c>
      <c r="E719" s="4">
        <v>225000</v>
      </c>
      <c r="F719" s="3" t="s">
        <v>5078</v>
      </c>
      <c r="G719" s="3" t="s">
        <v>103</v>
      </c>
      <c r="H719" s="3" t="s">
        <v>36</v>
      </c>
      <c r="I719" s="3" t="s">
        <v>4458</v>
      </c>
      <c r="J719" s="3" t="s">
        <v>5080</v>
      </c>
    </row>
    <row r="720" spans="1:10" hidden="1" x14ac:dyDescent="0.2">
      <c r="A720" s="3" t="s">
        <v>1557</v>
      </c>
      <c r="B720" s="3" t="s">
        <v>5672</v>
      </c>
      <c r="C720" s="3" t="s">
        <v>5673</v>
      </c>
      <c r="D720" s="3" t="s">
        <v>5674</v>
      </c>
      <c r="E720" s="4">
        <v>1472414.32</v>
      </c>
      <c r="F720" s="3" t="s">
        <v>5645</v>
      </c>
      <c r="G720" s="3" t="s">
        <v>1382</v>
      </c>
      <c r="H720" s="3" t="s">
        <v>36</v>
      </c>
      <c r="I720" s="3" t="s">
        <v>5094</v>
      </c>
      <c r="J720" s="3" t="s">
        <v>5646</v>
      </c>
    </row>
    <row r="721" spans="1:10" hidden="1" x14ac:dyDescent="0.2">
      <c r="A721" s="3" t="s">
        <v>1557</v>
      </c>
      <c r="B721" s="3" t="s">
        <v>5774</v>
      </c>
      <c r="C721" s="3" t="s">
        <v>5775</v>
      </c>
      <c r="D721" s="3" t="s">
        <v>5776</v>
      </c>
      <c r="E721" s="4">
        <v>-2.15</v>
      </c>
      <c r="F721" s="3" t="s">
        <v>5726</v>
      </c>
      <c r="G721" s="3" t="s">
        <v>291</v>
      </c>
      <c r="H721" s="3" t="s">
        <v>16</v>
      </c>
      <c r="I721" s="3" t="s">
        <v>5777</v>
      </c>
      <c r="J721" s="3" t="s">
        <v>5727</v>
      </c>
    </row>
    <row r="722" spans="1:10" hidden="1" x14ac:dyDescent="0.2">
      <c r="A722" s="3" t="s">
        <v>1557</v>
      </c>
      <c r="B722" s="3" t="s">
        <v>5810</v>
      </c>
      <c r="C722" s="3" t="s">
        <v>5811</v>
      </c>
      <c r="D722" s="3" t="s">
        <v>5812</v>
      </c>
      <c r="E722" s="4">
        <v>-123469.62</v>
      </c>
      <c r="F722" s="3" t="s">
        <v>5726</v>
      </c>
      <c r="G722" s="3" t="s">
        <v>365</v>
      </c>
      <c r="H722" s="3" t="s">
        <v>16</v>
      </c>
      <c r="J722" s="3" t="s">
        <v>5727</v>
      </c>
    </row>
    <row r="723" spans="1:10" hidden="1" x14ac:dyDescent="0.2">
      <c r="A723" s="3" t="s">
        <v>1557</v>
      </c>
      <c r="B723" s="3" t="s">
        <v>5813</v>
      </c>
      <c r="C723" s="3" t="s">
        <v>5814</v>
      </c>
      <c r="D723" s="3" t="s">
        <v>5815</v>
      </c>
      <c r="E723" s="4">
        <v>-760792.63</v>
      </c>
      <c r="F723" s="3" t="s">
        <v>5726</v>
      </c>
      <c r="G723" s="3" t="s">
        <v>365</v>
      </c>
      <c r="H723" s="3" t="s">
        <v>16</v>
      </c>
      <c r="J723" s="3" t="s">
        <v>5727</v>
      </c>
    </row>
    <row r="724" spans="1:10" hidden="1" x14ac:dyDescent="0.2">
      <c r="A724" s="3" t="s">
        <v>1557</v>
      </c>
      <c r="B724" s="3" t="s">
        <v>5860</v>
      </c>
      <c r="C724" s="3" t="s">
        <v>5861</v>
      </c>
      <c r="D724" s="3" t="s">
        <v>5862</v>
      </c>
      <c r="E724" s="4">
        <v>-291249.96000000002</v>
      </c>
      <c r="F724" s="3" t="s">
        <v>5726</v>
      </c>
      <c r="G724" s="3" t="s">
        <v>2133</v>
      </c>
      <c r="H724" s="3" t="s">
        <v>16</v>
      </c>
      <c r="J724" s="3" t="s">
        <v>5727</v>
      </c>
    </row>
    <row r="725" spans="1:10" hidden="1" x14ac:dyDescent="0.2">
      <c r="A725" s="3" t="s">
        <v>1557</v>
      </c>
      <c r="B725" s="3" t="s">
        <v>5810</v>
      </c>
      <c r="C725" s="3" t="s">
        <v>5811</v>
      </c>
      <c r="D725" s="3" t="s">
        <v>5812</v>
      </c>
      <c r="E725" s="4">
        <v>-2.0099999999999998</v>
      </c>
      <c r="F725" s="3" t="s">
        <v>5726</v>
      </c>
      <c r="G725" s="3" t="s">
        <v>1493</v>
      </c>
      <c r="H725" s="3" t="s">
        <v>16</v>
      </c>
      <c r="I725" s="3" t="s">
        <v>5884</v>
      </c>
      <c r="J725" s="3" t="s">
        <v>5727</v>
      </c>
    </row>
    <row r="726" spans="1:10" hidden="1" x14ac:dyDescent="0.2">
      <c r="A726" s="3" t="s">
        <v>1557</v>
      </c>
      <c r="B726" s="3" t="s">
        <v>5860</v>
      </c>
      <c r="C726" s="3" t="s">
        <v>5861</v>
      </c>
      <c r="D726" s="3" t="s">
        <v>5862</v>
      </c>
      <c r="E726" s="4">
        <v>-160970.79999999999</v>
      </c>
      <c r="F726" s="3" t="s">
        <v>5726</v>
      </c>
      <c r="G726" s="3" t="s">
        <v>1493</v>
      </c>
      <c r="H726" s="3" t="s">
        <v>16</v>
      </c>
      <c r="J726" s="3" t="s">
        <v>5727</v>
      </c>
    </row>
    <row r="727" spans="1:10" hidden="1" x14ac:dyDescent="0.2">
      <c r="A727" s="3" t="s">
        <v>1557</v>
      </c>
      <c r="B727" s="3" t="s">
        <v>5898</v>
      </c>
      <c r="C727" s="3" t="s">
        <v>5899</v>
      </c>
      <c r="D727" s="3" t="s">
        <v>5900</v>
      </c>
      <c r="E727" s="4">
        <v>-731127.46</v>
      </c>
      <c r="F727" s="3" t="s">
        <v>5726</v>
      </c>
      <c r="G727" s="3" t="s">
        <v>426</v>
      </c>
      <c r="H727" s="3" t="s">
        <v>16</v>
      </c>
      <c r="J727" s="3" t="s">
        <v>5727</v>
      </c>
    </row>
    <row r="728" spans="1:10" hidden="1" x14ac:dyDescent="0.2">
      <c r="A728" s="3" t="s">
        <v>1557</v>
      </c>
      <c r="B728" s="3" t="s">
        <v>5898</v>
      </c>
      <c r="C728" s="3" t="s">
        <v>5899</v>
      </c>
      <c r="D728" s="3" t="s">
        <v>5900</v>
      </c>
      <c r="E728" s="4">
        <v>-0.37</v>
      </c>
      <c r="F728" s="3" t="s">
        <v>5726</v>
      </c>
      <c r="G728" s="3" t="s">
        <v>1045</v>
      </c>
      <c r="H728" s="3" t="s">
        <v>16</v>
      </c>
      <c r="I728" s="3" t="s">
        <v>5936</v>
      </c>
      <c r="J728" s="3" t="s">
        <v>5727</v>
      </c>
    </row>
    <row r="729" spans="1:10" hidden="1" x14ac:dyDescent="0.2">
      <c r="A729" s="3" t="s">
        <v>1557</v>
      </c>
      <c r="B729" s="3" t="s">
        <v>5860</v>
      </c>
      <c r="C729" s="3" t="s">
        <v>5861</v>
      </c>
      <c r="D729" s="3" t="s">
        <v>5862</v>
      </c>
      <c r="E729" s="4">
        <v>-5.23</v>
      </c>
      <c r="F729" s="3" t="s">
        <v>5726</v>
      </c>
      <c r="G729" s="3" t="s">
        <v>1876</v>
      </c>
      <c r="H729" s="3" t="s">
        <v>16</v>
      </c>
      <c r="J729" s="3" t="s">
        <v>5727</v>
      </c>
    </row>
    <row r="730" spans="1:10" hidden="1" x14ac:dyDescent="0.2">
      <c r="A730" s="3" t="s">
        <v>1557</v>
      </c>
      <c r="B730" s="3" t="s">
        <v>5976</v>
      </c>
      <c r="C730" s="3" t="s">
        <v>5977</v>
      </c>
      <c r="D730" s="3" t="s">
        <v>5978</v>
      </c>
      <c r="E730" s="4">
        <v>6533000</v>
      </c>
      <c r="F730" s="3" t="s">
        <v>5726</v>
      </c>
      <c r="G730" s="3" t="s">
        <v>481</v>
      </c>
      <c r="H730" s="3" t="s">
        <v>36</v>
      </c>
      <c r="I730" s="3" t="s">
        <v>5979</v>
      </c>
      <c r="J730" s="3" t="s">
        <v>5727</v>
      </c>
    </row>
    <row r="731" spans="1:10" hidden="1" x14ac:dyDescent="0.2">
      <c r="A731" s="3" t="s">
        <v>1557</v>
      </c>
      <c r="B731" s="3" t="s">
        <v>2058</v>
      </c>
      <c r="C731" s="3" t="s">
        <v>2059</v>
      </c>
      <c r="D731" s="3" t="s">
        <v>2060</v>
      </c>
      <c r="E731" s="4">
        <v>-353862.88</v>
      </c>
      <c r="F731" s="3" t="s">
        <v>5726</v>
      </c>
      <c r="G731" s="3" t="s">
        <v>1178</v>
      </c>
      <c r="H731" s="3" t="s">
        <v>36</v>
      </c>
      <c r="J731" s="3" t="s">
        <v>5727</v>
      </c>
    </row>
    <row r="732" spans="1:10" hidden="1" x14ac:dyDescent="0.2">
      <c r="A732" s="3" t="s">
        <v>1557</v>
      </c>
      <c r="B732" s="3" t="s">
        <v>6020</v>
      </c>
      <c r="C732" s="3" t="s">
        <v>2059</v>
      </c>
      <c r="D732" s="3" t="s">
        <v>6021</v>
      </c>
      <c r="E732" s="4">
        <v>-318518.17</v>
      </c>
      <c r="F732" s="3" t="s">
        <v>5726</v>
      </c>
      <c r="G732" s="3" t="s">
        <v>913</v>
      </c>
      <c r="H732" s="3" t="s">
        <v>16</v>
      </c>
      <c r="J732" s="3" t="s">
        <v>5727</v>
      </c>
    </row>
    <row r="733" spans="1:10" hidden="1" x14ac:dyDescent="0.2">
      <c r="A733" s="3" t="s">
        <v>1557</v>
      </c>
      <c r="B733" s="3" t="s">
        <v>6166</v>
      </c>
      <c r="C733" s="3" t="s">
        <v>6167</v>
      </c>
      <c r="D733" s="3" t="s">
        <v>6168</v>
      </c>
      <c r="E733" s="4">
        <v>229514</v>
      </c>
      <c r="F733" s="3" t="s">
        <v>6117</v>
      </c>
      <c r="G733" s="3" t="s">
        <v>481</v>
      </c>
      <c r="H733" s="3" t="s">
        <v>36</v>
      </c>
      <c r="I733" s="3" t="s">
        <v>6169</v>
      </c>
      <c r="J733" s="3" t="s">
        <v>6118</v>
      </c>
    </row>
    <row r="734" spans="1:10" hidden="1" x14ac:dyDescent="0.2">
      <c r="A734" s="3" t="s">
        <v>1557</v>
      </c>
      <c r="B734" s="3" t="s">
        <v>6199</v>
      </c>
      <c r="C734" s="3" t="s">
        <v>6200</v>
      </c>
      <c r="D734" s="3" t="s">
        <v>6201</v>
      </c>
      <c r="E734" s="4">
        <v>3766101.48</v>
      </c>
      <c r="F734" s="3" t="s">
        <v>6193</v>
      </c>
      <c r="G734" s="3" t="s">
        <v>200</v>
      </c>
      <c r="H734" s="3" t="s">
        <v>36</v>
      </c>
      <c r="J734" s="3" t="s">
        <v>6194</v>
      </c>
    </row>
    <row r="735" spans="1:10" hidden="1" x14ac:dyDescent="0.2">
      <c r="A735" s="3" t="s">
        <v>1557</v>
      </c>
      <c r="B735" s="3" t="s">
        <v>6214</v>
      </c>
      <c r="C735" s="3" t="s">
        <v>6215</v>
      </c>
      <c r="D735" s="3" t="s">
        <v>6216</v>
      </c>
      <c r="E735" s="4">
        <v>-74122.14</v>
      </c>
      <c r="F735" s="3" t="s">
        <v>6205</v>
      </c>
      <c r="G735" s="3" t="s">
        <v>2015</v>
      </c>
      <c r="H735" s="3" t="s">
        <v>16</v>
      </c>
      <c r="J735" s="3" t="s">
        <v>6207</v>
      </c>
    </row>
    <row r="736" spans="1:10" hidden="1" x14ac:dyDescent="0.2">
      <c r="A736" s="3" t="s">
        <v>1557</v>
      </c>
      <c r="B736" s="3" t="s">
        <v>4658</v>
      </c>
      <c r="C736" s="3" t="s">
        <v>4659</v>
      </c>
      <c r="D736" s="3" t="s">
        <v>4660</v>
      </c>
      <c r="E736" s="4">
        <v>-0.01</v>
      </c>
      <c r="F736" s="3" t="s">
        <v>6239</v>
      </c>
      <c r="G736" s="3" t="s">
        <v>47</v>
      </c>
      <c r="H736" s="3" t="s">
        <v>16</v>
      </c>
      <c r="I736" s="3" t="s">
        <v>6356</v>
      </c>
      <c r="J736" s="3" t="s">
        <v>6240</v>
      </c>
    </row>
    <row r="737" spans="1:10" hidden="1" x14ac:dyDescent="0.2">
      <c r="A737" s="3" t="s">
        <v>1557</v>
      </c>
      <c r="B737" s="3" t="s">
        <v>6493</v>
      </c>
      <c r="C737" s="3" t="s">
        <v>6494</v>
      </c>
      <c r="D737" s="3" t="s">
        <v>6495</v>
      </c>
      <c r="E737" s="4">
        <v>-525480.15</v>
      </c>
      <c r="F737" s="3" t="s">
        <v>6478</v>
      </c>
      <c r="G737" s="3" t="s">
        <v>381</v>
      </c>
      <c r="H737" s="3" t="s">
        <v>16</v>
      </c>
      <c r="J737" s="3" t="s">
        <v>6480</v>
      </c>
    </row>
    <row r="738" spans="1:10" hidden="1" x14ac:dyDescent="0.2">
      <c r="A738" s="3" t="s">
        <v>1557</v>
      </c>
      <c r="B738" s="3" t="s">
        <v>6496</v>
      </c>
      <c r="C738" s="3" t="s">
        <v>6497</v>
      </c>
      <c r="D738" s="3" t="s">
        <v>6498</v>
      </c>
      <c r="E738" s="4">
        <v>-245494.58</v>
      </c>
      <c r="F738" s="3" t="s">
        <v>6478</v>
      </c>
      <c r="G738" s="3" t="s">
        <v>3744</v>
      </c>
      <c r="H738" s="3" t="s">
        <v>16</v>
      </c>
      <c r="I738" s="3" t="s">
        <v>2150</v>
      </c>
      <c r="J738" s="3" t="s">
        <v>6480</v>
      </c>
    </row>
    <row r="739" spans="1:10" hidden="1" x14ac:dyDescent="0.2">
      <c r="A739" s="3" t="s">
        <v>1557</v>
      </c>
      <c r="B739" s="3" t="s">
        <v>2155</v>
      </c>
      <c r="C739" s="3" t="s">
        <v>2156</v>
      </c>
      <c r="D739" s="3" t="s">
        <v>2157</v>
      </c>
      <c r="E739" s="4">
        <v>575653.81000000006</v>
      </c>
      <c r="F739" s="3" t="s">
        <v>6478</v>
      </c>
      <c r="G739" s="3" t="s">
        <v>1382</v>
      </c>
      <c r="H739" s="3" t="s">
        <v>36</v>
      </c>
      <c r="I739" s="3" t="s">
        <v>2150</v>
      </c>
      <c r="J739" s="3" t="s">
        <v>6480</v>
      </c>
    </row>
    <row r="740" spans="1:10" hidden="1" x14ac:dyDescent="0.2">
      <c r="A740" s="3" t="s">
        <v>1557</v>
      </c>
      <c r="B740" s="3" t="s">
        <v>6505</v>
      </c>
      <c r="C740" s="3" t="s">
        <v>6506</v>
      </c>
      <c r="D740" s="3" t="s">
        <v>6507</v>
      </c>
      <c r="E740" s="4">
        <v>538000</v>
      </c>
      <c r="F740" s="3" t="s">
        <v>6478</v>
      </c>
      <c r="G740" s="3" t="s">
        <v>189</v>
      </c>
      <c r="H740" s="3" t="s">
        <v>36</v>
      </c>
      <c r="I740" s="3" t="s">
        <v>6508</v>
      </c>
      <c r="J740" s="3" t="s">
        <v>6480</v>
      </c>
    </row>
    <row r="741" spans="1:10" hidden="1" x14ac:dyDescent="0.2">
      <c r="A741" s="3" t="s">
        <v>1557</v>
      </c>
      <c r="B741" s="3" t="s">
        <v>6548</v>
      </c>
      <c r="C741" s="3" t="s">
        <v>6549</v>
      </c>
      <c r="D741" s="3" t="s">
        <v>6550</v>
      </c>
      <c r="E741" s="4">
        <v>-8827.4599999999991</v>
      </c>
      <c r="F741" s="3" t="s">
        <v>6534</v>
      </c>
      <c r="G741" s="3" t="s">
        <v>2106</v>
      </c>
      <c r="H741" s="3" t="s">
        <v>16</v>
      </c>
      <c r="I741" s="3" t="s">
        <v>2150</v>
      </c>
      <c r="J741" s="3" t="s">
        <v>6536</v>
      </c>
    </row>
    <row r="742" spans="1:10" hidden="1" x14ac:dyDescent="0.2">
      <c r="A742" s="3" t="s">
        <v>1557</v>
      </c>
      <c r="B742" s="3" t="s">
        <v>6548</v>
      </c>
      <c r="C742" s="3" t="s">
        <v>6549</v>
      </c>
      <c r="D742" s="3" t="s">
        <v>6550</v>
      </c>
      <c r="E742" s="4">
        <v>-76304.72</v>
      </c>
      <c r="F742" s="3" t="s">
        <v>6628</v>
      </c>
      <c r="G742" s="3" t="s">
        <v>2106</v>
      </c>
      <c r="H742" s="3" t="s">
        <v>16</v>
      </c>
      <c r="I742" s="3" t="s">
        <v>2150</v>
      </c>
      <c r="J742" s="3" t="s">
        <v>6629</v>
      </c>
    </row>
    <row r="743" spans="1:10" hidden="1" x14ac:dyDescent="0.2">
      <c r="A743" s="3" t="s">
        <v>1557</v>
      </c>
      <c r="B743" s="3" t="s">
        <v>4696</v>
      </c>
      <c r="C743" s="3" t="s">
        <v>4697</v>
      </c>
      <c r="D743" s="3" t="s">
        <v>4698</v>
      </c>
      <c r="E743" s="4">
        <v>-39423.89</v>
      </c>
      <c r="F743" s="3" t="s">
        <v>6628</v>
      </c>
      <c r="G743" s="3" t="s">
        <v>426</v>
      </c>
      <c r="H743" s="3" t="s">
        <v>16</v>
      </c>
      <c r="J743" s="3" t="s">
        <v>6629</v>
      </c>
    </row>
    <row r="744" spans="1:10" hidden="1" x14ac:dyDescent="0.2">
      <c r="A744" s="3" t="s">
        <v>1557</v>
      </c>
      <c r="B744" s="3" t="s">
        <v>4514</v>
      </c>
      <c r="C744" s="3" t="s">
        <v>4515</v>
      </c>
      <c r="D744" s="3" t="s">
        <v>4516</v>
      </c>
      <c r="E744" s="4">
        <v>-164693.41</v>
      </c>
      <c r="F744" s="3" t="s">
        <v>6656</v>
      </c>
      <c r="G744" s="3" t="s">
        <v>2441</v>
      </c>
      <c r="H744" s="3" t="s">
        <v>36</v>
      </c>
      <c r="I744" s="3" t="s">
        <v>4517</v>
      </c>
      <c r="J744" s="3" t="s">
        <v>6657</v>
      </c>
    </row>
    <row r="745" spans="1:10" hidden="1" x14ac:dyDescent="0.2">
      <c r="A745" s="3" t="s">
        <v>1557</v>
      </c>
      <c r="B745" s="3" t="s">
        <v>2245</v>
      </c>
      <c r="C745" s="3" t="s">
        <v>2246</v>
      </c>
      <c r="D745" s="3" t="s">
        <v>2247</v>
      </c>
      <c r="E745" s="4">
        <v>-29326.21</v>
      </c>
      <c r="F745" s="3" t="s">
        <v>6692</v>
      </c>
      <c r="G745" s="3" t="s">
        <v>291</v>
      </c>
      <c r="H745" s="3" t="s">
        <v>16</v>
      </c>
      <c r="I745" s="3" t="s">
        <v>2248</v>
      </c>
      <c r="J745" s="3" t="s">
        <v>6693</v>
      </c>
    </row>
    <row r="746" spans="1:10" hidden="1" x14ac:dyDescent="0.2">
      <c r="A746" s="3" t="s">
        <v>1557</v>
      </c>
      <c r="B746" s="3" t="s">
        <v>4528</v>
      </c>
      <c r="C746" s="3" t="s">
        <v>4529</v>
      </c>
      <c r="D746" s="3" t="s">
        <v>4530</v>
      </c>
      <c r="E746" s="4">
        <v>8483.01</v>
      </c>
      <c r="F746" s="3" t="s">
        <v>6713</v>
      </c>
      <c r="G746" s="3" t="s">
        <v>481</v>
      </c>
      <c r="H746" s="3" t="s">
        <v>36</v>
      </c>
      <c r="I746" s="3" t="s">
        <v>4531</v>
      </c>
      <c r="J746" s="3" t="s">
        <v>6714</v>
      </c>
    </row>
    <row r="747" spans="1:10" hidden="1" x14ac:dyDescent="0.2">
      <c r="A747" s="3" t="s">
        <v>1557</v>
      </c>
      <c r="B747" s="3" t="s">
        <v>6715</v>
      </c>
      <c r="C747" s="3" t="s">
        <v>6716</v>
      </c>
      <c r="D747" s="3" t="s">
        <v>6717</v>
      </c>
      <c r="E747" s="4">
        <v>-89.1</v>
      </c>
      <c r="F747" s="3" t="s">
        <v>6718</v>
      </c>
      <c r="G747" s="3" t="s">
        <v>291</v>
      </c>
      <c r="H747" s="3" t="s">
        <v>16</v>
      </c>
      <c r="J747" s="3" t="s">
        <v>6719</v>
      </c>
    </row>
    <row r="748" spans="1:10" hidden="1" x14ac:dyDescent="0.2">
      <c r="A748" s="3" t="s">
        <v>1557</v>
      </c>
      <c r="B748" s="3" t="s">
        <v>6720</v>
      </c>
      <c r="C748" s="3" t="s">
        <v>6721</v>
      </c>
      <c r="D748" s="3" t="s">
        <v>6722</v>
      </c>
      <c r="E748" s="4">
        <v>-3.91</v>
      </c>
      <c r="F748" s="3" t="s">
        <v>6718</v>
      </c>
      <c r="G748" s="3" t="s">
        <v>291</v>
      </c>
      <c r="H748" s="3" t="s">
        <v>16</v>
      </c>
      <c r="I748" s="3" t="s">
        <v>6723</v>
      </c>
      <c r="J748" s="3" t="s">
        <v>6719</v>
      </c>
    </row>
    <row r="749" spans="1:10" hidden="1" x14ac:dyDescent="0.2">
      <c r="A749" s="3" t="s">
        <v>1557</v>
      </c>
      <c r="B749" s="3" t="s">
        <v>4626</v>
      </c>
      <c r="C749" s="3" t="s">
        <v>4627</v>
      </c>
      <c r="D749" s="3" t="s">
        <v>4628</v>
      </c>
      <c r="E749" s="4">
        <v>-100771.74</v>
      </c>
      <c r="F749" s="3" t="s">
        <v>6718</v>
      </c>
      <c r="G749" s="3" t="s">
        <v>330</v>
      </c>
      <c r="H749" s="3" t="s">
        <v>36</v>
      </c>
      <c r="I749" s="3" t="s">
        <v>3753</v>
      </c>
      <c r="J749" s="3" t="s">
        <v>6719</v>
      </c>
    </row>
    <row r="750" spans="1:10" hidden="1" x14ac:dyDescent="0.2">
      <c r="A750" s="3" t="s">
        <v>1557</v>
      </c>
      <c r="B750" s="3" t="s">
        <v>6743</v>
      </c>
      <c r="C750" s="3" t="s">
        <v>6744</v>
      </c>
      <c r="D750" s="3" t="s">
        <v>6745</v>
      </c>
      <c r="E750" s="4">
        <v>-9696.2099999999991</v>
      </c>
      <c r="F750" s="3" t="s">
        <v>6718</v>
      </c>
      <c r="G750" s="3" t="s">
        <v>1119</v>
      </c>
      <c r="H750" s="3" t="s">
        <v>16</v>
      </c>
      <c r="I750" s="3" t="s">
        <v>6746</v>
      </c>
      <c r="J750" s="3" t="s">
        <v>6719</v>
      </c>
    </row>
    <row r="751" spans="1:10" hidden="1" x14ac:dyDescent="0.2">
      <c r="A751" s="3" t="s">
        <v>1557</v>
      </c>
      <c r="B751" s="3" t="s">
        <v>4658</v>
      </c>
      <c r="C751" s="3" t="s">
        <v>4659</v>
      </c>
      <c r="D751" s="3" t="s">
        <v>4660</v>
      </c>
      <c r="E751" s="4">
        <v>-9735.83</v>
      </c>
      <c r="F751" s="3" t="s">
        <v>6718</v>
      </c>
      <c r="G751" s="3" t="s">
        <v>909</v>
      </c>
      <c r="H751" s="3" t="s">
        <v>16</v>
      </c>
      <c r="J751" s="3" t="s">
        <v>6719</v>
      </c>
    </row>
    <row r="752" spans="1:10" hidden="1" x14ac:dyDescent="0.2">
      <c r="A752" s="3" t="s">
        <v>1557</v>
      </c>
      <c r="B752" s="3" t="s">
        <v>6753</v>
      </c>
      <c r="C752" s="3" t="s">
        <v>6754</v>
      </c>
      <c r="D752" s="3" t="s">
        <v>6755</v>
      </c>
      <c r="E752" s="4">
        <v>-252564.04</v>
      </c>
      <c r="F752" s="3" t="s">
        <v>6718</v>
      </c>
      <c r="G752" s="3" t="s">
        <v>951</v>
      </c>
      <c r="H752" s="3" t="s">
        <v>16</v>
      </c>
      <c r="J752" s="3" t="s">
        <v>6719</v>
      </c>
    </row>
    <row r="753" spans="1:10" hidden="1" x14ac:dyDescent="0.2">
      <c r="A753" s="3" t="s">
        <v>1557</v>
      </c>
      <c r="B753" s="3" t="s">
        <v>4722</v>
      </c>
      <c r="C753" s="3" t="s">
        <v>4723</v>
      </c>
      <c r="D753" s="3" t="s">
        <v>4724</v>
      </c>
      <c r="E753" s="4">
        <v>2188969.33</v>
      </c>
      <c r="F753" s="3" t="s">
        <v>6718</v>
      </c>
      <c r="G753" s="3" t="s">
        <v>960</v>
      </c>
      <c r="H753" s="3" t="s">
        <v>36</v>
      </c>
      <c r="I753" s="3" t="s">
        <v>3753</v>
      </c>
      <c r="J753" s="3" t="s">
        <v>6719</v>
      </c>
    </row>
    <row r="754" spans="1:10" hidden="1" x14ac:dyDescent="0.2">
      <c r="A754" s="3" t="s">
        <v>1557</v>
      </c>
      <c r="B754" s="3" t="s">
        <v>6774</v>
      </c>
      <c r="C754" s="3" t="s">
        <v>6775</v>
      </c>
      <c r="D754" s="3" t="s">
        <v>6776</v>
      </c>
      <c r="E754" s="4">
        <v>-16702.330000000002</v>
      </c>
      <c r="F754" s="3" t="s">
        <v>6718</v>
      </c>
      <c r="G754" s="3" t="s">
        <v>477</v>
      </c>
      <c r="H754" s="3" t="s">
        <v>16</v>
      </c>
      <c r="I754" s="3" t="s">
        <v>3753</v>
      </c>
      <c r="J754" s="3" t="s">
        <v>6719</v>
      </c>
    </row>
    <row r="755" spans="1:10" hidden="1" x14ac:dyDescent="0.2">
      <c r="A755" s="3" t="s">
        <v>1557</v>
      </c>
      <c r="B755" s="3" t="s">
        <v>6715</v>
      </c>
      <c r="C755" s="3" t="s">
        <v>6716</v>
      </c>
      <c r="D755" s="3" t="s">
        <v>6717</v>
      </c>
      <c r="E755" s="4">
        <v>-17762.21</v>
      </c>
      <c r="F755" s="3" t="s">
        <v>6718</v>
      </c>
      <c r="G755" s="3" t="s">
        <v>533</v>
      </c>
      <c r="H755" s="3" t="s">
        <v>16</v>
      </c>
      <c r="I755" s="3" t="s">
        <v>3753</v>
      </c>
      <c r="J755" s="3" t="s">
        <v>6719</v>
      </c>
    </row>
    <row r="756" spans="1:10" hidden="1" x14ac:dyDescent="0.2">
      <c r="A756" s="3" t="s">
        <v>1557</v>
      </c>
      <c r="B756" s="3" t="s">
        <v>6814</v>
      </c>
      <c r="C756" s="3" t="s">
        <v>6815</v>
      </c>
      <c r="D756" s="3" t="s">
        <v>6816</v>
      </c>
      <c r="E756" s="4">
        <v>529409</v>
      </c>
      <c r="F756" s="3" t="s">
        <v>6718</v>
      </c>
      <c r="G756" s="3" t="s">
        <v>1579</v>
      </c>
      <c r="H756" s="3" t="s">
        <v>36</v>
      </c>
      <c r="I756" s="3" t="s">
        <v>3753</v>
      </c>
      <c r="J756" s="3" t="s">
        <v>6719</v>
      </c>
    </row>
    <row r="757" spans="1:10" hidden="1" x14ac:dyDescent="0.2">
      <c r="A757" s="3" t="s">
        <v>1557</v>
      </c>
      <c r="B757" s="3" t="s">
        <v>6824</v>
      </c>
      <c r="C757" s="3" t="s">
        <v>6825</v>
      </c>
      <c r="D757" s="3" t="s">
        <v>6826</v>
      </c>
      <c r="E757" s="4">
        <v>-101196.98</v>
      </c>
      <c r="F757" s="3" t="s">
        <v>6827</v>
      </c>
      <c r="G757" s="3" t="s">
        <v>291</v>
      </c>
      <c r="H757" s="3" t="s">
        <v>36</v>
      </c>
      <c r="I757" s="3" t="s">
        <v>3753</v>
      </c>
      <c r="J757" s="3" t="s">
        <v>6828</v>
      </c>
    </row>
    <row r="758" spans="1:10" hidden="1" x14ac:dyDescent="0.2">
      <c r="A758" s="3" t="s">
        <v>1557</v>
      </c>
      <c r="B758" s="3" t="s">
        <v>4613</v>
      </c>
      <c r="C758" s="3" t="s">
        <v>4614</v>
      </c>
      <c r="D758" s="3" t="s">
        <v>4615</v>
      </c>
      <c r="E758" s="4">
        <v>-27485.66</v>
      </c>
      <c r="F758" s="3" t="s">
        <v>6827</v>
      </c>
      <c r="G758" s="3" t="s">
        <v>310</v>
      </c>
      <c r="H758" s="3" t="s">
        <v>16</v>
      </c>
      <c r="J758" s="3" t="s">
        <v>6828</v>
      </c>
    </row>
    <row r="759" spans="1:10" hidden="1" x14ac:dyDescent="0.2">
      <c r="A759" s="3" t="s">
        <v>1557</v>
      </c>
      <c r="B759" s="3" t="s">
        <v>4696</v>
      </c>
      <c r="C759" s="3" t="s">
        <v>4697</v>
      </c>
      <c r="D759" s="3" t="s">
        <v>4698</v>
      </c>
      <c r="E759" s="4">
        <v>-23706.69</v>
      </c>
      <c r="F759" s="3" t="s">
        <v>6827</v>
      </c>
      <c r="G759" s="3" t="s">
        <v>426</v>
      </c>
      <c r="H759" s="3" t="s">
        <v>16</v>
      </c>
      <c r="J759" s="3" t="s">
        <v>6828</v>
      </c>
    </row>
    <row r="760" spans="1:10" hidden="1" x14ac:dyDescent="0.2">
      <c r="A760" s="3" t="s">
        <v>1557</v>
      </c>
      <c r="B760" s="3" t="s">
        <v>4722</v>
      </c>
      <c r="C760" s="3" t="s">
        <v>4723</v>
      </c>
      <c r="D760" s="3" t="s">
        <v>4724</v>
      </c>
      <c r="E760" s="4">
        <v>311077.87</v>
      </c>
      <c r="F760" s="3" t="s">
        <v>6827</v>
      </c>
      <c r="G760" s="3" t="s">
        <v>960</v>
      </c>
      <c r="H760" s="3" t="s">
        <v>36</v>
      </c>
      <c r="I760" s="3" t="s">
        <v>3753</v>
      </c>
      <c r="J760" s="3" t="s">
        <v>6828</v>
      </c>
    </row>
    <row r="761" spans="1:10" hidden="1" x14ac:dyDescent="0.2">
      <c r="A761" s="3" t="s">
        <v>1557</v>
      </c>
      <c r="B761" s="3" t="s">
        <v>4696</v>
      </c>
      <c r="C761" s="3" t="s">
        <v>4697</v>
      </c>
      <c r="D761" s="3" t="s">
        <v>4698</v>
      </c>
      <c r="E761" s="4">
        <v>-0.01</v>
      </c>
      <c r="F761" s="3" t="s">
        <v>6827</v>
      </c>
      <c r="G761" s="3" t="s">
        <v>189</v>
      </c>
      <c r="H761" s="3" t="s">
        <v>16</v>
      </c>
      <c r="I761" s="3" t="s">
        <v>3753</v>
      </c>
      <c r="J761" s="3" t="s">
        <v>6828</v>
      </c>
    </row>
    <row r="762" spans="1:10" hidden="1" x14ac:dyDescent="0.2">
      <c r="A762" s="3" t="s">
        <v>1557</v>
      </c>
      <c r="B762" s="3" t="s">
        <v>2301</v>
      </c>
      <c r="C762" s="3" t="s">
        <v>2302</v>
      </c>
      <c r="D762" s="3" t="s">
        <v>2303</v>
      </c>
      <c r="E762" s="4">
        <v>-4763.8999999999996</v>
      </c>
      <c r="F762" s="3" t="s">
        <v>6904</v>
      </c>
      <c r="G762" s="3" t="s">
        <v>1100</v>
      </c>
      <c r="H762" s="3" t="s">
        <v>16</v>
      </c>
      <c r="I762" s="3" t="s">
        <v>2150</v>
      </c>
      <c r="J762" s="3" t="s">
        <v>6188</v>
      </c>
    </row>
    <row r="763" spans="1:10" hidden="1" x14ac:dyDescent="0.2">
      <c r="A763" s="3" t="s">
        <v>1557</v>
      </c>
      <c r="B763" s="3" t="s">
        <v>6986</v>
      </c>
      <c r="D763" s="3" t="s">
        <v>6987</v>
      </c>
      <c r="E763" s="4">
        <v>1015731</v>
      </c>
      <c r="F763" s="3" t="s">
        <v>6975</v>
      </c>
      <c r="G763" s="3" t="s">
        <v>1178</v>
      </c>
      <c r="H763" s="3" t="s">
        <v>36</v>
      </c>
      <c r="I763" s="3" t="s">
        <v>6988</v>
      </c>
      <c r="J763" s="3" t="s">
        <v>6976</v>
      </c>
    </row>
    <row r="764" spans="1:10" hidden="1" x14ac:dyDescent="0.2">
      <c r="A764" s="3" t="s">
        <v>1557</v>
      </c>
      <c r="B764" s="3" t="s">
        <v>7017</v>
      </c>
      <c r="C764" s="3" t="s">
        <v>7018</v>
      </c>
      <c r="D764" s="3" t="s">
        <v>7019</v>
      </c>
      <c r="E764" s="4">
        <v>2686000</v>
      </c>
      <c r="F764" s="3" t="s">
        <v>7003</v>
      </c>
      <c r="G764" s="3" t="s">
        <v>1493</v>
      </c>
      <c r="H764" s="3" t="s">
        <v>36</v>
      </c>
      <c r="J764" s="3" t="s">
        <v>7004</v>
      </c>
    </row>
    <row r="765" spans="1:10" hidden="1" x14ac:dyDescent="0.2">
      <c r="A765" s="3" t="s">
        <v>1557</v>
      </c>
      <c r="B765" s="3" t="s">
        <v>7111</v>
      </c>
      <c r="C765" s="3" t="s">
        <v>7112</v>
      </c>
      <c r="D765" s="3" t="s">
        <v>7113</v>
      </c>
      <c r="E765" s="4">
        <v>624021</v>
      </c>
      <c r="F765" s="3" t="s">
        <v>7049</v>
      </c>
      <c r="G765" s="3" t="s">
        <v>715</v>
      </c>
      <c r="H765" s="3" t="s">
        <v>36</v>
      </c>
      <c r="J765" s="3" t="s">
        <v>7051</v>
      </c>
    </row>
    <row r="766" spans="1:10" hidden="1" x14ac:dyDescent="0.2">
      <c r="A766" s="3" t="s">
        <v>1557</v>
      </c>
      <c r="B766" s="3" t="s">
        <v>7196</v>
      </c>
      <c r="C766" s="3" t="s">
        <v>7197</v>
      </c>
      <c r="D766" s="3" t="s">
        <v>7198</v>
      </c>
      <c r="E766" s="4">
        <v>-295402.45</v>
      </c>
      <c r="F766" s="3" t="s">
        <v>7136</v>
      </c>
      <c r="G766" s="3" t="s">
        <v>902</v>
      </c>
      <c r="H766" s="3" t="s">
        <v>16</v>
      </c>
      <c r="I766" s="3" t="s">
        <v>7199</v>
      </c>
      <c r="J766" s="3" t="s">
        <v>7137</v>
      </c>
    </row>
    <row r="767" spans="1:10" hidden="1" x14ac:dyDescent="0.2">
      <c r="A767" s="3" t="s">
        <v>1557</v>
      </c>
      <c r="B767" s="3" t="s">
        <v>7352</v>
      </c>
      <c r="C767" s="3" t="s">
        <v>7353</v>
      </c>
      <c r="D767" s="3" t="s">
        <v>7354</v>
      </c>
      <c r="E767" s="4">
        <v>-88.49</v>
      </c>
      <c r="F767" s="3" t="s">
        <v>7136</v>
      </c>
      <c r="G767" s="3" t="s">
        <v>481</v>
      </c>
      <c r="H767" s="3" t="s">
        <v>16</v>
      </c>
      <c r="J767" s="3" t="s">
        <v>7137</v>
      </c>
    </row>
    <row r="768" spans="1:10" hidden="1" x14ac:dyDescent="0.2">
      <c r="A768" s="3" t="s">
        <v>1557</v>
      </c>
      <c r="B768" s="3" t="s">
        <v>7399</v>
      </c>
      <c r="C768" s="3" t="s">
        <v>7400</v>
      </c>
      <c r="D768" s="3" t="s">
        <v>7401</v>
      </c>
      <c r="E768" s="4">
        <v>-825662.09</v>
      </c>
      <c r="F768" s="3" t="s">
        <v>7136</v>
      </c>
      <c r="G768" s="3" t="s">
        <v>146</v>
      </c>
      <c r="H768" s="3" t="s">
        <v>16</v>
      </c>
      <c r="J768" s="3" t="s">
        <v>7137</v>
      </c>
    </row>
    <row r="769" spans="1:10" hidden="1" x14ac:dyDescent="0.2">
      <c r="A769" s="3" t="s">
        <v>1557</v>
      </c>
      <c r="B769" s="3" t="s">
        <v>7481</v>
      </c>
      <c r="C769" s="3" t="s">
        <v>7482</v>
      </c>
      <c r="D769" s="3" t="s">
        <v>7483</v>
      </c>
      <c r="E769" s="4">
        <v>-789947.27</v>
      </c>
      <c r="F769" s="3" t="s">
        <v>7443</v>
      </c>
      <c r="G769" s="3" t="s">
        <v>1382</v>
      </c>
      <c r="H769" s="3" t="s">
        <v>36</v>
      </c>
      <c r="I769" s="3" t="s">
        <v>5094</v>
      </c>
      <c r="J769" s="3" t="s">
        <v>7444</v>
      </c>
    </row>
    <row r="770" spans="1:10" hidden="1" x14ac:dyDescent="0.2">
      <c r="A770" s="3" t="s">
        <v>1557</v>
      </c>
      <c r="B770" s="3" t="s">
        <v>7487</v>
      </c>
      <c r="C770" s="3" t="s">
        <v>7488</v>
      </c>
      <c r="D770" s="3" t="s">
        <v>7489</v>
      </c>
      <c r="E770" s="4">
        <v>-413813.28</v>
      </c>
      <c r="F770" s="3" t="s">
        <v>7443</v>
      </c>
      <c r="G770" s="3" t="s">
        <v>503</v>
      </c>
      <c r="H770" s="3" t="s">
        <v>16</v>
      </c>
      <c r="J770" s="3" t="s">
        <v>7444</v>
      </c>
    </row>
    <row r="771" spans="1:10" hidden="1" x14ac:dyDescent="0.2">
      <c r="A771" s="3" t="s">
        <v>1595</v>
      </c>
      <c r="B771" s="3" t="s">
        <v>1596</v>
      </c>
      <c r="C771" s="3" t="s">
        <v>1597</v>
      </c>
      <c r="D771" s="3" t="s">
        <v>1598</v>
      </c>
      <c r="E771" s="4">
        <v>-381485.49</v>
      </c>
      <c r="F771" s="3" t="s">
        <v>1584</v>
      </c>
      <c r="G771" s="3" t="s">
        <v>955</v>
      </c>
      <c r="H771" s="3" t="s">
        <v>36</v>
      </c>
      <c r="I771" s="3" t="s">
        <v>1599</v>
      </c>
      <c r="J771" s="3" t="s">
        <v>1587</v>
      </c>
    </row>
    <row r="772" spans="1:10" hidden="1" x14ac:dyDescent="0.2">
      <c r="A772" s="3" t="s">
        <v>1595</v>
      </c>
      <c r="B772" s="3" t="s">
        <v>1794</v>
      </c>
      <c r="C772" s="3" t="s">
        <v>1795</v>
      </c>
      <c r="D772" s="3" t="s">
        <v>1796</v>
      </c>
      <c r="E772" s="4">
        <v>866112.47</v>
      </c>
      <c r="F772" s="3" t="s">
        <v>1789</v>
      </c>
      <c r="G772" s="3" t="s">
        <v>1797</v>
      </c>
      <c r="H772" s="3" t="s">
        <v>36</v>
      </c>
      <c r="I772" s="3" t="s">
        <v>1798</v>
      </c>
      <c r="J772" s="3" t="s">
        <v>1790</v>
      </c>
    </row>
    <row r="773" spans="1:10" hidden="1" x14ac:dyDescent="0.2">
      <c r="A773" s="3" t="s">
        <v>1595</v>
      </c>
      <c r="B773" s="3" t="s">
        <v>3518</v>
      </c>
      <c r="C773" s="3" t="s">
        <v>3519</v>
      </c>
      <c r="D773" s="3" t="s">
        <v>3520</v>
      </c>
      <c r="E773" s="4">
        <v>1420906.49</v>
      </c>
      <c r="F773" s="3" t="s">
        <v>3493</v>
      </c>
      <c r="G773" s="3" t="s">
        <v>1300</v>
      </c>
      <c r="H773" s="3" t="s">
        <v>36</v>
      </c>
      <c r="I773" s="3" t="s">
        <v>3521</v>
      </c>
      <c r="J773" s="3" t="s">
        <v>3494</v>
      </c>
    </row>
    <row r="774" spans="1:10" hidden="1" x14ac:dyDescent="0.2">
      <c r="A774" s="3" t="s">
        <v>1595</v>
      </c>
      <c r="B774" s="3" t="s">
        <v>3617</v>
      </c>
      <c r="C774" s="3" t="s">
        <v>3618</v>
      </c>
      <c r="D774" s="3" t="s">
        <v>3619</v>
      </c>
      <c r="E774" s="4">
        <v>2843000</v>
      </c>
      <c r="F774" s="3" t="s">
        <v>3580</v>
      </c>
      <c r="G774" s="3" t="s">
        <v>473</v>
      </c>
      <c r="H774" s="3" t="s">
        <v>36</v>
      </c>
      <c r="I774" s="3" t="s">
        <v>3521</v>
      </c>
      <c r="J774" s="3" t="s">
        <v>3581</v>
      </c>
    </row>
    <row r="775" spans="1:10" hidden="1" x14ac:dyDescent="0.2">
      <c r="A775" s="3" t="s">
        <v>1595</v>
      </c>
      <c r="B775" s="3" t="s">
        <v>1794</v>
      </c>
      <c r="C775" s="3" t="s">
        <v>1795</v>
      </c>
      <c r="D775" s="3" t="s">
        <v>1796</v>
      </c>
      <c r="E775" s="4">
        <v>606166.04</v>
      </c>
      <c r="F775" s="3" t="s">
        <v>4308</v>
      </c>
      <c r="G775" s="3" t="s">
        <v>1876</v>
      </c>
      <c r="H775" s="3" t="s">
        <v>36</v>
      </c>
      <c r="J775" s="3" t="s">
        <v>4309</v>
      </c>
    </row>
    <row r="776" spans="1:10" hidden="1" x14ac:dyDescent="0.2">
      <c r="A776" s="3" t="s">
        <v>1595</v>
      </c>
      <c r="B776" s="3" t="s">
        <v>4830</v>
      </c>
      <c r="C776" s="3" t="s">
        <v>4831</v>
      </c>
      <c r="D776" s="3" t="s">
        <v>4832</v>
      </c>
      <c r="E776" s="4">
        <v>500000</v>
      </c>
      <c r="F776" s="3" t="s">
        <v>4600</v>
      </c>
      <c r="G776" s="3" t="s">
        <v>642</v>
      </c>
      <c r="H776" s="3" t="s">
        <v>36</v>
      </c>
      <c r="I776" s="3" t="s">
        <v>4833</v>
      </c>
      <c r="J776" s="3" t="s">
        <v>4602</v>
      </c>
    </row>
    <row r="777" spans="1:10" hidden="1" x14ac:dyDescent="0.2">
      <c r="A777" s="3" t="s">
        <v>1595</v>
      </c>
      <c r="B777" s="3" t="s">
        <v>5553</v>
      </c>
      <c r="C777" s="3" t="s">
        <v>5554</v>
      </c>
      <c r="D777" s="3" t="s">
        <v>5555</v>
      </c>
      <c r="E777" s="4">
        <v>87300</v>
      </c>
      <c r="F777" s="3" t="s">
        <v>5539</v>
      </c>
      <c r="G777" s="3" t="s">
        <v>503</v>
      </c>
      <c r="I777" s="3" t="s">
        <v>5556</v>
      </c>
      <c r="J777" s="3" t="s">
        <v>5540</v>
      </c>
    </row>
    <row r="778" spans="1:10" hidden="1" x14ac:dyDescent="0.2">
      <c r="A778" s="3" t="s">
        <v>1595</v>
      </c>
      <c r="B778" s="3" t="s">
        <v>5737</v>
      </c>
      <c r="C778" s="3" t="s">
        <v>5738</v>
      </c>
      <c r="D778" s="3" t="s">
        <v>5739</v>
      </c>
      <c r="E778" s="4">
        <v>-133587.53</v>
      </c>
      <c r="F778" s="3" t="s">
        <v>5726</v>
      </c>
      <c r="G778" s="3" t="s">
        <v>222</v>
      </c>
      <c r="H778" s="3" t="s">
        <v>16</v>
      </c>
      <c r="J778" s="3" t="s">
        <v>5727</v>
      </c>
    </row>
    <row r="779" spans="1:10" hidden="1" x14ac:dyDescent="0.2">
      <c r="A779" s="3" t="s">
        <v>1595</v>
      </c>
      <c r="B779" s="3" t="s">
        <v>5737</v>
      </c>
      <c r="C779" s="3" t="s">
        <v>5738</v>
      </c>
      <c r="D779" s="3" t="s">
        <v>5739</v>
      </c>
      <c r="E779" s="4">
        <v>-0.1</v>
      </c>
      <c r="F779" s="3" t="s">
        <v>5726</v>
      </c>
      <c r="G779" s="3" t="s">
        <v>951</v>
      </c>
      <c r="H779" s="3" t="s">
        <v>16</v>
      </c>
      <c r="I779" s="3" t="s">
        <v>1798</v>
      </c>
      <c r="J779" s="3" t="s">
        <v>5727</v>
      </c>
    </row>
    <row r="780" spans="1:10" hidden="1" x14ac:dyDescent="0.2">
      <c r="A780" s="3" t="s">
        <v>1595</v>
      </c>
      <c r="B780" s="3" t="s">
        <v>1596</v>
      </c>
      <c r="C780" s="3" t="s">
        <v>1597</v>
      </c>
      <c r="D780" s="3" t="s">
        <v>1598</v>
      </c>
      <c r="E780" s="4">
        <v>-351.14</v>
      </c>
      <c r="F780" s="3" t="s">
        <v>5726</v>
      </c>
      <c r="G780" s="3" t="s">
        <v>955</v>
      </c>
      <c r="H780" s="3" t="s">
        <v>36</v>
      </c>
      <c r="I780" s="3" t="s">
        <v>1599</v>
      </c>
      <c r="J780" s="3" t="s">
        <v>5727</v>
      </c>
    </row>
    <row r="781" spans="1:10" hidden="1" x14ac:dyDescent="0.2">
      <c r="A781" s="3" t="s">
        <v>1595</v>
      </c>
      <c r="B781" s="3" t="s">
        <v>6189</v>
      </c>
      <c r="C781" s="3" t="s">
        <v>6190</v>
      </c>
      <c r="D781" s="3" t="s">
        <v>6191</v>
      </c>
      <c r="E781" s="4">
        <v>-2592.7199999999998</v>
      </c>
      <c r="F781" s="3" t="s">
        <v>6187</v>
      </c>
      <c r="G781" s="3" t="s">
        <v>1797</v>
      </c>
      <c r="H781" s="3" t="s">
        <v>16</v>
      </c>
      <c r="I781" s="3" t="s">
        <v>6192</v>
      </c>
      <c r="J781" s="3" t="s">
        <v>6188</v>
      </c>
    </row>
    <row r="782" spans="1:10" hidden="1" x14ac:dyDescent="0.2">
      <c r="A782" s="3" t="s">
        <v>1595</v>
      </c>
      <c r="B782" s="3" t="s">
        <v>6759</v>
      </c>
      <c r="C782" s="3" t="s">
        <v>6760</v>
      </c>
      <c r="D782" s="3" t="s">
        <v>6761</v>
      </c>
      <c r="E782" s="4">
        <v>-22159</v>
      </c>
      <c r="F782" s="3" t="s">
        <v>6718</v>
      </c>
      <c r="G782" s="3" t="s">
        <v>41</v>
      </c>
      <c r="H782" s="3" t="s">
        <v>16</v>
      </c>
      <c r="J782" s="3" t="s">
        <v>6719</v>
      </c>
    </row>
    <row r="783" spans="1:10" hidden="1" x14ac:dyDescent="0.2">
      <c r="A783" s="3" t="s">
        <v>1595</v>
      </c>
      <c r="B783" s="3" t="s">
        <v>6759</v>
      </c>
      <c r="C783" s="3" t="s">
        <v>6760</v>
      </c>
      <c r="D783" s="3" t="s">
        <v>6761</v>
      </c>
      <c r="E783" s="4">
        <v>-19999.18</v>
      </c>
      <c r="F783" s="3" t="s">
        <v>6718</v>
      </c>
      <c r="G783" s="3" t="s">
        <v>537</v>
      </c>
      <c r="H783" s="3" t="s">
        <v>16</v>
      </c>
      <c r="I783" s="3" t="s">
        <v>6787</v>
      </c>
      <c r="J783" s="3" t="s">
        <v>6719</v>
      </c>
    </row>
    <row r="784" spans="1:10" hidden="1" x14ac:dyDescent="0.2">
      <c r="A784" s="3" t="s">
        <v>377</v>
      </c>
      <c r="B784" s="3" t="s">
        <v>378</v>
      </c>
      <c r="C784" s="3" t="s">
        <v>379</v>
      </c>
      <c r="D784" s="3" t="s">
        <v>380</v>
      </c>
      <c r="E784" s="4">
        <v>-0.22</v>
      </c>
      <c r="F784" s="3" t="s">
        <v>221</v>
      </c>
      <c r="G784" s="3" t="s">
        <v>381</v>
      </c>
      <c r="H784" s="3" t="s">
        <v>16</v>
      </c>
      <c r="J784" s="3" t="s">
        <v>223</v>
      </c>
    </row>
    <row r="785" spans="1:10" hidden="1" x14ac:dyDescent="0.2">
      <c r="A785" s="3" t="s">
        <v>377</v>
      </c>
      <c r="B785" s="3" t="s">
        <v>887</v>
      </c>
      <c r="C785" s="3" t="s">
        <v>888</v>
      </c>
      <c r="D785" s="3" t="s">
        <v>889</v>
      </c>
      <c r="E785" s="4">
        <v>221325</v>
      </c>
      <c r="F785" s="3" t="s">
        <v>683</v>
      </c>
      <c r="G785" s="3" t="s">
        <v>654</v>
      </c>
      <c r="H785" s="3" t="s">
        <v>36</v>
      </c>
      <c r="J785" s="3" t="s">
        <v>685</v>
      </c>
    </row>
    <row r="786" spans="1:10" hidden="1" x14ac:dyDescent="0.2">
      <c r="A786" s="3" t="s">
        <v>377</v>
      </c>
      <c r="B786" s="3" t="s">
        <v>929</v>
      </c>
      <c r="C786" s="3" t="s">
        <v>930</v>
      </c>
      <c r="D786" s="3" t="s">
        <v>931</v>
      </c>
      <c r="E786" s="4">
        <v>-120531.62</v>
      </c>
      <c r="F786" s="3" t="s">
        <v>897</v>
      </c>
      <c r="G786" s="3" t="s">
        <v>623</v>
      </c>
      <c r="H786" s="3" t="s">
        <v>36</v>
      </c>
      <c r="J786" s="3" t="s">
        <v>898</v>
      </c>
    </row>
    <row r="787" spans="1:10" hidden="1" x14ac:dyDescent="0.2">
      <c r="A787" s="3" t="s">
        <v>377</v>
      </c>
      <c r="B787" s="3" t="s">
        <v>887</v>
      </c>
      <c r="C787" s="3" t="s">
        <v>888</v>
      </c>
      <c r="D787" s="3" t="s">
        <v>889</v>
      </c>
      <c r="E787" s="4">
        <v>-37802.31</v>
      </c>
      <c r="F787" s="3" t="s">
        <v>938</v>
      </c>
      <c r="G787" s="3" t="s">
        <v>571</v>
      </c>
      <c r="H787" s="3" t="s">
        <v>36</v>
      </c>
      <c r="J787" s="3" t="s">
        <v>898</v>
      </c>
    </row>
    <row r="788" spans="1:10" hidden="1" x14ac:dyDescent="0.2">
      <c r="A788" s="3" t="s">
        <v>377</v>
      </c>
      <c r="B788" s="3" t="s">
        <v>2206</v>
      </c>
      <c r="C788" s="3" t="s">
        <v>2207</v>
      </c>
      <c r="D788" s="3" t="s">
        <v>2208</v>
      </c>
      <c r="E788" s="4">
        <v>18591</v>
      </c>
      <c r="F788" s="3" t="s">
        <v>2193</v>
      </c>
      <c r="G788" s="3" t="s">
        <v>1178</v>
      </c>
      <c r="H788" s="3" t="s">
        <v>36</v>
      </c>
      <c r="I788" s="3" t="s">
        <v>1611</v>
      </c>
      <c r="J788" s="3" t="s">
        <v>2194</v>
      </c>
    </row>
    <row r="789" spans="1:10" hidden="1" x14ac:dyDescent="0.2">
      <c r="A789" s="3" t="s">
        <v>377</v>
      </c>
      <c r="B789" s="3" t="s">
        <v>2253</v>
      </c>
      <c r="C789" s="3" t="s">
        <v>2254</v>
      </c>
      <c r="D789" s="3" t="s">
        <v>2255</v>
      </c>
      <c r="E789" s="4">
        <v>-2066.42</v>
      </c>
      <c r="F789" s="3" t="s">
        <v>2239</v>
      </c>
      <c r="G789" s="3" t="s">
        <v>369</v>
      </c>
      <c r="H789" s="3" t="s">
        <v>16</v>
      </c>
      <c r="I789" s="3" t="s">
        <v>1611</v>
      </c>
      <c r="J789" s="3" t="s">
        <v>2240</v>
      </c>
    </row>
    <row r="790" spans="1:10" hidden="1" x14ac:dyDescent="0.2">
      <c r="A790" s="3" t="s">
        <v>377</v>
      </c>
      <c r="B790" s="3" t="s">
        <v>2343</v>
      </c>
      <c r="C790" s="3" t="s">
        <v>2344</v>
      </c>
      <c r="D790" s="3" t="s">
        <v>2345</v>
      </c>
      <c r="E790" s="4">
        <v>-33332.42</v>
      </c>
      <c r="F790" s="3" t="s">
        <v>2330</v>
      </c>
      <c r="G790" s="3" t="s">
        <v>508</v>
      </c>
      <c r="H790" s="3" t="s">
        <v>16</v>
      </c>
      <c r="I790" s="3" t="s">
        <v>1611</v>
      </c>
      <c r="J790" s="3" t="s">
        <v>2331</v>
      </c>
    </row>
    <row r="791" spans="1:10" hidden="1" x14ac:dyDescent="0.2">
      <c r="A791" s="3" t="s">
        <v>377</v>
      </c>
      <c r="B791" s="3" t="s">
        <v>3614</v>
      </c>
      <c r="C791" s="3" t="s">
        <v>3615</v>
      </c>
      <c r="D791" s="3" t="s">
        <v>3616</v>
      </c>
      <c r="E791" s="4">
        <v>475000</v>
      </c>
      <c r="F791" s="3" t="s">
        <v>3580</v>
      </c>
      <c r="G791" s="3" t="s">
        <v>964</v>
      </c>
      <c r="H791" s="3" t="s">
        <v>36</v>
      </c>
      <c r="I791" s="3" t="s">
        <v>1611</v>
      </c>
      <c r="J791" s="3" t="s">
        <v>3581</v>
      </c>
    </row>
    <row r="792" spans="1:10" hidden="1" x14ac:dyDescent="0.2">
      <c r="A792" s="3" t="s">
        <v>377</v>
      </c>
      <c r="B792" s="3" t="s">
        <v>3630</v>
      </c>
      <c r="C792" s="3" t="s">
        <v>3631</v>
      </c>
      <c r="D792" s="3" t="s">
        <v>3632</v>
      </c>
      <c r="E792" s="4">
        <v>2150000</v>
      </c>
      <c r="F792" s="3" t="s">
        <v>3580</v>
      </c>
      <c r="G792" s="3" t="s">
        <v>1178</v>
      </c>
      <c r="H792" s="3" t="s">
        <v>36</v>
      </c>
      <c r="J792" s="3" t="s">
        <v>3581</v>
      </c>
    </row>
    <row r="793" spans="1:10" hidden="1" x14ac:dyDescent="0.2">
      <c r="A793" s="3" t="s">
        <v>377</v>
      </c>
      <c r="B793" s="3" t="s">
        <v>4092</v>
      </c>
      <c r="C793" s="3" t="s">
        <v>4093</v>
      </c>
      <c r="D793" s="3" t="s">
        <v>4094</v>
      </c>
      <c r="E793" s="4">
        <v>572000</v>
      </c>
      <c r="F793" s="3" t="s">
        <v>4063</v>
      </c>
      <c r="G793" s="3" t="s">
        <v>2800</v>
      </c>
      <c r="H793" s="3" t="s">
        <v>36</v>
      </c>
      <c r="I793" s="3" t="s">
        <v>1611</v>
      </c>
      <c r="J793" s="3" t="s">
        <v>4065</v>
      </c>
    </row>
    <row r="794" spans="1:10" hidden="1" x14ac:dyDescent="0.2">
      <c r="A794" s="3" t="s">
        <v>377</v>
      </c>
      <c r="B794" s="3" t="s">
        <v>4185</v>
      </c>
      <c r="C794" s="3" t="s">
        <v>4186</v>
      </c>
      <c r="D794" s="3" t="s">
        <v>4187</v>
      </c>
      <c r="E794" s="4">
        <v>4512315</v>
      </c>
      <c r="F794" s="3" t="s">
        <v>4063</v>
      </c>
      <c r="G794" s="3" t="s">
        <v>571</v>
      </c>
      <c r="H794" s="3" t="s">
        <v>36</v>
      </c>
      <c r="I794" s="3" t="s">
        <v>1611</v>
      </c>
      <c r="J794" s="3" t="s">
        <v>4065</v>
      </c>
    </row>
    <row r="795" spans="1:10" hidden="1" x14ac:dyDescent="0.2">
      <c r="A795" s="3" t="s">
        <v>377</v>
      </c>
      <c r="B795" s="3" t="s">
        <v>3630</v>
      </c>
      <c r="C795" s="3" t="s">
        <v>3631</v>
      </c>
      <c r="D795" s="3" t="s">
        <v>3632</v>
      </c>
      <c r="E795" s="4">
        <v>744425</v>
      </c>
      <c r="F795" s="3" t="s">
        <v>4063</v>
      </c>
      <c r="G795" s="3" t="s">
        <v>654</v>
      </c>
      <c r="H795" s="3" t="s">
        <v>36</v>
      </c>
      <c r="I795" s="3" t="s">
        <v>1611</v>
      </c>
      <c r="J795" s="3" t="s">
        <v>4065</v>
      </c>
    </row>
    <row r="796" spans="1:10" hidden="1" x14ac:dyDescent="0.2">
      <c r="A796" s="3" t="s">
        <v>377</v>
      </c>
      <c r="B796" s="3" t="s">
        <v>5242</v>
      </c>
      <c r="C796" s="3" t="s">
        <v>5243</v>
      </c>
      <c r="D796" s="3" t="s">
        <v>5244</v>
      </c>
      <c r="E796" s="4">
        <v>2859200</v>
      </c>
      <c r="F796" s="3" t="s">
        <v>5078</v>
      </c>
      <c r="G796" s="3" t="s">
        <v>2015</v>
      </c>
      <c r="H796" s="3" t="s">
        <v>36</v>
      </c>
      <c r="I796" s="3" t="s">
        <v>2550</v>
      </c>
      <c r="J796" s="3" t="s">
        <v>5080</v>
      </c>
    </row>
    <row r="797" spans="1:10" hidden="1" x14ac:dyDescent="0.2">
      <c r="A797" s="3" t="s">
        <v>377</v>
      </c>
      <c r="B797" s="3" t="s">
        <v>5564</v>
      </c>
      <c r="C797" s="3" t="s">
        <v>5565</v>
      </c>
      <c r="D797" s="3" t="s">
        <v>5566</v>
      </c>
      <c r="E797" s="4">
        <v>42300</v>
      </c>
      <c r="F797" s="3" t="s">
        <v>5539</v>
      </c>
      <c r="G797" s="3" t="s">
        <v>5567</v>
      </c>
      <c r="H797" s="3" t="s">
        <v>36</v>
      </c>
      <c r="I797" s="3" t="s">
        <v>1932</v>
      </c>
      <c r="J797" s="3" t="s">
        <v>5540</v>
      </c>
    </row>
    <row r="798" spans="1:10" hidden="1" x14ac:dyDescent="0.2">
      <c r="A798" s="3" t="s">
        <v>377</v>
      </c>
      <c r="B798" s="3" t="s">
        <v>5577</v>
      </c>
      <c r="C798" s="3" t="s">
        <v>5578</v>
      </c>
      <c r="D798" s="3" t="s">
        <v>5579</v>
      </c>
      <c r="E798" s="4">
        <v>49500</v>
      </c>
      <c r="F798" s="3" t="s">
        <v>5539</v>
      </c>
      <c r="G798" s="3" t="s">
        <v>619</v>
      </c>
      <c r="H798" s="3" t="s">
        <v>36</v>
      </c>
      <c r="I798" s="3" t="s">
        <v>1932</v>
      </c>
      <c r="J798" s="3" t="s">
        <v>5540</v>
      </c>
    </row>
    <row r="799" spans="1:10" hidden="1" x14ac:dyDescent="0.2">
      <c r="A799" s="3" t="s">
        <v>377</v>
      </c>
      <c r="B799" s="3" t="s">
        <v>6453</v>
      </c>
      <c r="C799" s="3" t="s">
        <v>6454</v>
      </c>
      <c r="D799" s="3" t="s">
        <v>6455</v>
      </c>
      <c r="E799" s="4">
        <v>-568122</v>
      </c>
      <c r="F799" s="3" t="s">
        <v>6444</v>
      </c>
      <c r="G799" s="3" t="s">
        <v>1493</v>
      </c>
      <c r="H799" s="3" t="s">
        <v>36</v>
      </c>
      <c r="I799" s="3" t="s">
        <v>6456</v>
      </c>
      <c r="J799" s="3" t="s">
        <v>6445</v>
      </c>
    </row>
    <row r="800" spans="1:10" hidden="1" x14ac:dyDescent="0.2">
      <c r="A800" s="3" t="s">
        <v>377</v>
      </c>
      <c r="B800" s="3" t="s">
        <v>6953</v>
      </c>
      <c r="C800" s="3" t="s">
        <v>6954</v>
      </c>
      <c r="D800" s="3" t="s">
        <v>6955</v>
      </c>
      <c r="E800" s="4">
        <v>68616</v>
      </c>
      <c r="F800" s="3" t="s">
        <v>6938</v>
      </c>
      <c r="G800" s="3" t="s">
        <v>654</v>
      </c>
      <c r="H800" s="3" t="s">
        <v>36</v>
      </c>
      <c r="I800" s="3" t="s">
        <v>6956</v>
      </c>
      <c r="J800" s="3" t="s">
        <v>6939</v>
      </c>
    </row>
    <row r="801" spans="1:10" hidden="1" x14ac:dyDescent="0.2">
      <c r="A801" s="3" t="s">
        <v>377</v>
      </c>
      <c r="B801" s="3" t="s">
        <v>7179</v>
      </c>
      <c r="C801" s="3" t="s">
        <v>7180</v>
      </c>
      <c r="D801" s="3" t="s">
        <v>7181</v>
      </c>
      <c r="E801" s="4">
        <v>-160463.46</v>
      </c>
      <c r="F801" s="3" t="s">
        <v>7136</v>
      </c>
      <c r="G801" s="3" t="s">
        <v>1012</v>
      </c>
      <c r="H801" s="3" t="s">
        <v>16</v>
      </c>
      <c r="J801" s="3" t="s">
        <v>7137</v>
      </c>
    </row>
    <row r="802" spans="1:10" hidden="1" x14ac:dyDescent="0.2">
      <c r="A802" s="3" t="s">
        <v>184</v>
      </c>
      <c r="B802" s="3" t="s">
        <v>185</v>
      </c>
      <c r="C802" s="3" t="s">
        <v>186</v>
      </c>
      <c r="D802" s="3" t="s">
        <v>187</v>
      </c>
      <c r="E802" s="4">
        <v>-23403.79</v>
      </c>
      <c r="F802" s="3" t="s">
        <v>188</v>
      </c>
      <c r="G802" s="3" t="s">
        <v>189</v>
      </c>
      <c r="H802" s="3" t="s">
        <v>16</v>
      </c>
      <c r="I802" s="3" t="s">
        <v>190</v>
      </c>
      <c r="J802" s="3" t="s">
        <v>191</v>
      </c>
    </row>
    <row r="803" spans="1:10" hidden="1" x14ac:dyDescent="0.2">
      <c r="A803" s="3" t="s">
        <v>184</v>
      </c>
      <c r="B803" s="3" t="s">
        <v>854</v>
      </c>
      <c r="C803" s="3" t="s">
        <v>855</v>
      </c>
      <c r="D803" s="3" t="s">
        <v>856</v>
      </c>
      <c r="E803" s="4">
        <v>55833</v>
      </c>
      <c r="F803" s="3" t="s">
        <v>683</v>
      </c>
      <c r="G803" s="3" t="s">
        <v>571</v>
      </c>
      <c r="H803" s="3" t="s">
        <v>36</v>
      </c>
      <c r="J803" s="3" t="s">
        <v>685</v>
      </c>
    </row>
    <row r="804" spans="1:10" hidden="1" x14ac:dyDescent="0.2">
      <c r="A804" s="3" t="s">
        <v>184</v>
      </c>
      <c r="B804" s="3" t="s">
        <v>185</v>
      </c>
      <c r="C804" s="3" t="s">
        <v>186</v>
      </c>
      <c r="D804" s="3" t="s">
        <v>187</v>
      </c>
      <c r="E804" s="4">
        <v>-123660.15</v>
      </c>
      <c r="F804" s="3" t="s">
        <v>1427</v>
      </c>
      <c r="G804" s="3" t="s">
        <v>189</v>
      </c>
      <c r="H804" s="3" t="s">
        <v>16</v>
      </c>
      <c r="I804" s="3" t="s">
        <v>190</v>
      </c>
      <c r="J804" s="3" t="s">
        <v>1428</v>
      </c>
    </row>
    <row r="805" spans="1:10" hidden="1" x14ac:dyDescent="0.2">
      <c r="A805" s="3" t="s">
        <v>184</v>
      </c>
      <c r="B805" s="3" t="s">
        <v>185</v>
      </c>
      <c r="C805" s="3" t="s">
        <v>186</v>
      </c>
      <c r="D805" s="3" t="s">
        <v>187</v>
      </c>
      <c r="E805" s="4">
        <v>-109450.68</v>
      </c>
      <c r="F805" s="3" t="s">
        <v>1443</v>
      </c>
      <c r="G805" s="3" t="s">
        <v>189</v>
      </c>
      <c r="H805" s="3" t="s">
        <v>16</v>
      </c>
      <c r="I805" s="3" t="s">
        <v>190</v>
      </c>
      <c r="J805" s="3" t="s">
        <v>1445</v>
      </c>
    </row>
    <row r="806" spans="1:10" hidden="1" x14ac:dyDescent="0.2">
      <c r="A806" s="3" t="s">
        <v>184</v>
      </c>
      <c r="B806" s="3" t="s">
        <v>185</v>
      </c>
      <c r="C806" s="3" t="s">
        <v>186</v>
      </c>
      <c r="D806" s="3" t="s">
        <v>187</v>
      </c>
      <c r="E806" s="4">
        <v>-3171.76</v>
      </c>
      <c r="F806" s="3" t="s">
        <v>2239</v>
      </c>
      <c r="G806" s="3" t="s">
        <v>189</v>
      </c>
      <c r="H806" s="3" t="s">
        <v>16</v>
      </c>
      <c r="I806" s="3" t="s">
        <v>190</v>
      </c>
      <c r="J806" s="3" t="s">
        <v>2240</v>
      </c>
    </row>
    <row r="807" spans="1:10" hidden="1" x14ac:dyDescent="0.2">
      <c r="A807" s="3" t="s">
        <v>184</v>
      </c>
      <c r="B807" s="3" t="s">
        <v>4305</v>
      </c>
      <c r="C807" s="3" t="s">
        <v>4306</v>
      </c>
      <c r="D807" s="3" t="s">
        <v>4307</v>
      </c>
      <c r="E807" s="4">
        <v>1336803</v>
      </c>
      <c r="F807" s="3" t="s">
        <v>4308</v>
      </c>
      <c r="G807" s="3" t="s">
        <v>4138</v>
      </c>
      <c r="H807" s="3" t="s">
        <v>36</v>
      </c>
      <c r="I807" s="3" t="s">
        <v>610</v>
      </c>
      <c r="J807" s="3" t="s">
        <v>4309</v>
      </c>
    </row>
    <row r="808" spans="1:10" hidden="1" x14ac:dyDescent="0.2">
      <c r="A808" s="3" t="s">
        <v>184</v>
      </c>
      <c r="B808" s="3" t="s">
        <v>4436</v>
      </c>
      <c r="C808" s="3" t="s">
        <v>4437</v>
      </c>
      <c r="D808" s="3" t="s">
        <v>4438</v>
      </c>
      <c r="E808" s="4">
        <v>300000</v>
      </c>
      <c r="F808" s="3" t="s">
        <v>4327</v>
      </c>
      <c r="G808" s="3" t="s">
        <v>2212</v>
      </c>
      <c r="H808" s="3" t="s">
        <v>36</v>
      </c>
      <c r="I808" s="3" t="s">
        <v>4439</v>
      </c>
      <c r="J808" s="3" t="s">
        <v>4328</v>
      </c>
    </row>
    <row r="809" spans="1:10" hidden="1" x14ac:dyDescent="0.2">
      <c r="A809" s="3" t="s">
        <v>184</v>
      </c>
      <c r="B809" s="3" t="s">
        <v>4882</v>
      </c>
      <c r="C809" s="3" t="s">
        <v>4883</v>
      </c>
      <c r="D809" s="3" t="s">
        <v>4884</v>
      </c>
      <c r="E809" s="4">
        <v>210000</v>
      </c>
      <c r="F809" s="3" t="s">
        <v>4885</v>
      </c>
      <c r="G809" s="3" t="s">
        <v>646</v>
      </c>
      <c r="H809" s="3" t="s">
        <v>36</v>
      </c>
      <c r="I809" s="3" t="s">
        <v>4886</v>
      </c>
      <c r="J809" s="3" t="s">
        <v>4887</v>
      </c>
    </row>
    <row r="810" spans="1:10" hidden="1" x14ac:dyDescent="0.2">
      <c r="A810" s="3" t="s">
        <v>184</v>
      </c>
      <c r="B810" s="3" t="s">
        <v>5153</v>
      </c>
      <c r="C810" s="3" t="s">
        <v>5154</v>
      </c>
      <c r="D810" s="3" t="s">
        <v>5155</v>
      </c>
      <c r="E810" s="4">
        <v>-456300</v>
      </c>
      <c r="F810" s="3" t="s">
        <v>5078</v>
      </c>
      <c r="G810" s="3" t="s">
        <v>35</v>
      </c>
      <c r="H810" s="3" t="s">
        <v>36</v>
      </c>
      <c r="J810" s="3" t="s">
        <v>5080</v>
      </c>
    </row>
    <row r="811" spans="1:10" hidden="1" x14ac:dyDescent="0.2">
      <c r="A811" s="3" t="s">
        <v>184</v>
      </c>
      <c r="B811" s="3" t="s">
        <v>5153</v>
      </c>
      <c r="C811" s="3" t="s">
        <v>5154</v>
      </c>
      <c r="D811" s="3" t="s">
        <v>5155</v>
      </c>
      <c r="E811" s="4">
        <v>456300</v>
      </c>
      <c r="F811" s="3" t="s">
        <v>5078</v>
      </c>
      <c r="G811" s="3" t="s">
        <v>3302</v>
      </c>
      <c r="H811" s="3" t="s">
        <v>36</v>
      </c>
      <c r="J811" s="3" t="s">
        <v>5080</v>
      </c>
    </row>
    <row r="812" spans="1:10" hidden="1" x14ac:dyDescent="0.2">
      <c r="A812" s="3" t="s">
        <v>184</v>
      </c>
      <c r="B812" s="3" t="s">
        <v>5153</v>
      </c>
      <c r="C812" s="3" t="s">
        <v>5154</v>
      </c>
      <c r="D812" s="3" t="s">
        <v>5155</v>
      </c>
      <c r="E812" s="4">
        <v>456300</v>
      </c>
      <c r="F812" s="3" t="s">
        <v>5539</v>
      </c>
      <c r="G812" s="3" t="s">
        <v>35</v>
      </c>
      <c r="H812" s="3" t="s">
        <v>36</v>
      </c>
      <c r="J812" s="3" t="s">
        <v>5540</v>
      </c>
    </row>
    <row r="813" spans="1:10" hidden="1" x14ac:dyDescent="0.2">
      <c r="A813" s="3" t="s">
        <v>184</v>
      </c>
      <c r="B813" s="3" t="s">
        <v>5153</v>
      </c>
      <c r="C813" s="3" t="s">
        <v>5154</v>
      </c>
      <c r="D813" s="3" t="s">
        <v>5155</v>
      </c>
      <c r="E813" s="4">
        <v>-456300</v>
      </c>
      <c r="F813" s="3" t="s">
        <v>5539</v>
      </c>
      <c r="G813" s="3" t="s">
        <v>3302</v>
      </c>
      <c r="H813" s="3" t="s">
        <v>36</v>
      </c>
      <c r="J813" s="3" t="s">
        <v>5540</v>
      </c>
    </row>
    <row r="814" spans="1:10" hidden="1" x14ac:dyDescent="0.2">
      <c r="A814" s="3" t="s">
        <v>184</v>
      </c>
      <c r="B814" s="3" t="s">
        <v>5153</v>
      </c>
      <c r="C814" s="3" t="s">
        <v>5154</v>
      </c>
      <c r="D814" s="3" t="s">
        <v>5155</v>
      </c>
      <c r="E814" s="4">
        <v>250400</v>
      </c>
      <c r="F814" s="3" t="s">
        <v>5539</v>
      </c>
      <c r="G814" s="3" t="s">
        <v>883</v>
      </c>
      <c r="H814" s="3" t="s">
        <v>36</v>
      </c>
      <c r="I814" s="3" t="s">
        <v>1932</v>
      </c>
      <c r="J814" s="3" t="s">
        <v>5540</v>
      </c>
    </row>
    <row r="815" spans="1:10" hidden="1" x14ac:dyDescent="0.2">
      <c r="A815" s="3" t="s">
        <v>184</v>
      </c>
      <c r="B815" s="3" t="s">
        <v>5803</v>
      </c>
      <c r="C815" s="3" t="s">
        <v>5804</v>
      </c>
      <c r="D815" s="3" t="s">
        <v>5805</v>
      </c>
      <c r="E815" s="4">
        <v>-2621755.27</v>
      </c>
      <c r="F815" s="3" t="s">
        <v>5726</v>
      </c>
      <c r="G815" s="3" t="s">
        <v>357</v>
      </c>
      <c r="H815" s="3" t="s">
        <v>16</v>
      </c>
      <c r="I815" s="3" t="s">
        <v>5806</v>
      </c>
      <c r="J815" s="3" t="s">
        <v>5727</v>
      </c>
    </row>
    <row r="816" spans="1:10" hidden="1" x14ac:dyDescent="0.2">
      <c r="A816" s="3" t="s">
        <v>184</v>
      </c>
      <c r="B816" s="3" t="s">
        <v>6407</v>
      </c>
      <c r="C816" s="3" t="s">
        <v>6408</v>
      </c>
      <c r="D816" s="3" t="s">
        <v>6409</v>
      </c>
      <c r="E816" s="4">
        <v>146074.5</v>
      </c>
      <c r="F816" s="3" t="s">
        <v>6394</v>
      </c>
      <c r="G816" s="3" t="s">
        <v>4138</v>
      </c>
      <c r="H816" s="3" t="s">
        <v>36</v>
      </c>
      <c r="I816" s="3" t="s">
        <v>4412</v>
      </c>
      <c r="J816" s="3" t="s">
        <v>6395</v>
      </c>
    </row>
    <row r="817" spans="1:10" hidden="1" x14ac:dyDescent="0.2">
      <c r="A817" s="3" t="s">
        <v>184</v>
      </c>
      <c r="B817" s="3" t="s">
        <v>6416</v>
      </c>
      <c r="C817" s="3" t="s">
        <v>6408</v>
      </c>
      <c r="D817" s="3" t="s">
        <v>6417</v>
      </c>
      <c r="E817" s="4">
        <v>780376.76</v>
      </c>
      <c r="F817" s="3" t="s">
        <v>6394</v>
      </c>
      <c r="G817" s="3" t="s">
        <v>5641</v>
      </c>
      <c r="H817" s="3" t="s">
        <v>36</v>
      </c>
      <c r="I817" s="3" t="s">
        <v>5806</v>
      </c>
      <c r="J817" s="3" t="s">
        <v>6395</v>
      </c>
    </row>
    <row r="818" spans="1:10" hidden="1" x14ac:dyDescent="0.2">
      <c r="A818" s="3" t="s">
        <v>184</v>
      </c>
      <c r="B818" s="3" t="s">
        <v>4882</v>
      </c>
      <c r="C818" s="3" t="s">
        <v>4883</v>
      </c>
      <c r="D818" s="3" t="s">
        <v>4884</v>
      </c>
      <c r="E818" s="4">
        <v>-150000</v>
      </c>
      <c r="F818" s="3" t="s">
        <v>6843</v>
      </c>
      <c r="G818" s="3" t="s">
        <v>646</v>
      </c>
      <c r="H818" s="3" t="s">
        <v>36</v>
      </c>
      <c r="I818" s="3" t="s">
        <v>4886</v>
      </c>
      <c r="J818" s="3" t="s">
        <v>6844</v>
      </c>
    </row>
    <row r="819" spans="1:10" hidden="1" x14ac:dyDescent="0.2">
      <c r="A819" s="3" t="s">
        <v>184</v>
      </c>
      <c r="B819" s="3" t="s">
        <v>4882</v>
      </c>
      <c r="C819" s="3" t="s">
        <v>4883</v>
      </c>
      <c r="D819" s="3" t="s">
        <v>4884</v>
      </c>
      <c r="E819" s="4">
        <v>-130000</v>
      </c>
      <c r="F819" s="3" t="s">
        <v>6848</v>
      </c>
      <c r="G819" s="3" t="s">
        <v>646</v>
      </c>
      <c r="H819" s="3" t="s">
        <v>36</v>
      </c>
      <c r="I819" s="3" t="s">
        <v>4886</v>
      </c>
      <c r="J819" s="3" t="s">
        <v>6849</v>
      </c>
    </row>
    <row r="820" spans="1:10" hidden="1" x14ac:dyDescent="0.2">
      <c r="A820" s="3" t="s">
        <v>18</v>
      </c>
      <c r="B820" s="3" t="s">
        <v>19</v>
      </c>
      <c r="C820" s="3" t="s">
        <v>20</v>
      </c>
      <c r="D820" s="3" t="s">
        <v>21</v>
      </c>
      <c r="E820" s="4">
        <v>-95.55</v>
      </c>
      <c r="F820" s="3" t="s">
        <v>22</v>
      </c>
      <c r="G820" s="3" t="s">
        <v>23</v>
      </c>
      <c r="H820" s="3" t="s">
        <v>16</v>
      </c>
      <c r="J820" s="3" t="s">
        <v>24</v>
      </c>
    </row>
    <row r="821" spans="1:10" hidden="1" x14ac:dyDescent="0.2">
      <c r="A821" s="3" t="s">
        <v>18</v>
      </c>
      <c r="B821" s="3" t="s">
        <v>19</v>
      </c>
      <c r="C821" s="3" t="s">
        <v>20</v>
      </c>
      <c r="D821" s="3" t="s">
        <v>21</v>
      </c>
      <c r="E821" s="4">
        <v>-32620.19</v>
      </c>
      <c r="F821" s="3" t="s">
        <v>221</v>
      </c>
      <c r="G821" s="3" t="s">
        <v>23</v>
      </c>
      <c r="H821" s="3" t="s">
        <v>16</v>
      </c>
      <c r="J821" s="3" t="s">
        <v>223</v>
      </c>
    </row>
    <row r="822" spans="1:10" hidden="1" x14ac:dyDescent="0.2">
      <c r="A822" s="3" t="s">
        <v>18</v>
      </c>
      <c r="B822" s="3" t="s">
        <v>474</v>
      </c>
      <c r="C822" s="3" t="s">
        <v>475</v>
      </c>
      <c r="D822" s="3" t="s">
        <v>476</v>
      </c>
      <c r="E822" s="4">
        <v>-4966.22</v>
      </c>
      <c r="F822" s="3" t="s">
        <v>221</v>
      </c>
      <c r="G822" s="3" t="s">
        <v>477</v>
      </c>
      <c r="J822" s="3" t="s">
        <v>223</v>
      </c>
    </row>
    <row r="823" spans="1:10" hidden="1" x14ac:dyDescent="0.2">
      <c r="A823" s="3" t="s">
        <v>18</v>
      </c>
      <c r="B823" s="3" t="s">
        <v>530</v>
      </c>
      <c r="C823" s="3" t="s">
        <v>531</v>
      </c>
      <c r="D823" s="3" t="s">
        <v>532</v>
      </c>
      <c r="E823" s="4">
        <v>-7285.53</v>
      </c>
      <c r="F823" s="3" t="s">
        <v>221</v>
      </c>
      <c r="G823" s="3" t="s">
        <v>533</v>
      </c>
      <c r="H823" s="3" t="s">
        <v>16</v>
      </c>
      <c r="J823" s="3" t="s">
        <v>223</v>
      </c>
    </row>
    <row r="824" spans="1:10" hidden="1" x14ac:dyDescent="0.2">
      <c r="A824" s="3" t="s">
        <v>18</v>
      </c>
      <c r="B824" s="3" t="s">
        <v>546</v>
      </c>
      <c r="C824" s="3" t="s">
        <v>547</v>
      </c>
      <c r="D824" s="3" t="s">
        <v>548</v>
      </c>
      <c r="E824" s="4">
        <v>-621475.82999999996</v>
      </c>
      <c r="F824" s="3" t="s">
        <v>221</v>
      </c>
      <c r="G824" s="3" t="s">
        <v>545</v>
      </c>
      <c r="H824" s="3" t="s">
        <v>16</v>
      </c>
      <c r="J824" s="3" t="s">
        <v>223</v>
      </c>
    </row>
    <row r="825" spans="1:10" hidden="1" x14ac:dyDescent="0.2">
      <c r="A825" s="3" t="s">
        <v>18</v>
      </c>
      <c r="B825" s="3" t="s">
        <v>550</v>
      </c>
      <c r="C825" s="3" t="s">
        <v>551</v>
      </c>
      <c r="D825" s="3" t="s">
        <v>552</v>
      </c>
      <c r="E825" s="4">
        <v>-96188.25</v>
      </c>
      <c r="F825" s="3" t="s">
        <v>221</v>
      </c>
      <c r="G825" s="3" t="s">
        <v>553</v>
      </c>
      <c r="J825" s="3" t="s">
        <v>223</v>
      </c>
    </row>
    <row r="826" spans="1:10" hidden="1" x14ac:dyDescent="0.2">
      <c r="A826" s="3" t="s">
        <v>18</v>
      </c>
      <c r="B826" s="3" t="s">
        <v>568</v>
      </c>
      <c r="C826" s="3" t="s">
        <v>569</v>
      </c>
      <c r="D826" s="3" t="s">
        <v>570</v>
      </c>
      <c r="E826" s="4">
        <v>-562669.22</v>
      </c>
      <c r="F826" s="3" t="s">
        <v>221</v>
      </c>
      <c r="G826" s="3" t="s">
        <v>571</v>
      </c>
      <c r="H826" s="3" t="s">
        <v>16</v>
      </c>
      <c r="J826" s="3" t="s">
        <v>223</v>
      </c>
    </row>
    <row r="827" spans="1:10" hidden="1" x14ac:dyDescent="0.2">
      <c r="A827" s="3" t="s">
        <v>18</v>
      </c>
      <c r="B827" s="3" t="s">
        <v>995</v>
      </c>
      <c r="C827" s="3" t="s">
        <v>996</v>
      </c>
      <c r="D827" s="3" t="s">
        <v>997</v>
      </c>
      <c r="E827" s="4">
        <v>-82245.119999999995</v>
      </c>
      <c r="F827" s="3" t="s">
        <v>938</v>
      </c>
      <c r="G827" s="3" t="s">
        <v>893</v>
      </c>
      <c r="H827" s="3" t="s">
        <v>36</v>
      </c>
      <c r="J827" s="3" t="s">
        <v>898</v>
      </c>
    </row>
    <row r="828" spans="1:10" hidden="1" x14ac:dyDescent="0.2">
      <c r="A828" s="3" t="s">
        <v>18</v>
      </c>
      <c r="B828" s="3" t="s">
        <v>1104</v>
      </c>
      <c r="C828" s="3" t="s">
        <v>1105</v>
      </c>
      <c r="D828" s="3" t="s">
        <v>1106</v>
      </c>
      <c r="E828" s="4">
        <v>-245891.57</v>
      </c>
      <c r="F828" s="3" t="s">
        <v>1080</v>
      </c>
      <c r="G828" s="3" t="s">
        <v>291</v>
      </c>
      <c r="H828" s="3" t="s">
        <v>16</v>
      </c>
      <c r="J828" s="3" t="s">
        <v>1081</v>
      </c>
    </row>
    <row r="829" spans="1:10" hidden="1" x14ac:dyDescent="0.2">
      <c r="A829" s="3" t="s">
        <v>18</v>
      </c>
      <c r="B829" s="3" t="s">
        <v>1107</v>
      </c>
      <c r="C829" s="3" t="s">
        <v>1108</v>
      </c>
      <c r="D829" s="3" t="s">
        <v>1109</v>
      </c>
      <c r="E829" s="4">
        <v>-186082.79</v>
      </c>
      <c r="F829" s="3" t="s">
        <v>1080</v>
      </c>
      <c r="G829" s="3" t="s">
        <v>15</v>
      </c>
      <c r="H829" s="3" t="s">
        <v>16</v>
      </c>
      <c r="J829" s="3" t="s">
        <v>1081</v>
      </c>
    </row>
    <row r="830" spans="1:10" hidden="1" x14ac:dyDescent="0.2">
      <c r="A830" s="3" t="s">
        <v>18</v>
      </c>
      <c r="B830" s="3" t="s">
        <v>1042</v>
      </c>
      <c r="C830" s="3" t="s">
        <v>1043</v>
      </c>
      <c r="D830" s="3" t="s">
        <v>1044</v>
      </c>
      <c r="E830" s="4">
        <v>-17342.990000000002</v>
      </c>
      <c r="F830" s="3" t="s">
        <v>1281</v>
      </c>
      <c r="G830" s="3" t="s">
        <v>1045</v>
      </c>
      <c r="H830" s="3" t="s">
        <v>36</v>
      </c>
      <c r="J830" s="3" t="s">
        <v>1282</v>
      </c>
    </row>
    <row r="831" spans="1:10" hidden="1" x14ac:dyDescent="0.2">
      <c r="A831" s="3" t="s">
        <v>18</v>
      </c>
      <c r="B831" s="3" t="s">
        <v>1546</v>
      </c>
      <c r="C831" s="3" t="s">
        <v>1547</v>
      </c>
      <c r="D831" s="3" t="s">
        <v>1548</v>
      </c>
      <c r="E831" s="4">
        <v>358282.2</v>
      </c>
      <c r="F831" s="3" t="s">
        <v>1539</v>
      </c>
      <c r="G831" s="3" t="s">
        <v>448</v>
      </c>
      <c r="H831" s="3" t="s">
        <v>16</v>
      </c>
      <c r="J831" s="3" t="s">
        <v>1541</v>
      </c>
    </row>
    <row r="832" spans="1:10" hidden="1" x14ac:dyDescent="0.2">
      <c r="A832" s="3" t="s">
        <v>18</v>
      </c>
      <c r="B832" s="3" t="s">
        <v>1552</v>
      </c>
      <c r="C832" s="3" t="s">
        <v>1553</v>
      </c>
      <c r="D832" s="3" t="s">
        <v>1554</v>
      </c>
      <c r="E832" s="4">
        <v>651653.79</v>
      </c>
      <c r="F832" s="3" t="s">
        <v>1539</v>
      </c>
      <c r="G832" s="3" t="s">
        <v>1555</v>
      </c>
      <c r="H832" s="3" t="s">
        <v>36</v>
      </c>
      <c r="I832" s="3" t="s">
        <v>1556</v>
      </c>
      <c r="J832" s="3" t="s">
        <v>1541</v>
      </c>
    </row>
    <row r="833" spans="1:10" hidden="1" x14ac:dyDescent="0.2">
      <c r="A833" s="3" t="s">
        <v>18</v>
      </c>
      <c r="B833" s="3" t="s">
        <v>1572</v>
      </c>
      <c r="C833" s="3" t="s">
        <v>1573</v>
      </c>
      <c r="D833" s="3" t="s">
        <v>1574</v>
      </c>
      <c r="E833" s="4">
        <v>60123.27</v>
      </c>
      <c r="F833" s="3" t="s">
        <v>1539</v>
      </c>
      <c r="G833" s="3" t="s">
        <v>976</v>
      </c>
      <c r="H833" s="3" t="s">
        <v>16</v>
      </c>
      <c r="J833" s="3" t="s">
        <v>1541</v>
      </c>
    </row>
    <row r="834" spans="1:10" hidden="1" x14ac:dyDescent="0.2">
      <c r="A834" s="3" t="s">
        <v>18</v>
      </c>
      <c r="B834" s="3" t="s">
        <v>1591</v>
      </c>
      <c r="C834" s="3" t="s">
        <v>1592</v>
      </c>
      <c r="D834" s="3" t="s">
        <v>1593</v>
      </c>
      <c r="E834" s="4">
        <v>-22873.7</v>
      </c>
      <c r="F834" s="3" t="s">
        <v>1584</v>
      </c>
      <c r="G834" s="3" t="s">
        <v>1493</v>
      </c>
      <c r="H834" s="3" t="s">
        <v>36</v>
      </c>
      <c r="I834" s="3" t="s">
        <v>1594</v>
      </c>
      <c r="J834" s="3" t="s">
        <v>1587</v>
      </c>
    </row>
    <row r="835" spans="1:10" hidden="1" x14ac:dyDescent="0.2">
      <c r="A835" s="3" t="s">
        <v>18</v>
      </c>
      <c r="B835" s="3" t="s">
        <v>1546</v>
      </c>
      <c r="C835" s="3" t="s">
        <v>1547</v>
      </c>
      <c r="D835" s="3" t="s">
        <v>1548</v>
      </c>
      <c r="E835" s="4">
        <v>22.5</v>
      </c>
      <c r="F835" s="3" t="s">
        <v>1584</v>
      </c>
      <c r="G835" s="3" t="s">
        <v>448</v>
      </c>
      <c r="H835" s="3" t="s">
        <v>16</v>
      </c>
      <c r="J835" s="3" t="s">
        <v>1587</v>
      </c>
    </row>
    <row r="836" spans="1:10" hidden="1" x14ac:dyDescent="0.2">
      <c r="A836" s="3" t="s">
        <v>18</v>
      </c>
      <c r="B836" s="3" t="s">
        <v>1552</v>
      </c>
      <c r="C836" s="3" t="s">
        <v>1553</v>
      </c>
      <c r="D836" s="3" t="s">
        <v>1554</v>
      </c>
      <c r="E836" s="4">
        <v>4321995.9800000004</v>
      </c>
      <c r="F836" s="3" t="s">
        <v>1584</v>
      </c>
      <c r="G836" s="3" t="s">
        <v>1555</v>
      </c>
      <c r="H836" s="3" t="s">
        <v>36</v>
      </c>
      <c r="I836" s="3" t="s">
        <v>1556</v>
      </c>
      <c r="J836" s="3" t="s">
        <v>1587</v>
      </c>
    </row>
    <row r="837" spans="1:10" hidden="1" x14ac:dyDescent="0.2">
      <c r="A837" s="3" t="s">
        <v>18</v>
      </c>
      <c r="B837" s="3" t="s">
        <v>1655</v>
      </c>
      <c r="C837" s="3" t="s">
        <v>1656</v>
      </c>
      <c r="D837" s="3" t="s">
        <v>1657</v>
      </c>
      <c r="E837" s="4">
        <v>-0.01</v>
      </c>
      <c r="F837" s="3" t="s">
        <v>1634</v>
      </c>
      <c r="G837" s="3" t="s">
        <v>1201</v>
      </c>
      <c r="H837" s="3" t="s">
        <v>16</v>
      </c>
      <c r="I837" s="3" t="s">
        <v>1658</v>
      </c>
      <c r="J837" s="3" t="s">
        <v>1636</v>
      </c>
    </row>
    <row r="838" spans="1:10" hidden="1" x14ac:dyDescent="0.2">
      <c r="A838" s="3" t="s">
        <v>18</v>
      </c>
      <c r="B838" s="3" t="s">
        <v>1666</v>
      </c>
      <c r="C838" s="3" t="s">
        <v>1667</v>
      </c>
      <c r="D838" s="3" t="s">
        <v>1668</v>
      </c>
      <c r="E838" s="4">
        <v>1767112.78</v>
      </c>
      <c r="F838" s="3" t="s">
        <v>1634</v>
      </c>
      <c r="G838" s="3" t="s">
        <v>1669</v>
      </c>
      <c r="I838" s="3" t="s">
        <v>1670</v>
      </c>
      <c r="J838" s="3" t="s">
        <v>1636</v>
      </c>
    </row>
    <row r="839" spans="1:10" hidden="1" x14ac:dyDescent="0.2">
      <c r="A839" s="3" t="s">
        <v>18</v>
      </c>
      <c r="B839" s="3" t="s">
        <v>1673</v>
      </c>
      <c r="C839" s="3" t="s">
        <v>1674</v>
      </c>
      <c r="D839" s="3" t="s">
        <v>1675</v>
      </c>
      <c r="E839" s="4">
        <v>-384608.53</v>
      </c>
      <c r="F839" s="3" t="s">
        <v>1671</v>
      </c>
      <c r="G839" s="3" t="s">
        <v>208</v>
      </c>
      <c r="H839" s="3" t="s">
        <v>16</v>
      </c>
      <c r="I839" s="3" t="s">
        <v>1676</v>
      </c>
      <c r="J839" s="3" t="s">
        <v>1672</v>
      </c>
    </row>
    <row r="840" spans="1:10" hidden="1" x14ac:dyDescent="0.2">
      <c r="A840" s="3" t="s">
        <v>18</v>
      </c>
      <c r="B840" s="3" t="s">
        <v>1683</v>
      </c>
      <c r="C840" s="3" t="s">
        <v>1684</v>
      </c>
      <c r="D840" s="3" t="s">
        <v>1685</v>
      </c>
      <c r="E840" s="4">
        <v>-11060.71</v>
      </c>
      <c r="F840" s="3" t="s">
        <v>1671</v>
      </c>
      <c r="G840" s="3" t="s">
        <v>41</v>
      </c>
      <c r="H840" s="3" t="s">
        <v>176</v>
      </c>
      <c r="I840" s="3" t="s">
        <v>1658</v>
      </c>
      <c r="J840" s="3" t="s">
        <v>1672</v>
      </c>
    </row>
    <row r="841" spans="1:10" hidden="1" x14ac:dyDescent="0.2">
      <c r="A841" s="3" t="s">
        <v>18</v>
      </c>
      <c r="B841" s="3" t="s">
        <v>1698</v>
      </c>
      <c r="C841" s="3" t="s">
        <v>1699</v>
      </c>
      <c r="D841" s="3" t="s">
        <v>1700</v>
      </c>
      <c r="E841" s="4">
        <v>-17540.37</v>
      </c>
      <c r="F841" s="3" t="s">
        <v>1671</v>
      </c>
      <c r="G841" s="3" t="s">
        <v>146</v>
      </c>
      <c r="H841" s="3" t="s">
        <v>16</v>
      </c>
      <c r="I841" s="3" t="s">
        <v>1658</v>
      </c>
      <c r="J841" s="3" t="s">
        <v>1672</v>
      </c>
    </row>
    <row r="842" spans="1:10" hidden="1" x14ac:dyDescent="0.2">
      <c r="A842" s="3" t="s">
        <v>18</v>
      </c>
      <c r="B842" s="3" t="s">
        <v>1718</v>
      </c>
      <c r="C842" s="3" t="s">
        <v>1719</v>
      </c>
      <c r="D842" s="3" t="s">
        <v>1720</v>
      </c>
      <c r="E842" s="4">
        <v>-157347.76</v>
      </c>
      <c r="F842" s="3" t="s">
        <v>1721</v>
      </c>
      <c r="G842" s="3" t="s">
        <v>725</v>
      </c>
      <c r="H842" s="3" t="s">
        <v>16</v>
      </c>
      <c r="J842" s="3" t="s">
        <v>1722</v>
      </c>
    </row>
    <row r="843" spans="1:10" hidden="1" x14ac:dyDescent="0.2">
      <c r="A843" s="3" t="s">
        <v>18</v>
      </c>
      <c r="B843" s="3" t="s">
        <v>1772</v>
      </c>
      <c r="C843" s="3" t="s">
        <v>1773</v>
      </c>
      <c r="D843" s="3" t="s">
        <v>1774</v>
      </c>
      <c r="E843" s="4">
        <v>209053.03</v>
      </c>
      <c r="F843" s="3" t="s">
        <v>1743</v>
      </c>
      <c r="G843" s="3" t="s">
        <v>1669</v>
      </c>
      <c r="H843" s="3" t="s">
        <v>36</v>
      </c>
      <c r="I843" s="3" t="s">
        <v>1775</v>
      </c>
      <c r="J843" s="3" t="s">
        <v>1744</v>
      </c>
    </row>
    <row r="844" spans="1:10" hidden="1" x14ac:dyDescent="0.2">
      <c r="A844" s="3" t="s">
        <v>18</v>
      </c>
      <c r="B844" s="3" t="s">
        <v>1780</v>
      </c>
      <c r="C844" s="3" t="s">
        <v>1781</v>
      </c>
      <c r="D844" s="3" t="s">
        <v>1782</v>
      </c>
      <c r="E844" s="4">
        <v>-0.06</v>
      </c>
      <c r="F844" s="3" t="s">
        <v>1783</v>
      </c>
      <c r="G844" s="3" t="s">
        <v>426</v>
      </c>
      <c r="H844" s="3" t="s">
        <v>16</v>
      </c>
      <c r="I844" s="3" t="s">
        <v>1784</v>
      </c>
      <c r="J844" s="3" t="s">
        <v>1785</v>
      </c>
    </row>
    <row r="845" spans="1:10" hidden="1" x14ac:dyDescent="0.2">
      <c r="A845" s="3" t="s">
        <v>18</v>
      </c>
      <c r="B845" s="3" t="s">
        <v>1780</v>
      </c>
      <c r="C845" s="3" t="s">
        <v>1781</v>
      </c>
      <c r="D845" s="3" t="s">
        <v>1782</v>
      </c>
      <c r="E845" s="4">
        <v>-321148.74</v>
      </c>
      <c r="F845" s="3" t="s">
        <v>1789</v>
      </c>
      <c r="G845" s="3" t="s">
        <v>426</v>
      </c>
      <c r="H845" s="3" t="s">
        <v>16</v>
      </c>
      <c r="I845" s="3" t="s">
        <v>1784</v>
      </c>
      <c r="J845" s="3" t="s">
        <v>1790</v>
      </c>
    </row>
    <row r="846" spans="1:10" hidden="1" x14ac:dyDescent="0.2">
      <c r="A846" s="3" t="s">
        <v>18</v>
      </c>
      <c r="B846" s="3" t="s">
        <v>1780</v>
      </c>
      <c r="C846" s="3" t="s">
        <v>1781</v>
      </c>
      <c r="D846" s="3" t="s">
        <v>1782</v>
      </c>
      <c r="E846" s="4">
        <v>-0.01</v>
      </c>
      <c r="F846" s="3" t="s">
        <v>1806</v>
      </c>
      <c r="G846" s="3" t="s">
        <v>426</v>
      </c>
      <c r="H846" s="3" t="s">
        <v>16</v>
      </c>
      <c r="I846" s="3" t="s">
        <v>1784</v>
      </c>
      <c r="J846" s="3" t="s">
        <v>1808</v>
      </c>
    </row>
    <row r="847" spans="1:10" hidden="1" x14ac:dyDescent="0.2">
      <c r="A847" s="3" t="s">
        <v>18</v>
      </c>
      <c r="B847" s="3" t="s">
        <v>1857</v>
      </c>
      <c r="C847" s="3" t="s">
        <v>1858</v>
      </c>
      <c r="D847" s="3" t="s">
        <v>1859</v>
      </c>
      <c r="E847" s="4">
        <v>-92000</v>
      </c>
      <c r="F847" s="3" t="s">
        <v>1847</v>
      </c>
      <c r="G847" s="3" t="s">
        <v>426</v>
      </c>
      <c r="H847" s="3" t="s">
        <v>176</v>
      </c>
      <c r="I847" s="3" t="s">
        <v>1860</v>
      </c>
      <c r="J847" s="3" t="s">
        <v>1848</v>
      </c>
    </row>
    <row r="848" spans="1:10" hidden="1" x14ac:dyDescent="0.2">
      <c r="A848" s="3" t="s">
        <v>18</v>
      </c>
      <c r="B848" s="3" t="s">
        <v>1900</v>
      </c>
      <c r="D848" s="3" t="s">
        <v>1901</v>
      </c>
      <c r="E848" s="4">
        <v>183.33</v>
      </c>
      <c r="F848" s="3" t="s">
        <v>1897</v>
      </c>
      <c r="G848" s="3" t="s">
        <v>1902</v>
      </c>
      <c r="H848" s="3" t="s">
        <v>36</v>
      </c>
      <c r="I848" s="3" t="s">
        <v>1903</v>
      </c>
      <c r="J848" s="3" t="s">
        <v>1899</v>
      </c>
    </row>
    <row r="849" spans="1:10" hidden="1" x14ac:dyDescent="0.2">
      <c r="A849" s="3" t="s">
        <v>18</v>
      </c>
      <c r="B849" s="3" t="s">
        <v>1900</v>
      </c>
      <c r="D849" s="3" t="s">
        <v>1901</v>
      </c>
      <c r="E849" s="4">
        <v>363.33</v>
      </c>
      <c r="F849" s="3" t="s">
        <v>1906</v>
      </c>
      <c r="G849" s="3" t="s">
        <v>1902</v>
      </c>
      <c r="H849" s="3" t="s">
        <v>36</v>
      </c>
      <c r="I849" s="3" t="s">
        <v>1903</v>
      </c>
      <c r="J849" s="3" t="s">
        <v>1908</v>
      </c>
    </row>
    <row r="850" spans="1:10" hidden="1" x14ac:dyDescent="0.2">
      <c r="A850" s="3" t="s">
        <v>18</v>
      </c>
      <c r="B850" s="3" t="s">
        <v>1947</v>
      </c>
      <c r="C850" s="3" t="s">
        <v>1948</v>
      </c>
      <c r="D850" s="3" t="s">
        <v>1949</v>
      </c>
      <c r="E850" s="4">
        <v>33791</v>
      </c>
      <c r="F850" s="3" t="s">
        <v>1944</v>
      </c>
      <c r="G850" s="3" t="s">
        <v>1950</v>
      </c>
      <c r="H850" s="3" t="s">
        <v>16</v>
      </c>
      <c r="J850" s="3" t="s">
        <v>1946</v>
      </c>
    </row>
    <row r="851" spans="1:10" hidden="1" x14ac:dyDescent="0.2">
      <c r="A851" s="3" t="s">
        <v>18</v>
      </c>
      <c r="B851" s="3" t="s">
        <v>1947</v>
      </c>
      <c r="C851" s="3" t="s">
        <v>1948</v>
      </c>
      <c r="D851" s="3" t="s">
        <v>1949</v>
      </c>
      <c r="E851" s="4">
        <v>-0.89</v>
      </c>
      <c r="F851" s="3" t="s">
        <v>1944</v>
      </c>
      <c r="G851" s="3" t="s">
        <v>146</v>
      </c>
      <c r="H851" s="3" t="s">
        <v>16</v>
      </c>
      <c r="I851" s="3" t="s">
        <v>1955</v>
      </c>
      <c r="J851" s="3" t="s">
        <v>1946</v>
      </c>
    </row>
    <row r="852" spans="1:10" hidden="1" x14ac:dyDescent="0.2">
      <c r="A852" s="3" t="s">
        <v>18</v>
      </c>
      <c r="B852" s="3" t="s">
        <v>1956</v>
      </c>
      <c r="C852" s="3" t="s">
        <v>1957</v>
      </c>
      <c r="D852" s="3" t="s">
        <v>1958</v>
      </c>
      <c r="E852" s="4">
        <v>-26905.360000000001</v>
      </c>
      <c r="F852" s="3" t="s">
        <v>1959</v>
      </c>
      <c r="G852" s="3" t="s">
        <v>310</v>
      </c>
      <c r="H852" s="3" t="s">
        <v>176</v>
      </c>
      <c r="I852" s="3" t="s">
        <v>1960</v>
      </c>
      <c r="J852" s="3" t="s">
        <v>1961</v>
      </c>
    </row>
    <row r="853" spans="1:10" hidden="1" x14ac:dyDescent="0.2">
      <c r="A853" s="3" t="s">
        <v>18</v>
      </c>
      <c r="B853" s="3" t="s">
        <v>1962</v>
      </c>
      <c r="C853" s="3" t="s">
        <v>1963</v>
      </c>
      <c r="D853" s="3" t="s">
        <v>1964</v>
      </c>
      <c r="E853" s="4">
        <v>-0.09</v>
      </c>
      <c r="F853" s="3" t="s">
        <v>1959</v>
      </c>
      <c r="G853" s="3" t="s">
        <v>545</v>
      </c>
      <c r="H853" s="3" t="s">
        <v>16</v>
      </c>
      <c r="I853" s="3" t="s">
        <v>1965</v>
      </c>
      <c r="J853" s="3" t="s">
        <v>1961</v>
      </c>
    </row>
    <row r="854" spans="1:10" hidden="1" x14ac:dyDescent="0.2">
      <c r="A854" s="3" t="s">
        <v>18</v>
      </c>
      <c r="B854" s="3" t="s">
        <v>1983</v>
      </c>
      <c r="C854" s="3" t="s">
        <v>1984</v>
      </c>
      <c r="D854" s="3" t="s">
        <v>1985</v>
      </c>
      <c r="E854" s="4">
        <v>-750000</v>
      </c>
      <c r="F854" s="3" t="s">
        <v>1986</v>
      </c>
      <c r="G854" s="3" t="s">
        <v>330</v>
      </c>
      <c r="H854" s="3" t="s">
        <v>36</v>
      </c>
      <c r="I854" s="3" t="s">
        <v>1987</v>
      </c>
      <c r="J854" s="3" t="s">
        <v>1988</v>
      </c>
    </row>
    <row r="855" spans="1:10" hidden="1" x14ac:dyDescent="0.2">
      <c r="A855" s="3" t="s">
        <v>18</v>
      </c>
      <c r="B855" s="3" t="s">
        <v>1993</v>
      </c>
      <c r="C855" s="3" t="s">
        <v>1994</v>
      </c>
      <c r="D855" s="3" t="s">
        <v>1995</v>
      </c>
      <c r="E855" s="4">
        <v>-35407.24</v>
      </c>
      <c r="F855" s="3" t="s">
        <v>1996</v>
      </c>
      <c r="G855" s="3" t="s">
        <v>571</v>
      </c>
      <c r="H855" s="3" t="s">
        <v>16</v>
      </c>
      <c r="I855" s="3" t="s">
        <v>1997</v>
      </c>
      <c r="J855" s="3" t="s">
        <v>1998</v>
      </c>
    </row>
    <row r="856" spans="1:10" hidden="1" x14ac:dyDescent="0.2">
      <c r="A856" s="3" t="s">
        <v>18</v>
      </c>
      <c r="B856" s="3" t="s">
        <v>2023</v>
      </c>
      <c r="C856" s="3" t="s">
        <v>2024</v>
      </c>
      <c r="D856" s="3" t="s">
        <v>2025</v>
      </c>
      <c r="E856" s="4">
        <v>-12240059.949999999</v>
      </c>
      <c r="F856" s="3" t="s">
        <v>2020</v>
      </c>
      <c r="G856" s="3" t="s">
        <v>47</v>
      </c>
      <c r="H856" s="3" t="s">
        <v>36</v>
      </c>
      <c r="I856" s="3" t="s">
        <v>2026</v>
      </c>
      <c r="J856" s="3" t="s">
        <v>2022</v>
      </c>
    </row>
    <row r="857" spans="1:10" hidden="1" x14ac:dyDescent="0.2">
      <c r="A857" s="3" t="s">
        <v>18</v>
      </c>
      <c r="B857" s="3" t="s">
        <v>2027</v>
      </c>
      <c r="C857" s="3" t="s">
        <v>2028</v>
      </c>
      <c r="D857" s="3" t="s">
        <v>2025</v>
      </c>
      <c r="E857" s="4">
        <v>14416794.92</v>
      </c>
      <c r="F857" s="3" t="s">
        <v>2020</v>
      </c>
      <c r="G857" s="3" t="s">
        <v>195</v>
      </c>
      <c r="H857" s="3" t="s">
        <v>36</v>
      </c>
      <c r="I857" s="3" t="s">
        <v>2026</v>
      </c>
      <c r="J857" s="3" t="s">
        <v>2022</v>
      </c>
    </row>
    <row r="858" spans="1:10" hidden="1" x14ac:dyDescent="0.2">
      <c r="A858" s="3" t="s">
        <v>18</v>
      </c>
      <c r="B858" s="3" t="s">
        <v>1673</v>
      </c>
      <c r="C858" s="3" t="s">
        <v>1674</v>
      </c>
      <c r="D858" s="3" t="s">
        <v>1675</v>
      </c>
      <c r="E858" s="4">
        <v>-821770.19</v>
      </c>
      <c r="F858" s="3" t="s">
        <v>2046</v>
      </c>
      <c r="G858" s="3" t="s">
        <v>208</v>
      </c>
      <c r="H858" s="3" t="s">
        <v>16</v>
      </c>
      <c r="I858" s="3" t="s">
        <v>1676</v>
      </c>
      <c r="J858" s="3" t="s">
        <v>2047</v>
      </c>
    </row>
    <row r="859" spans="1:10" hidden="1" x14ac:dyDescent="0.2">
      <c r="A859" s="3" t="s">
        <v>18</v>
      </c>
      <c r="B859" s="3" t="s">
        <v>2048</v>
      </c>
      <c r="C859" s="3" t="s">
        <v>2049</v>
      </c>
      <c r="D859" s="3" t="s">
        <v>2050</v>
      </c>
      <c r="E859" s="4">
        <v>-1298495.76</v>
      </c>
      <c r="F859" s="3" t="s">
        <v>2046</v>
      </c>
      <c r="G859" s="3" t="s">
        <v>408</v>
      </c>
      <c r="H859" s="3" t="s">
        <v>16</v>
      </c>
      <c r="J859" s="3" t="s">
        <v>2047</v>
      </c>
    </row>
    <row r="860" spans="1:10" hidden="1" x14ac:dyDescent="0.2">
      <c r="A860" s="3" t="s">
        <v>18</v>
      </c>
      <c r="B860" s="3" t="s">
        <v>2055</v>
      </c>
      <c r="C860" s="3" t="s">
        <v>2056</v>
      </c>
      <c r="D860" s="3" t="s">
        <v>2057</v>
      </c>
      <c r="E860" s="4">
        <v>2833644.17</v>
      </c>
      <c r="F860" s="3" t="s">
        <v>2046</v>
      </c>
      <c r="G860" s="3" t="s">
        <v>473</v>
      </c>
      <c r="H860" s="3" t="s">
        <v>36</v>
      </c>
      <c r="J860" s="3" t="s">
        <v>2047</v>
      </c>
    </row>
    <row r="861" spans="1:10" hidden="1" x14ac:dyDescent="0.2">
      <c r="A861" s="3" t="s">
        <v>18</v>
      </c>
      <c r="B861" s="3" t="s">
        <v>2055</v>
      </c>
      <c r="C861" s="3" t="s">
        <v>2056</v>
      </c>
      <c r="D861" s="3" t="s">
        <v>2057</v>
      </c>
      <c r="E861" s="4">
        <v>336613.97</v>
      </c>
      <c r="F861" s="3" t="s">
        <v>2046</v>
      </c>
      <c r="G861" s="3" t="s">
        <v>588</v>
      </c>
      <c r="H861" s="3" t="s">
        <v>36</v>
      </c>
      <c r="I861" s="3" t="s">
        <v>2061</v>
      </c>
      <c r="J861" s="3" t="s">
        <v>2047</v>
      </c>
    </row>
    <row r="862" spans="1:10" hidden="1" x14ac:dyDescent="0.2">
      <c r="A862" s="3" t="s">
        <v>18</v>
      </c>
      <c r="B862" s="3" t="s">
        <v>2094</v>
      </c>
      <c r="C862" s="3" t="s">
        <v>2095</v>
      </c>
      <c r="D862" s="3" t="s">
        <v>2096</v>
      </c>
      <c r="E862" s="4">
        <v>-455168.82</v>
      </c>
      <c r="F862" s="3" t="s">
        <v>2097</v>
      </c>
      <c r="G862" s="3" t="s">
        <v>2098</v>
      </c>
      <c r="H862" s="3" t="s">
        <v>16</v>
      </c>
      <c r="J862" s="3" t="s">
        <v>2099</v>
      </c>
    </row>
    <row r="863" spans="1:10" hidden="1" x14ac:dyDescent="0.2">
      <c r="A863" s="3" t="s">
        <v>18</v>
      </c>
      <c r="B863" s="3" t="s">
        <v>2100</v>
      </c>
      <c r="C863" s="3" t="s">
        <v>2101</v>
      </c>
      <c r="D863" s="3" t="s">
        <v>2102</v>
      </c>
      <c r="E863" s="4">
        <v>-1051980.5</v>
      </c>
      <c r="F863" s="3" t="s">
        <v>2097</v>
      </c>
      <c r="G863" s="3" t="s">
        <v>291</v>
      </c>
      <c r="H863" s="3" t="s">
        <v>16</v>
      </c>
      <c r="J863" s="3" t="s">
        <v>2099</v>
      </c>
    </row>
    <row r="864" spans="1:10" hidden="1" x14ac:dyDescent="0.2">
      <c r="A864" s="3" t="s">
        <v>18</v>
      </c>
      <c r="B864" s="3" t="s">
        <v>2114</v>
      </c>
      <c r="C864" s="3" t="s">
        <v>2115</v>
      </c>
      <c r="D864" s="3" t="s">
        <v>2116</v>
      </c>
      <c r="E864" s="4">
        <v>-1</v>
      </c>
      <c r="F864" s="3" t="s">
        <v>2097</v>
      </c>
      <c r="G864" s="3" t="s">
        <v>655</v>
      </c>
      <c r="H864" s="3" t="s">
        <v>36</v>
      </c>
      <c r="I864" s="3" t="s">
        <v>1658</v>
      </c>
      <c r="J864" s="3" t="s">
        <v>2099</v>
      </c>
    </row>
    <row r="865" spans="1:10" hidden="1" x14ac:dyDescent="0.2">
      <c r="A865" s="3" t="s">
        <v>18</v>
      </c>
      <c r="B865" s="3" t="s">
        <v>2117</v>
      </c>
      <c r="C865" s="3" t="s">
        <v>2118</v>
      </c>
      <c r="D865" s="3" t="s">
        <v>2119</v>
      </c>
      <c r="E865" s="4">
        <v>-92284.86</v>
      </c>
      <c r="F865" s="3" t="s">
        <v>2097</v>
      </c>
      <c r="G865" s="3" t="s">
        <v>655</v>
      </c>
      <c r="H865" s="3" t="s">
        <v>36</v>
      </c>
      <c r="I865" s="3" t="s">
        <v>1658</v>
      </c>
      <c r="J865" s="3" t="s">
        <v>2099</v>
      </c>
    </row>
    <row r="866" spans="1:10" hidden="1" x14ac:dyDescent="0.2">
      <c r="A866" s="3" t="s">
        <v>18</v>
      </c>
      <c r="B866" s="3" t="s">
        <v>2169</v>
      </c>
      <c r="C866" s="3" t="s">
        <v>2170</v>
      </c>
      <c r="D866" s="3" t="s">
        <v>2171</v>
      </c>
      <c r="E866" s="4">
        <v>18343.03</v>
      </c>
      <c r="F866" s="3" t="s">
        <v>2144</v>
      </c>
      <c r="G866" s="3" t="s">
        <v>684</v>
      </c>
      <c r="H866" s="3" t="s">
        <v>36</v>
      </c>
      <c r="I866" s="3" t="s">
        <v>2172</v>
      </c>
      <c r="J866" s="3" t="s">
        <v>2146</v>
      </c>
    </row>
    <row r="867" spans="1:10" hidden="1" x14ac:dyDescent="0.2">
      <c r="A867" s="3" t="s">
        <v>18</v>
      </c>
      <c r="B867" s="3" t="s">
        <v>2220</v>
      </c>
      <c r="C867" s="3" t="s">
        <v>2221</v>
      </c>
      <c r="D867" s="3" t="s">
        <v>2222</v>
      </c>
      <c r="E867" s="4">
        <v>-2668.85</v>
      </c>
      <c r="F867" s="3" t="s">
        <v>2213</v>
      </c>
      <c r="G867" s="3" t="s">
        <v>1354</v>
      </c>
      <c r="H867" s="3" t="s">
        <v>16</v>
      </c>
      <c r="I867" s="3" t="s">
        <v>2223</v>
      </c>
      <c r="J867" s="3" t="s">
        <v>2214</v>
      </c>
    </row>
    <row r="868" spans="1:10" hidden="1" x14ac:dyDescent="0.2">
      <c r="A868" s="3" t="s">
        <v>18</v>
      </c>
      <c r="B868" s="3" t="s">
        <v>2169</v>
      </c>
      <c r="C868" s="3" t="s">
        <v>2170</v>
      </c>
      <c r="D868" s="3" t="s">
        <v>2171</v>
      </c>
      <c r="E868" s="4">
        <v>2668.85</v>
      </c>
      <c r="F868" s="3" t="s">
        <v>2213</v>
      </c>
      <c r="G868" s="3" t="s">
        <v>684</v>
      </c>
      <c r="H868" s="3" t="s">
        <v>36</v>
      </c>
      <c r="I868" s="3" t="s">
        <v>2172</v>
      </c>
      <c r="J868" s="3" t="s">
        <v>2214</v>
      </c>
    </row>
    <row r="869" spans="1:10" hidden="1" x14ac:dyDescent="0.2">
      <c r="A869" s="3" t="s">
        <v>18</v>
      </c>
      <c r="B869" s="3" t="s">
        <v>2249</v>
      </c>
      <c r="C869" s="3" t="s">
        <v>2250</v>
      </c>
      <c r="D869" s="3" t="s">
        <v>2251</v>
      </c>
      <c r="E869" s="4">
        <v>-1364.25</v>
      </c>
      <c r="F869" s="3" t="s">
        <v>2239</v>
      </c>
      <c r="G869" s="3" t="s">
        <v>291</v>
      </c>
      <c r="H869" s="3" t="s">
        <v>176</v>
      </c>
      <c r="I869" s="3" t="s">
        <v>2252</v>
      </c>
      <c r="J869" s="3" t="s">
        <v>2240</v>
      </c>
    </row>
    <row r="870" spans="1:10" hidden="1" x14ac:dyDescent="0.2">
      <c r="A870" s="3" t="s">
        <v>18</v>
      </c>
      <c r="B870" s="3" t="s">
        <v>2260</v>
      </c>
      <c r="C870" s="3" t="s">
        <v>2261</v>
      </c>
      <c r="D870" s="3" t="s">
        <v>2262</v>
      </c>
      <c r="E870" s="4">
        <v>-13460.95</v>
      </c>
      <c r="F870" s="3" t="s">
        <v>2239</v>
      </c>
      <c r="G870" s="3" t="s">
        <v>427</v>
      </c>
      <c r="H870" s="3" t="s">
        <v>176</v>
      </c>
      <c r="I870" s="3" t="s">
        <v>1658</v>
      </c>
      <c r="J870" s="3" t="s">
        <v>2240</v>
      </c>
    </row>
    <row r="871" spans="1:10" hidden="1" x14ac:dyDescent="0.2">
      <c r="A871" s="3" t="s">
        <v>18</v>
      </c>
      <c r="B871" s="3" t="s">
        <v>2285</v>
      </c>
      <c r="C871" s="3" t="s">
        <v>2286</v>
      </c>
      <c r="D871" s="3" t="s">
        <v>2287</v>
      </c>
      <c r="E871" s="4">
        <v>-131496.14000000001</v>
      </c>
      <c r="F871" s="3" t="s">
        <v>2239</v>
      </c>
      <c r="G871" s="3" t="s">
        <v>2288</v>
      </c>
      <c r="H871" s="3" t="s">
        <v>36</v>
      </c>
      <c r="I871" s="3" t="s">
        <v>1658</v>
      </c>
      <c r="J871" s="3" t="s">
        <v>2240</v>
      </c>
    </row>
    <row r="872" spans="1:10" hidden="1" x14ac:dyDescent="0.2">
      <c r="A872" s="3" t="s">
        <v>18</v>
      </c>
      <c r="B872" s="3" t="s">
        <v>2304</v>
      </c>
      <c r="C872" s="3" t="s">
        <v>2305</v>
      </c>
      <c r="D872" s="3" t="s">
        <v>2306</v>
      </c>
      <c r="E872" s="4">
        <v>-280.87</v>
      </c>
      <c r="F872" s="3" t="s">
        <v>2296</v>
      </c>
      <c r="G872" s="3" t="s">
        <v>1493</v>
      </c>
      <c r="H872" s="3" t="s">
        <v>16</v>
      </c>
      <c r="I872" s="3" t="s">
        <v>1775</v>
      </c>
      <c r="J872" s="3" t="s">
        <v>2297</v>
      </c>
    </row>
    <row r="873" spans="1:10" hidden="1" x14ac:dyDescent="0.2">
      <c r="A873" s="3" t="s">
        <v>18</v>
      </c>
      <c r="B873" s="3" t="s">
        <v>2382</v>
      </c>
      <c r="C873" s="3" t="s">
        <v>2383</v>
      </c>
      <c r="D873" s="3" t="s">
        <v>2384</v>
      </c>
      <c r="E873" s="4">
        <v>198942.6</v>
      </c>
      <c r="F873" s="3" t="s">
        <v>2375</v>
      </c>
      <c r="G873" s="3" t="s">
        <v>2385</v>
      </c>
      <c r="H873" s="3" t="s">
        <v>36</v>
      </c>
      <c r="I873" s="3" t="s">
        <v>2386</v>
      </c>
      <c r="J873" s="3" t="s">
        <v>2377</v>
      </c>
    </row>
    <row r="874" spans="1:10" hidden="1" x14ac:dyDescent="0.2">
      <c r="A874" s="3" t="s">
        <v>18</v>
      </c>
      <c r="B874" s="3" t="s">
        <v>2395</v>
      </c>
      <c r="C874" s="3" t="s">
        <v>2396</v>
      </c>
      <c r="D874" s="3" t="s">
        <v>2397</v>
      </c>
      <c r="E874" s="4">
        <v>-1029262.79</v>
      </c>
      <c r="F874" s="3" t="s">
        <v>2398</v>
      </c>
      <c r="G874" s="3" t="s">
        <v>278</v>
      </c>
      <c r="H874" s="3" t="s">
        <v>16</v>
      </c>
      <c r="I874" s="3" t="s">
        <v>2399</v>
      </c>
      <c r="J874" s="3" t="s">
        <v>2400</v>
      </c>
    </row>
    <row r="875" spans="1:10" hidden="1" x14ac:dyDescent="0.2">
      <c r="A875" s="3" t="s">
        <v>18</v>
      </c>
      <c r="B875" s="3" t="s">
        <v>1900</v>
      </c>
      <c r="D875" s="3" t="s">
        <v>1901</v>
      </c>
      <c r="E875" s="4">
        <v>118315.99</v>
      </c>
      <c r="F875" s="3" t="s">
        <v>2455</v>
      </c>
      <c r="G875" s="3" t="s">
        <v>1902</v>
      </c>
      <c r="H875" s="3" t="s">
        <v>36</v>
      </c>
      <c r="I875" s="3" t="s">
        <v>1903</v>
      </c>
      <c r="J875" s="3" t="s">
        <v>2457</v>
      </c>
    </row>
    <row r="876" spans="1:10" hidden="1" x14ac:dyDescent="0.2">
      <c r="A876" s="3" t="s">
        <v>18</v>
      </c>
      <c r="B876" s="3" t="s">
        <v>1900</v>
      </c>
      <c r="D876" s="3" t="s">
        <v>1901</v>
      </c>
      <c r="E876" s="4">
        <v>0.1</v>
      </c>
      <c r="F876" s="3" t="s">
        <v>2482</v>
      </c>
      <c r="G876" s="3" t="s">
        <v>1902</v>
      </c>
      <c r="H876" s="3" t="s">
        <v>36</v>
      </c>
      <c r="I876" s="3" t="s">
        <v>1903</v>
      </c>
      <c r="J876" s="3" t="s">
        <v>2484</v>
      </c>
    </row>
    <row r="877" spans="1:10" hidden="1" x14ac:dyDescent="0.2">
      <c r="A877" s="3" t="s">
        <v>18</v>
      </c>
      <c r="B877" s="3" t="s">
        <v>2489</v>
      </c>
      <c r="C877" s="3" t="s">
        <v>2490</v>
      </c>
      <c r="D877" s="3" t="s">
        <v>2491</v>
      </c>
      <c r="E877" s="4">
        <v>-1111.95</v>
      </c>
      <c r="F877" s="3" t="s">
        <v>2488</v>
      </c>
      <c r="G877" s="3" t="s">
        <v>278</v>
      </c>
      <c r="H877" s="3" t="s">
        <v>16</v>
      </c>
      <c r="I877" s="3" t="s">
        <v>1965</v>
      </c>
      <c r="J877" s="3" t="s">
        <v>1946</v>
      </c>
    </row>
    <row r="878" spans="1:10" hidden="1" x14ac:dyDescent="0.2">
      <c r="A878" s="3" t="s">
        <v>18</v>
      </c>
      <c r="B878" s="3" t="s">
        <v>1956</v>
      </c>
      <c r="C878" s="3" t="s">
        <v>1957</v>
      </c>
      <c r="D878" s="3" t="s">
        <v>1958</v>
      </c>
      <c r="E878" s="4">
        <v>-405.19</v>
      </c>
      <c r="F878" s="3" t="s">
        <v>2488</v>
      </c>
      <c r="G878" s="3" t="s">
        <v>310</v>
      </c>
      <c r="H878" s="3" t="s">
        <v>176</v>
      </c>
      <c r="I878" s="3" t="s">
        <v>1960</v>
      </c>
      <c r="J878" s="3" t="s">
        <v>1946</v>
      </c>
    </row>
    <row r="879" spans="1:10" hidden="1" x14ac:dyDescent="0.2">
      <c r="A879" s="3" t="s">
        <v>18</v>
      </c>
      <c r="B879" s="3" t="s">
        <v>2504</v>
      </c>
      <c r="C879" s="3" t="s">
        <v>2505</v>
      </c>
      <c r="D879" s="3" t="s">
        <v>2506</v>
      </c>
      <c r="E879" s="4">
        <v>6831.12</v>
      </c>
      <c r="F879" s="3" t="s">
        <v>2488</v>
      </c>
      <c r="G879" s="3" t="s">
        <v>611</v>
      </c>
      <c r="H879" s="3" t="s">
        <v>36</v>
      </c>
      <c r="I879" s="3" t="s">
        <v>1965</v>
      </c>
      <c r="J879" s="3" t="s">
        <v>1946</v>
      </c>
    </row>
    <row r="880" spans="1:10" hidden="1" x14ac:dyDescent="0.2">
      <c r="A880" s="3" t="s">
        <v>18</v>
      </c>
      <c r="B880" s="3" t="s">
        <v>2515</v>
      </c>
      <c r="C880" s="3" t="s">
        <v>2516</v>
      </c>
      <c r="D880" s="3" t="s">
        <v>2517</v>
      </c>
      <c r="E880" s="4">
        <v>169649.7</v>
      </c>
      <c r="F880" s="3" t="s">
        <v>2488</v>
      </c>
      <c r="G880" s="3" t="s">
        <v>1890</v>
      </c>
      <c r="H880" s="3" t="s">
        <v>36</v>
      </c>
      <c r="I880" s="3" t="s">
        <v>2061</v>
      </c>
      <c r="J880" s="3" t="s">
        <v>1946</v>
      </c>
    </row>
    <row r="881" spans="1:10" hidden="1" x14ac:dyDescent="0.2">
      <c r="A881" s="3" t="s">
        <v>18</v>
      </c>
      <c r="B881" s="3" t="s">
        <v>2489</v>
      </c>
      <c r="C881" s="3" t="s">
        <v>2490</v>
      </c>
      <c r="D881" s="3" t="s">
        <v>2491</v>
      </c>
      <c r="E881" s="4">
        <v>-0.4</v>
      </c>
      <c r="F881" s="3" t="s">
        <v>2530</v>
      </c>
      <c r="G881" s="3" t="s">
        <v>278</v>
      </c>
      <c r="H881" s="3" t="s">
        <v>16</v>
      </c>
      <c r="I881" s="3" t="s">
        <v>1965</v>
      </c>
      <c r="J881" s="3" t="s">
        <v>2531</v>
      </c>
    </row>
    <row r="882" spans="1:10" hidden="1" x14ac:dyDescent="0.2">
      <c r="A882" s="3" t="s">
        <v>18</v>
      </c>
      <c r="B882" s="3" t="s">
        <v>2532</v>
      </c>
      <c r="C882" s="3" t="s">
        <v>2533</v>
      </c>
      <c r="D882" s="3" t="s">
        <v>2534</v>
      </c>
      <c r="E882" s="4">
        <v>-92087.79</v>
      </c>
      <c r="F882" s="3" t="s">
        <v>2530</v>
      </c>
      <c r="G882" s="3" t="s">
        <v>15</v>
      </c>
      <c r="H882" s="3" t="s">
        <v>16</v>
      </c>
      <c r="I882" s="3" t="s">
        <v>1965</v>
      </c>
      <c r="J882" s="3" t="s">
        <v>2531</v>
      </c>
    </row>
    <row r="883" spans="1:10" hidden="1" x14ac:dyDescent="0.2">
      <c r="A883" s="3" t="s">
        <v>18</v>
      </c>
      <c r="B883" s="3" t="s">
        <v>1962</v>
      </c>
      <c r="C883" s="3" t="s">
        <v>1963</v>
      </c>
      <c r="D883" s="3" t="s">
        <v>1964</v>
      </c>
      <c r="E883" s="4">
        <v>-21972.43</v>
      </c>
      <c r="F883" s="3" t="s">
        <v>2530</v>
      </c>
      <c r="G883" s="3" t="s">
        <v>545</v>
      </c>
      <c r="H883" s="3" t="s">
        <v>16</v>
      </c>
      <c r="I883" s="3" t="s">
        <v>1965</v>
      </c>
      <c r="J883" s="3" t="s">
        <v>2531</v>
      </c>
    </row>
    <row r="884" spans="1:10" hidden="1" x14ac:dyDescent="0.2">
      <c r="A884" s="3" t="s">
        <v>18</v>
      </c>
      <c r="B884" s="3" t="s">
        <v>2504</v>
      </c>
      <c r="C884" s="3" t="s">
        <v>2505</v>
      </c>
      <c r="D884" s="3" t="s">
        <v>2506</v>
      </c>
      <c r="E884" s="4">
        <v>79393.320000000007</v>
      </c>
      <c r="F884" s="3" t="s">
        <v>2530</v>
      </c>
      <c r="G884" s="3" t="s">
        <v>611</v>
      </c>
      <c r="H884" s="3" t="s">
        <v>36</v>
      </c>
      <c r="I884" s="3" t="s">
        <v>1965</v>
      </c>
      <c r="J884" s="3" t="s">
        <v>2531</v>
      </c>
    </row>
    <row r="885" spans="1:10" hidden="1" x14ac:dyDescent="0.2">
      <c r="A885" s="3" t="s">
        <v>18</v>
      </c>
      <c r="B885" s="3" t="s">
        <v>2556</v>
      </c>
      <c r="C885" s="3" t="s">
        <v>2557</v>
      </c>
      <c r="D885" s="3" t="s">
        <v>2558</v>
      </c>
      <c r="E885" s="4">
        <v>667307.18000000005</v>
      </c>
      <c r="F885" s="3" t="s">
        <v>2554</v>
      </c>
      <c r="G885" s="3" t="s">
        <v>588</v>
      </c>
      <c r="H885" s="3" t="s">
        <v>36</v>
      </c>
      <c r="I885" s="3" t="s">
        <v>2559</v>
      </c>
      <c r="J885" s="3" t="s">
        <v>2555</v>
      </c>
    </row>
    <row r="886" spans="1:10" hidden="1" x14ac:dyDescent="0.2">
      <c r="A886" s="3" t="s">
        <v>18</v>
      </c>
      <c r="B886" s="3" t="s">
        <v>2590</v>
      </c>
      <c r="C886" s="3" t="s">
        <v>2591</v>
      </c>
      <c r="D886" s="3" t="s">
        <v>2592</v>
      </c>
      <c r="E886" s="4">
        <v>-3285.78</v>
      </c>
      <c r="F886" s="3" t="s">
        <v>2587</v>
      </c>
      <c r="G886" s="3" t="s">
        <v>1493</v>
      </c>
      <c r="H886" s="3" t="s">
        <v>16</v>
      </c>
      <c r="I886" s="3" t="s">
        <v>2593</v>
      </c>
      <c r="J886" s="3" t="s">
        <v>2589</v>
      </c>
    </row>
    <row r="887" spans="1:10" hidden="1" x14ac:dyDescent="0.2">
      <c r="A887" s="3" t="s">
        <v>18</v>
      </c>
      <c r="B887" s="3" t="s">
        <v>2604</v>
      </c>
      <c r="C887" s="3" t="s">
        <v>2605</v>
      </c>
      <c r="D887" s="3" t="s">
        <v>2606</v>
      </c>
      <c r="E887" s="4">
        <v>969.94</v>
      </c>
      <c r="F887" s="3" t="s">
        <v>2601</v>
      </c>
      <c r="G887" s="3" t="s">
        <v>195</v>
      </c>
      <c r="H887" s="3" t="s">
        <v>16</v>
      </c>
      <c r="J887" s="3" t="s">
        <v>2603</v>
      </c>
    </row>
    <row r="888" spans="1:10" hidden="1" x14ac:dyDescent="0.2">
      <c r="A888" s="3" t="s">
        <v>18</v>
      </c>
      <c r="B888" s="3" t="s">
        <v>2614</v>
      </c>
      <c r="C888" s="3" t="s">
        <v>2615</v>
      </c>
      <c r="D888" s="3" t="s">
        <v>2616</v>
      </c>
      <c r="E888" s="4">
        <v>80000</v>
      </c>
      <c r="F888" s="3" t="s">
        <v>2617</v>
      </c>
      <c r="G888" s="3" t="s">
        <v>959</v>
      </c>
      <c r="H888" s="3" t="s">
        <v>36</v>
      </c>
      <c r="I888" s="3" t="s">
        <v>2618</v>
      </c>
      <c r="J888" s="3" t="s">
        <v>2619</v>
      </c>
    </row>
    <row r="889" spans="1:10" hidden="1" x14ac:dyDescent="0.2">
      <c r="A889" s="3" t="s">
        <v>18</v>
      </c>
      <c r="B889" s="3" t="s">
        <v>2773</v>
      </c>
      <c r="C889" s="3" t="s">
        <v>2774</v>
      </c>
      <c r="D889" s="3" t="s">
        <v>2775</v>
      </c>
      <c r="E889" s="4">
        <v>342803.02</v>
      </c>
      <c r="F889" s="3" t="s">
        <v>2702</v>
      </c>
      <c r="G889" s="3" t="s">
        <v>2776</v>
      </c>
      <c r="J889" s="3" t="s">
        <v>2704</v>
      </c>
    </row>
    <row r="890" spans="1:10" hidden="1" x14ac:dyDescent="0.2">
      <c r="A890" s="3" t="s">
        <v>18</v>
      </c>
      <c r="B890" s="3" t="s">
        <v>2866</v>
      </c>
      <c r="C890" s="3" t="s">
        <v>2867</v>
      </c>
      <c r="D890" s="3" t="s">
        <v>2868</v>
      </c>
      <c r="E890" s="4">
        <v>9145667</v>
      </c>
      <c r="F890" s="3" t="s">
        <v>2702</v>
      </c>
      <c r="G890" s="3" t="s">
        <v>455</v>
      </c>
      <c r="H890" s="3" t="s">
        <v>36</v>
      </c>
      <c r="I890" s="3" t="s">
        <v>1670</v>
      </c>
      <c r="J890" s="3" t="s">
        <v>2704</v>
      </c>
    </row>
    <row r="891" spans="1:10" hidden="1" x14ac:dyDescent="0.2">
      <c r="A891" s="3" t="s">
        <v>18</v>
      </c>
      <c r="B891" s="3" t="s">
        <v>2932</v>
      </c>
      <c r="C891" s="3" t="s">
        <v>2933</v>
      </c>
      <c r="D891" s="3" t="s">
        <v>2934</v>
      </c>
      <c r="E891" s="4">
        <v>4376400</v>
      </c>
      <c r="F891" s="3" t="s">
        <v>2702</v>
      </c>
      <c r="G891" s="3" t="s">
        <v>492</v>
      </c>
      <c r="H891" s="3" t="s">
        <v>36</v>
      </c>
      <c r="I891" s="3" t="s">
        <v>2061</v>
      </c>
      <c r="J891" s="3" t="s">
        <v>2704</v>
      </c>
    </row>
    <row r="892" spans="1:10" hidden="1" x14ac:dyDescent="0.2">
      <c r="A892" s="3" t="s">
        <v>18</v>
      </c>
      <c r="B892" s="3" t="s">
        <v>2935</v>
      </c>
      <c r="C892" s="3" t="s">
        <v>2936</v>
      </c>
      <c r="D892" s="3" t="s">
        <v>2937</v>
      </c>
      <c r="E892" s="4">
        <v>4645300</v>
      </c>
      <c r="F892" s="3" t="s">
        <v>2702</v>
      </c>
      <c r="G892" s="3" t="s">
        <v>492</v>
      </c>
      <c r="H892" s="3" t="s">
        <v>36</v>
      </c>
      <c r="I892" s="3" t="s">
        <v>2938</v>
      </c>
      <c r="J892" s="3" t="s">
        <v>2704</v>
      </c>
    </row>
    <row r="893" spans="1:10" hidden="1" x14ac:dyDescent="0.2">
      <c r="A893" s="3" t="s">
        <v>18</v>
      </c>
      <c r="B893" s="3" t="s">
        <v>2946</v>
      </c>
      <c r="C893" s="3" t="s">
        <v>2947</v>
      </c>
      <c r="D893" s="3" t="s">
        <v>2948</v>
      </c>
      <c r="E893" s="4">
        <v>16032700</v>
      </c>
      <c r="F893" s="3" t="s">
        <v>2702</v>
      </c>
      <c r="G893" s="3" t="s">
        <v>2015</v>
      </c>
      <c r="H893" s="3" t="s">
        <v>36</v>
      </c>
      <c r="I893" s="3" t="s">
        <v>2949</v>
      </c>
      <c r="J893" s="3" t="s">
        <v>2704</v>
      </c>
    </row>
    <row r="894" spans="1:10" hidden="1" x14ac:dyDescent="0.2">
      <c r="A894" s="3" t="s">
        <v>18</v>
      </c>
      <c r="B894" s="3" t="s">
        <v>2950</v>
      </c>
      <c r="C894" s="3" t="s">
        <v>2951</v>
      </c>
      <c r="D894" s="3" t="s">
        <v>2952</v>
      </c>
      <c r="E894" s="4">
        <v>13042493.15</v>
      </c>
      <c r="F894" s="3" t="s">
        <v>2702</v>
      </c>
      <c r="G894" s="3" t="s">
        <v>2015</v>
      </c>
      <c r="H894" s="3" t="s">
        <v>36</v>
      </c>
      <c r="I894" s="3" t="s">
        <v>2953</v>
      </c>
      <c r="J894" s="3" t="s">
        <v>2704</v>
      </c>
    </row>
    <row r="895" spans="1:10" hidden="1" x14ac:dyDescent="0.2">
      <c r="A895" s="3" t="s">
        <v>18</v>
      </c>
      <c r="B895" s="3" t="s">
        <v>2954</v>
      </c>
      <c r="C895" s="3" t="s">
        <v>2955</v>
      </c>
      <c r="D895" s="3" t="s">
        <v>2956</v>
      </c>
      <c r="E895" s="4">
        <v>14926400</v>
      </c>
      <c r="F895" s="3" t="s">
        <v>2702</v>
      </c>
      <c r="G895" s="3" t="s">
        <v>2015</v>
      </c>
      <c r="H895" s="3" t="s">
        <v>36</v>
      </c>
      <c r="I895" s="3" t="s">
        <v>2061</v>
      </c>
      <c r="J895" s="3" t="s">
        <v>2704</v>
      </c>
    </row>
    <row r="896" spans="1:10" hidden="1" x14ac:dyDescent="0.2">
      <c r="A896" s="3" t="s">
        <v>18</v>
      </c>
      <c r="B896" s="3" t="s">
        <v>3006</v>
      </c>
      <c r="C896" s="3" t="s">
        <v>3007</v>
      </c>
      <c r="D896" s="3" t="s">
        <v>3008</v>
      </c>
      <c r="E896" s="4">
        <v>9899900</v>
      </c>
      <c r="F896" s="3" t="s">
        <v>2702</v>
      </c>
      <c r="G896" s="3" t="s">
        <v>503</v>
      </c>
      <c r="H896" s="3" t="s">
        <v>36</v>
      </c>
      <c r="I896" s="3" t="s">
        <v>3009</v>
      </c>
      <c r="J896" s="3" t="s">
        <v>2704</v>
      </c>
    </row>
    <row r="897" spans="1:10" hidden="1" x14ac:dyDescent="0.2">
      <c r="A897" s="3" t="s">
        <v>18</v>
      </c>
      <c r="B897" s="3" t="s">
        <v>3014</v>
      </c>
      <c r="C897" s="3" t="s">
        <v>3015</v>
      </c>
      <c r="D897" s="3" t="s">
        <v>3016</v>
      </c>
      <c r="E897" s="4">
        <v>6602000</v>
      </c>
      <c r="F897" s="3" t="s">
        <v>2702</v>
      </c>
      <c r="G897" s="3" t="s">
        <v>503</v>
      </c>
      <c r="H897" s="3" t="s">
        <v>36</v>
      </c>
      <c r="I897" s="3" t="s">
        <v>3009</v>
      </c>
      <c r="J897" s="3" t="s">
        <v>2704</v>
      </c>
    </row>
    <row r="898" spans="1:10" hidden="1" x14ac:dyDescent="0.2">
      <c r="A898" s="3" t="s">
        <v>18</v>
      </c>
      <c r="B898" s="3" t="s">
        <v>3024</v>
      </c>
      <c r="C898" s="3" t="s">
        <v>3025</v>
      </c>
      <c r="D898" s="3" t="s">
        <v>3026</v>
      </c>
      <c r="E898" s="4">
        <v>4922103.3</v>
      </c>
      <c r="F898" s="3" t="s">
        <v>2702</v>
      </c>
      <c r="G898" s="3" t="s">
        <v>503</v>
      </c>
      <c r="H898" s="3" t="s">
        <v>36</v>
      </c>
      <c r="I898" s="3" t="s">
        <v>2938</v>
      </c>
      <c r="J898" s="3" t="s">
        <v>2704</v>
      </c>
    </row>
    <row r="899" spans="1:10" hidden="1" x14ac:dyDescent="0.2">
      <c r="A899" s="3" t="s">
        <v>18</v>
      </c>
      <c r="B899" s="3" t="s">
        <v>2773</v>
      </c>
      <c r="C899" s="3" t="s">
        <v>2774</v>
      </c>
      <c r="D899" s="3" t="s">
        <v>2775</v>
      </c>
      <c r="E899" s="4">
        <v>-0.02</v>
      </c>
      <c r="F899" s="3" t="s">
        <v>2702</v>
      </c>
      <c r="G899" s="3" t="s">
        <v>1201</v>
      </c>
      <c r="I899" s="3" t="s">
        <v>1658</v>
      </c>
      <c r="J899" s="3" t="s">
        <v>2704</v>
      </c>
    </row>
    <row r="900" spans="1:10" hidden="1" x14ac:dyDescent="0.2">
      <c r="A900" s="3" t="s">
        <v>18</v>
      </c>
      <c r="B900" s="3" t="s">
        <v>3093</v>
      </c>
      <c r="C900" s="3" t="s">
        <v>3094</v>
      </c>
      <c r="D900" s="3" t="s">
        <v>3095</v>
      </c>
      <c r="E900" s="4">
        <v>22024374</v>
      </c>
      <c r="F900" s="3" t="s">
        <v>2702</v>
      </c>
      <c r="G900" s="3" t="s">
        <v>571</v>
      </c>
      <c r="H900" s="3" t="s">
        <v>36</v>
      </c>
      <c r="J900" s="3" t="s">
        <v>2704</v>
      </c>
    </row>
    <row r="901" spans="1:10" hidden="1" x14ac:dyDescent="0.2">
      <c r="A901" s="3" t="s">
        <v>18</v>
      </c>
      <c r="B901" s="3" t="s">
        <v>3126</v>
      </c>
      <c r="C901" s="3" t="s">
        <v>3127</v>
      </c>
      <c r="D901" s="3" t="s">
        <v>3128</v>
      </c>
      <c r="E901" s="4">
        <v>21264300</v>
      </c>
      <c r="F901" s="3" t="s">
        <v>2702</v>
      </c>
      <c r="G901" s="3" t="s">
        <v>588</v>
      </c>
      <c r="H901" s="3" t="s">
        <v>36</v>
      </c>
      <c r="I901" s="3" t="s">
        <v>2949</v>
      </c>
      <c r="J901" s="3" t="s">
        <v>2704</v>
      </c>
    </row>
    <row r="902" spans="1:10" hidden="1" x14ac:dyDescent="0.2">
      <c r="A902" s="3" t="s">
        <v>18</v>
      </c>
      <c r="B902" s="3" t="s">
        <v>3129</v>
      </c>
      <c r="C902" s="3" t="s">
        <v>3130</v>
      </c>
      <c r="D902" s="3" t="s">
        <v>3131</v>
      </c>
      <c r="E902" s="4">
        <v>3858400</v>
      </c>
      <c r="F902" s="3" t="s">
        <v>2702</v>
      </c>
      <c r="G902" s="3" t="s">
        <v>588</v>
      </c>
      <c r="H902" s="3" t="s">
        <v>36</v>
      </c>
      <c r="I902" s="3" t="s">
        <v>2061</v>
      </c>
      <c r="J902" s="3" t="s">
        <v>2704</v>
      </c>
    </row>
    <row r="903" spans="1:10" hidden="1" x14ac:dyDescent="0.2">
      <c r="A903" s="3" t="s">
        <v>18</v>
      </c>
      <c r="B903" s="3" t="s">
        <v>2055</v>
      </c>
      <c r="C903" s="3" t="s">
        <v>2056</v>
      </c>
      <c r="D903" s="3" t="s">
        <v>2057</v>
      </c>
      <c r="E903" s="4">
        <v>217641.86</v>
      </c>
      <c r="F903" s="3" t="s">
        <v>2702</v>
      </c>
      <c r="G903" s="3" t="s">
        <v>588</v>
      </c>
      <c r="H903" s="3" t="s">
        <v>36</v>
      </c>
      <c r="I903" s="3" t="s">
        <v>2061</v>
      </c>
      <c r="J903" s="3" t="s">
        <v>2704</v>
      </c>
    </row>
    <row r="904" spans="1:10" hidden="1" x14ac:dyDescent="0.2">
      <c r="A904" s="3" t="s">
        <v>18</v>
      </c>
      <c r="B904" s="3" t="s">
        <v>3136</v>
      </c>
      <c r="C904" s="3" t="s">
        <v>3137</v>
      </c>
      <c r="D904" s="3" t="s">
        <v>3138</v>
      </c>
      <c r="E904" s="4">
        <v>3456300</v>
      </c>
      <c r="F904" s="3" t="s">
        <v>2702</v>
      </c>
      <c r="G904" s="3" t="s">
        <v>588</v>
      </c>
      <c r="H904" s="3" t="s">
        <v>36</v>
      </c>
      <c r="I904" s="3" t="s">
        <v>2061</v>
      </c>
      <c r="J904" s="3" t="s">
        <v>2704</v>
      </c>
    </row>
    <row r="905" spans="1:10" hidden="1" x14ac:dyDescent="0.2">
      <c r="A905" s="3" t="s">
        <v>18</v>
      </c>
      <c r="B905" s="3" t="s">
        <v>3139</v>
      </c>
      <c r="C905" s="3" t="s">
        <v>3140</v>
      </c>
      <c r="D905" s="3" t="s">
        <v>3141</v>
      </c>
      <c r="E905" s="4">
        <v>4687500</v>
      </c>
      <c r="F905" s="3" t="s">
        <v>2702</v>
      </c>
      <c r="G905" s="3" t="s">
        <v>588</v>
      </c>
      <c r="H905" s="3" t="s">
        <v>36</v>
      </c>
      <c r="I905" s="3" t="s">
        <v>2061</v>
      </c>
      <c r="J905" s="3" t="s">
        <v>2704</v>
      </c>
    </row>
    <row r="906" spans="1:10" hidden="1" x14ac:dyDescent="0.2">
      <c r="A906" s="3" t="s">
        <v>18</v>
      </c>
      <c r="B906" s="3" t="s">
        <v>3145</v>
      </c>
      <c r="C906" s="3" t="s">
        <v>3146</v>
      </c>
      <c r="D906" s="3" t="s">
        <v>3147</v>
      </c>
      <c r="E906" s="4">
        <v>3805500</v>
      </c>
      <c r="F906" s="3" t="s">
        <v>2702</v>
      </c>
      <c r="G906" s="3" t="s">
        <v>588</v>
      </c>
      <c r="H906" s="3" t="s">
        <v>36</v>
      </c>
      <c r="I906" s="3" t="s">
        <v>2938</v>
      </c>
      <c r="J906" s="3" t="s">
        <v>2704</v>
      </c>
    </row>
    <row r="907" spans="1:10" hidden="1" x14ac:dyDescent="0.2">
      <c r="A907" s="3" t="s">
        <v>18</v>
      </c>
      <c r="B907" s="3" t="s">
        <v>3176</v>
      </c>
      <c r="C907" s="3" t="s">
        <v>3177</v>
      </c>
      <c r="D907" s="3" t="s">
        <v>3178</v>
      </c>
      <c r="E907" s="4">
        <v>137443</v>
      </c>
      <c r="F907" s="3" t="s">
        <v>2702</v>
      </c>
      <c r="G907" s="3" t="s">
        <v>609</v>
      </c>
      <c r="H907" s="3" t="s">
        <v>36</v>
      </c>
      <c r="I907" s="3" t="s">
        <v>1658</v>
      </c>
      <c r="J907" s="3" t="s">
        <v>2704</v>
      </c>
    </row>
    <row r="908" spans="1:10" hidden="1" x14ac:dyDescent="0.2">
      <c r="A908" s="3" t="s">
        <v>18</v>
      </c>
      <c r="B908" s="3" t="s">
        <v>3211</v>
      </c>
      <c r="C908" s="3" t="s">
        <v>3212</v>
      </c>
      <c r="D908" s="3" t="s">
        <v>3213</v>
      </c>
      <c r="E908" s="4">
        <v>169300900</v>
      </c>
      <c r="F908" s="3" t="s">
        <v>2702</v>
      </c>
      <c r="G908" s="3" t="s">
        <v>623</v>
      </c>
      <c r="H908" s="3" t="s">
        <v>36</v>
      </c>
      <c r="I908" s="3" t="s">
        <v>2949</v>
      </c>
      <c r="J908" s="3" t="s">
        <v>2704</v>
      </c>
    </row>
    <row r="909" spans="1:10" hidden="1" x14ac:dyDescent="0.2">
      <c r="A909" s="3" t="s">
        <v>18</v>
      </c>
      <c r="B909" s="3" t="s">
        <v>3093</v>
      </c>
      <c r="C909" s="3" t="s">
        <v>3094</v>
      </c>
      <c r="D909" s="3" t="s">
        <v>3095</v>
      </c>
      <c r="E909" s="4">
        <v>3922400</v>
      </c>
      <c r="F909" s="3" t="s">
        <v>2702</v>
      </c>
      <c r="G909" s="3" t="s">
        <v>2385</v>
      </c>
      <c r="H909" s="3" t="s">
        <v>36</v>
      </c>
      <c r="I909" s="3" t="s">
        <v>3214</v>
      </c>
      <c r="J909" s="3" t="s">
        <v>2704</v>
      </c>
    </row>
    <row r="910" spans="1:10" hidden="1" x14ac:dyDescent="0.2">
      <c r="A910" s="3" t="s">
        <v>18</v>
      </c>
      <c r="B910" s="3" t="s">
        <v>2950</v>
      </c>
      <c r="C910" s="3" t="s">
        <v>2951</v>
      </c>
      <c r="D910" s="3" t="s">
        <v>2952</v>
      </c>
      <c r="E910" s="4">
        <v>8822006.8499999996</v>
      </c>
      <c r="F910" s="3" t="s">
        <v>3299</v>
      </c>
      <c r="G910" s="3" t="s">
        <v>2441</v>
      </c>
      <c r="H910" s="3" t="s">
        <v>36</v>
      </c>
      <c r="J910" s="3" t="s">
        <v>3301</v>
      </c>
    </row>
    <row r="911" spans="1:10" hidden="1" x14ac:dyDescent="0.2">
      <c r="A911" s="3" t="s">
        <v>18</v>
      </c>
      <c r="B911" s="3" t="s">
        <v>1552</v>
      </c>
      <c r="C911" s="3" t="s">
        <v>1553</v>
      </c>
      <c r="D911" s="3" t="s">
        <v>1554</v>
      </c>
      <c r="E911" s="4">
        <v>7732226</v>
      </c>
      <c r="F911" s="3" t="s">
        <v>3299</v>
      </c>
      <c r="G911" s="3" t="s">
        <v>3302</v>
      </c>
      <c r="H911" s="3" t="s">
        <v>36</v>
      </c>
      <c r="J911" s="3" t="s">
        <v>3301</v>
      </c>
    </row>
    <row r="912" spans="1:10" hidden="1" x14ac:dyDescent="0.2">
      <c r="A912" s="3" t="s">
        <v>18</v>
      </c>
      <c r="B912" s="3" t="s">
        <v>3511</v>
      </c>
      <c r="C912" s="3" t="s">
        <v>3512</v>
      </c>
      <c r="D912" s="3" t="s">
        <v>3513</v>
      </c>
      <c r="E912" s="4">
        <v>9950476.9900000002</v>
      </c>
      <c r="F912" s="3" t="s">
        <v>3493</v>
      </c>
      <c r="G912" s="3" t="s">
        <v>426</v>
      </c>
      <c r="H912" s="3" t="s">
        <v>36</v>
      </c>
      <c r="I912" s="3" t="s">
        <v>1658</v>
      </c>
      <c r="J912" s="3" t="s">
        <v>3494</v>
      </c>
    </row>
    <row r="913" spans="1:10" hidden="1" x14ac:dyDescent="0.2">
      <c r="A913" s="3" t="s">
        <v>18</v>
      </c>
      <c r="B913" s="3" t="s">
        <v>1666</v>
      </c>
      <c r="C913" s="3" t="s">
        <v>1667</v>
      </c>
      <c r="D913" s="3" t="s">
        <v>1668</v>
      </c>
      <c r="E913" s="4">
        <v>38220897</v>
      </c>
      <c r="F913" s="3" t="s">
        <v>3493</v>
      </c>
      <c r="G913" s="3" t="s">
        <v>1029</v>
      </c>
      <c r="J913" s="3" t="s">
        <v>3494</v>
      </c>
    </row>
    <row r="914" spans="1:10" hidden="1" x14ac:dyDescent="0.2">
      <c r="A914" s="3" t="s">
        <v>18</v>
      </c>
      <c r="B914" s="3" t="s">
        <v>1666</v>
      </c>
      <c r="C914" s="3" t="s">
        <v>1667</v>
      </c>
      <c r="D914" s="3" t="s">
        <v>1668</v>
      </c>
      <c r="E914" s="4">
        <v>18232887.219999999</v>
      </c>
      <c r="F914" s="3" t="s">
        <v>3546</v>
      </c>
      <c r="G914" s="3" t="s">
        <v>1669</v>
      </c>
      <c r="I914" s="3" t="s">
        <v>1670</v>
      </c>
      <c r="J914" s="3" t="s">
        <v>3494</v>
      </c>
    </row>
    <row r="915" spans="1:10" hidden="1" x14ac:dyDescent="0.2">
      <c r="A915" s="3" t="s">
        <v>18</v>
      </c>
      <c r="B915" s="3" t="s">
        <v>3757</v>
      </c>
      <c r="C915" s="3" t="s">
        <v>3758</v>
      </c>
      <c r="D915" s="3" t="s">
        <v>3759</v>
      </c>
      <c r="E915" s="4">
        <v>1302000</v>
      </c>
      <c r="F915" s="3" t="s">
        <v>3640</v>
      </c>
      <c r="G915" s="3" t="s">
        <v>2441</v>
      </c>
      <c r="H915" s="3" t="s">
        <v>36</v>
      </c>
      <c r="J915" s="3" t="s">
        <v>3643</v>
      </c>
    </row>
    <row r="916" spans="1:10" hidden="1" x14ac:dyDescent="0.2">
      <c r="A916" s="3" t="s">
        <v>18</v>
      </c>
      <c r="B916" s="3" t="s">
        <v>3770</v>
      </c>
      <c r="C916" s="3" t="s">
        <v>3771</v>
      </c>
      <c r="D916" s="3" t="s">
        <v>3772</v>
      </c>
      <c r="E916" s="4">
        <v>1000000</v>
      </c>
      <c r="F916" s="3" t="s">
        <v>3640</v>
      </c>
      <c r="G916" s="3" t="s">
        <v>909</v>
      </c>
      <c r="H916" s="3" t="s">
        <v>36</v>
      </c>
      <c r="I916" s="3" t="s">
        <v>3773</v>
      </c>
      <c r="J916" s="3" t="s">
        <v>3643</v>
      </c>
    </row>
    <row r="917" spans="1:10" hidden="1" x14ac:dyDescent="0.2">
      <c r="A917" s="3" t="s">
        <v>18</v>
      </c>
      <c r="B917" s="3" t="s">
        <v>3780</v>
      </c>
      <c r="C917" s="3" t="s">
        <v>3781</v>
      </c>
      <c r="D917" s="3" t="s">
        <v>3782</v>
      </c>
      <c r="E917" s="4">
        <v>2000000</v>
      </c>
      <c r="F917" s="3" t="s">
        <v>3640</v>
      </c>
      <c r="G917" s="3" t="s">
        <v>909</v>
      </c>
      <c r="H917" s="3" t="s">
        <v>36</v>
      </c>
      <c r="I917" s="3" t="s">
        <v>3783</v>
      </c>
      <c r="J917" s="3" t="s">
        <v>3643</v>
      </c>
    </row>
    <row r="918" spans="1:10" hidden="1" x14ac:dyDescent="0.2">
      <c r="A918" s="3" t="s">
        <v>18</v>
      </c>
      <c r="B918" s="3" t="s">
        <v>3784</v>
      </c>
      <c r="C918" s="3" t="s">
        <v>3785</v>
      </c>
      <c r="D918" s="3" t="s">
        <v>3786</v>
      </c>
      <c r="E918" s="4">
        <v>1000000</v>
      </c>
      <c r="F918" s="3" t="s">
        <v>3640</v>
      </c>
      <c r="G918" s="3" t="s">
        <v>909</v>
      </c>
      <c r="H918" s="3" t="s">
        <v>36</v>
      </c>
      <c r="I918" s="3" t="s">
        <v>3787</v>
      </c>
      <c r="J918" s="3" t="s">
        <v>3643</v>
      </c>
    </row>
    <row r="919" spans="1:10" hidden="1" x14ac:dyDescent="0.2">
      <c r="A919" s="3" t="s">
        <v>18</v>
      </c>
      <c r="B919" s="3" t="s">
        <v>3814</v>
      </c>
      <c r="C919" s="3" t="s">
        <v>3815</v>
      </c>
      <c r="D919" s="3" t="s">
        <v>3816</v>
      </c>
      <c r="E919" s="4">
        <v>4500000</v>
      </c>
      <c r="F919" s="3" t="s">
        <v>3640</v>
      </c>
      <c r="G919" s="3" t="s">
        <v>2133</v>
      </c>
      <c r="H919" s="3" t="s">
        <v>36</v>
      </c>
      <c r="I919" s="3" t="s">
        <v>3817</v>
      </c>
      <c r="J919" s="3" t="s">
        <v>3643</v>
      </c>
    </row>
    <row r="920" spans="1:10" hidden="1" x14ac:dyDescent="0.2">
      <c r="A920" s="3" t="s">
        <v>18</v>
      </c>
      <c r="B920" s="3" t="s">
        <v>3934</v>
      </c>
      <c r="C920" s="3" t="s">
        <v>3935</v>
      </c>
      <c r="D920" s="3" t="s">
        <v>3936</v>
      </c>
      <c r="E920" s="4">
        <v>1925000</v>
      </c>
      <c r="F920" s="3" t="s">
        <v>3640</v>
      </c>
      <c r="G920" s="3" t="s">
        <v>1178</v>
      </c>
      <c r="H920" s="3" t="s">
        <v>36</v>
      </c>
      <c r="I920" s="3" t="s">
        <v>3937</v>
      </c>
      <c r="J920" s="3" t="s">
        <v>3643</v>
      </c>
    </row>
    <row r="921" spans="1:10" hidden="1" x14ac:dyDescent="0.2">
      <c r="A921" s="3" t="s">
        <v>18</v>
      </c>
      <c r="B921" s="3" t="s">
        <v>2169</v>
      </c>
      <c r="C921" s="3" t="s">
        <v>2170</v>
      </c>
      <c r="D921" s="3" t="s">
        <v>2171</v>
      </c>
      <c r="E921" s="4">
        <v>1672988.12</v>
      </c>
      <c r="F921" s="3" t="s">
        <v>3640</v>
      </c>
      <c r="G921" s="3" t="s">
        <v>684</v>
      </c>
      <c r="H921" s="3" t="s">
        <v>36</v>
      </c>
      <c r="I921" s="3" t="s">
        <v>2172</v>
      </c>
      <c r="J921" s="3" t="s">
        <v>3643</v>
      </c>
    </row>
    <row r="922" spans="1:10" hidden="1" x14ac:dyDescent="0.2">
      <c r="A922" s="3" t="s">
        <v>18</v>
      </c>
      <c r="B922" s="3" t="s">
        <v>3969</v>
      </c>
      <c r="C922" s="3" t="s">
        <v>3970</v>
      </c>
      <c r="D922" s="3" t="s">
        <v>3971</v>
      </c>
      <c r="E922" s="4">
        <v>32632.38</v>
      </c>
      <c r="F922" s="3" t="s">
        <v>3640</v>
      </c>
      <c r="G922" s="3" t="s">
        <v>154</v>
      </c>
      <c r="H922" s="3" t="s">
        <v>36</v>
      </c>
      <c r="I922" s="3" t="s">
        <v>3972</v>
      </c>
      <c r="J922" s="3" t="s">
        <v>3643</v>
      </c>
    </row>
    <row r="923" spans="1:10" hidden="1" x14ac:dyDescent="0.2">
      <c r="A923" s="3" t="s">
        <v>18</v>
      </c>
      <c r="B923" s="3" t="s">
        <v>4024</v>
      </c>
      <c r="C923" s="3" t="s">
        <v>4025</v>
      </c>
      <c r="D923" s="3" t="s">
        <v>4026</v>
      </c>
      <c r="E923" s="4">
        <v>3851314.73</v>
      </c>
      <c r="F923" s="3" t="s">
        <v>3640</v>
      </c>
      <c r="G923" s="3" t="s">
        <v>2385</v>
      </c>
      <c r="H923" s="3" t="s">
        <v>36</v>
      </c>
      <c r="I923" s="3" t="s">
        <v>4027</v>
      </c>
      <c r="J923" s="3" t="s">
        <v>3643</v>
      </c>
    </row>
    <row r="924" spans="1:10" hidden="1" x14ac:dyDescent="0.2">
      <c r="A924" s="3" t="s">
        <v>18</v>
      </c>
      <c r="B924" s="3" t="s">
        <v>4366</v>
      </c>
      <c r="C924" s="3" t="s">
        <v>4367</v>
      </c>
      <c r="D924" s="3" t="s">
        <v>4368</v>
      </c>
      <c r="E924" s="4">
        <v>278869.5</v>
      </c>
      <c r="F924" s="3" t="s">
        <v>4327</v>
      </c>
      <c r="G924" s="3" t="s">
        <v>960</v>
      </c>
      <c r="H924" s="3" t="s">
        <v>36</v>
      </c>
      <c r="I924" s="3" t="s">
        <v>4369</v>
      </c>
      <c r="J924" s="3" t="s">
        <v>4328</v>
      </c>
    </row>
    <row r="925" spans="1:10" hidden="1" x14ac:dyDescent="0.2">
      <c r="A925" s="3" t="s">
        <v>18</v>
      </c>
      <c r="B925" s="3" t="s">
        <v>4377</v>
      </c>
      <c r="C925" s="3" t="s">
        <v>4378</v>
      </c>
      <c r="D925" s="3" t="s">
        <v>4379</v>
      </c>
      <c r="E925" s="4">
        <v>10328800</v>
      </c>
      <c r="F925" s="3" t="s">
        <v>4327</v>
      </c>
      <c r="G925" s="3" t="s">
        <v>200</v>
      </c>
      <c r="H925" s="3" t="s">
        <v>36</v>
      </c>
      <c r="I925" s="3" t="s">
        <v>4380</v>
      </c>
      <c r="J925" s="3" t="s">
        <v>4328</v>
      </c>
    </row>
    <row r="926" spans="1:10" hidden="1" x14ac:dyDescent="0.2">
      <c r="A926" s="3" t="s">
        <v>18</v>
      </c>
      <c r="B926" s="3" t="s">
        <v>4557</v>
      </c>
      <c r="C926" s="3" t="s">
        <v>4558</v>
      </c>
      <c r="D926" s="3" t="s">
        <v>4559</v>
      </c>
      <c r="E926" s="4">
        <v>1923000</v>
      </c>
      <c r="F926" s="3" t="s">
        <v>4555</v>
      </c>
      <c r="G926" s="3" t="s">
        <v>2133</v>
      </c>
      <c r="H926" s="3" t="s">
        <v>36</v>
      </c>
      <c r="I926" s="3" t="s">
        <v>4560</v>
      </c>
      <c r="J926" s="3" t="s">
        <v>4556</v>
      </c>
    </row>
    <row r="927" spans="1:10" hidden="1" x14ac:dyDescent="0.2">
      <c r="A927" s="3" t="s">
        <v>18</v>
      </c>
      <c r="B927" s="3" t="s">
        <v>4578</v>
      </c>
      <c r="C927" s="3" t="s">
        <v>4579</v>
      </c>
      <c r="D927" s="3" t="s">
        <v>4580</v>
      </c>
      <c r="E927" s="4">
        <v>1200000</v>
      </c>
      <c r="F927" s="3" t="s">
        <v>4555</v>
      </c>
      <c r="G927" s="3" t="s">
        <v>1178</v>
      </c>
      <c r="H927" s="3" t="s">
        <v>36</v>
      </c>
      <c r="I927" s="3" t="s">
        <v>4581</v>
      </c>
      <c r="J927" s="3" t="s">
        <v>4556</v>
      </c>
    </row>
    <row r="928" spans="1:10" hidden="1" x14ac:dyDescent="0.2">
      <c r="A928" s="3" t="s">
        <v>18</v>
      </c>
      <c r="B928" s="3" t="s">
        <v>4582</v>
      </c>
      <c r="C928" s="3" t="s">
        <v>4583</v>
      </c>
      <c r="D928" s="3" t="s">
        <v>4584</v>
      </c>
      <c r="E928" s="4">
        <v>8534000</v>
      </c>
      <c r="F928" s="3" t="s">
        <v>4555</v>
      </c>
      <c r="G928" s="3" t="s">
        <v>623</v>
      </c>
      <c r="H928" s="3" t="s">
        <v>36</v>
      </c>
      <c r="I928" s="3" t="s">
        <v>4585</v>
      </c>
      <c r="J928" s="3" t="s">
        <v>4556</v>
      </c>
    </row>
    <row r="929" spans="1:10" hidden="1" x14ac:dyDescent="0.2">
      <c r="A929" s="3" t="s">
        <v>18</v>
      </c>
      <c r="B929" s="3" t="s">
        <v>4707</v>
      </c>
      <c r="C929" s="3" t="s">
        <v>4708</v>
      </c>
      <c r="D929" s="3" t="s">
        <v>4709</v>
      </c>
      <c r="E929" s="4">
        <v>11858838</v>
      </c>
      <c r="F929" s="3" t="s">
        <v>4600</v>
      </c>
      <c r="G929" s="3" t="s">
        <v>448</v>
      </c>
      <c r="H929" s="3" t="s">
        <v>36</v>
      </c>
      <c r="I929" s="3" t="s">
        <v>4710</v>
      </c>
      <c r="J929" s="3" t="s">
        <v>4602</v>
      </c>
    </row>
    <row r="930" spans="1:10" hidden="1" x14ac:dyDescent="0.2">
      <c r="A930" s="3" t="s">
        <v>18</v>
      </c>
      <c r="B930" s="3" t="s">
        <v>4781</v>
      </c>
      <c r="C930" s="3" t="s">
        <v>4782</v>
      </c>
      <c r="D930" s="3" t="s">
        <v>4783</v>
      </c>
      <c r="E930" s="4">
        <v>2718000</v>
      </c>
      <c r="F930" s="3" t="s">
        <v>4600</v>
      </c>
      <c r="G930" s="3" t="s">
        <v>4784</v>
      </c>
      <c r="H930" s="3" t="s">
        <v>36</v>
      </c>
      <c r="I930" s="3" t="s">
        <v>4785</v>
      </c>
      <c r="J930" s="3" t="s">
        <v>4602</v>
      </c>
    </row>
    <row r="931" spans="1:10" hidden="1" x14ac:dyDescent="0.2">
      <c r="A931" s="3" t="s">
        <v>18</v>
      </c>
      <c r="B931" s="3" t="s">
        <v>4909</v>
      </c>
      <c r="C931" s="3" t="s">
        <v>4910</v>
      </c>
      <c r="D931" s="3" t="s">
        <v>4911</v>
      </c>
      <c r="E931" s="4">
        <v>48332000</v>
      </c>
      <c r="F931" s="3" t="s">
        <v>4903</v>
      </c>
      <c r="G931" s="3" t="s">
        <v>879</v>
      </c>
      <c r="H931" s="3" t="s">
        <v>36</v>
      </c>
      <c r="I931" s="3" t="s">
        <v>4912</v>
      </c>
      <c r="J931" s="3" t="s">
        <v>4904</v>
      </c>
    </row>
    <row r="932" spans="1:10" hidden="1" x14ac:dyDescent="0.2">
      <c r="A932" s="3" t="s">
        <v>18</v>
      </c>
      <c r="B932" s="3" t="s">
        <v>4913</v>
      </c>
      <c r="C932" s="3" t="s">
        <v>4914</v>
      </c>
      <c r="D932" s="3" t="s">
        <v>4915</v>
      </c>
      <c r="E932" s="4">
        <v>25000000</v>
      </c>
      <c r="F932" s="3" t="s">
        <v>4903</v>
      </c>
      <c r="G932" s="3" t="s">
        <v>609</v>
      </c>
      <c r="H932" s="3" t="s">
        <v>36</v>
      </c>
      <c r="I932" s="3" t="s">
        <v>4916</v>
      </c>
      <c r="J932" s="3" t="s">
        <v>4904</v>
      </c>
    </row>
    <row r="933" spans="1:10" hidden="1" x14ac:dyDescent="0.2">
      <c r="A933" s="3" t="s">
        <v>18</v>
      </c>
      <c r="B933" s="3" t="s">
        <v>4979</v>
      </c>
      <c r="C933" s="3" t="s">
        <v>4980</v>
      </c>
      <c r="D933" s="3" t="s">
        <v>4981</v>
      </c>
      <c r="E933" s="4">
        <v>6259200</v>
      </c>
      <c r="F933" s="3" t="s">
        <v>4977</v>
      </c>
      <c r="G933" s="3" t="s">
        <v>195</v>
      </c>
      <c r="H933" s="3" t="s">
        <v>36</v>
      </c>
      <c r="I933" s="3" t="s">
        <v>4380</v>
      </c>
      <c r="J933" s="3" t="s">
        <v>4978</v>
      </c>
    </row>
    <row r="934" spans="1:10" hidden="1" x14ac:dyDescent="0.2">
      <c r="A934" s="3" t="s">
        <v>18</v>
      </c>
      <c r="B934" s="3" t="s">
        <v>5054</v>
      </c>
      <c r="C934" s="3" t="s">
        <v>5055</v>
      </c>
      <c r="D934" s="3" t="s">
        <v>5056</v>
      </c>
      <c r="E934" s="4">
        <v>1200000</v>
      </c>
      <c r="F934" s="3" t="s">
        <v>5036</v>
      </c>
      <c r="G934" s="3" t="s">
        <v>638</v>
      </c>
      <c r="H934" s="3" t="s">
        <v>36</v>
      </c>
      <c r="I934" s="3" t="s">
        <v>5057</v>
      </c>
      <c r="J934" s="3" t="s">
        <v>5038</v>
      </c>
    </row>
    <row r="935" spans="1:10" hidden="1" x14ac:dyDescent="0.2">
      <c r="A935" s="3" t="s">
        <v>18</v>
      </c>
      <c r="B935" s="3" t="s">
        <v>5062</v>
      </c>
      <c r="C935" s="3" t="s">
        <v>5063</v>
      </c>
      <c r="D935" s="3" t="s">
        <v>5064</v>
      </c>
      <c r="E935" s="4">
        <v>480000</v>
      </c>
      <c r="F935" s="3" t="s">
        <v>5036</v>
      </c>
      <c r="G935" s="3" t="s">
        <v>893</v>
      </c>
      <c r="H935" s="3" t="s">
        <v>36</v>
      </c>
      <c r="I935" s="3" t="s">
        <v>5065</v>
      </c>
      <c r="J935" s="3" t="s">
        <v>5038</v>
      </c>
    </row>
    <row r="936" spans="1:10" hidden="1" x14ac:dyDescent="0.2">
      <c r="A936" s="3" t="s">
        <v>18</v>
      </c>
      <c r="B936" s="3" t="s">
        <v>5144</v>
      </c>
      <c r="C936" s="3" t="s">
        <v>5145</v>
      </c>
      <c r="D936" s="3" t="s">
        <v>5146</v>
      </c>
      <c r="E936" s="4">
        <v>314190</v>
      </c>
      <c r="F936" s="3" t="s">
        <v>5078</v>
      </c>
      <c r="G936" s="3" t="s">
        <v>1131</v>
      </c>
      <c r="H936" s="3" t="s">
        <v>36</v>
      </c>
      <c r="I936" s="3" t="s">
        <v>1965</v>
      </c>
      <c r="J936" s="3" t="s">
        <v>5080</v>
      </c>
    </row>
    <row r="937" spans="1:10" hidden="1" x14ac:dyDescent="0.2">
      <c r="A937" s="3" t="s">
        <v>18</v>
      </c>
      <c r="B937" s="3" t="s">
        <v>5170</v>
      </c>
      <c r="C937" s="3" t="s">
        <v>5171</v>
      </c>
      <c r="D937" s="3" t="s">
        <v>5172</v>
      </c>
      <c r="E937" s="4">
        <v>2827170</v>
      </c>
      <c r="F937" s="3" t="s">
        <v>5078</v>
      </c>
      <c r="G937" s="3" t="s">
        <v>2776</v>
      </c>
      <c r="H937" s="3" t="s">
        <v>36</v>
      </c>
      <c r="I937" s="3" t="s">
        <v>5173</v>
      </c>
      <c r="J937" s="3" t="s">
        <v>5080</v>
      </c>
    </row>
    <row r="938" spans="1:10" hidden="1" x14ac:dyDescent="0.2">
      <c r="A938" s="3" t="s">
        <v>18</v>
      </c>
      <c r="B938" s="3" t="s">
        <v>5177</v>
      </c>
      <c r="C938" s="3" t="s">
        <v>5178</v>
      </c>
      <c r="D938" s="3" t="s">
        <v>5179</v>
      </c>
      <c r="E938" s="4">
        <v>999900</v>
      </c>
      <c r="F938" s="3" t="s">
        <v>5078</v>
      </c>
      <c r="G938" s="3" t="s">
        <v>2786</v>
      </c>
      <c r="H938" s="3" t="s">
        <v>36</v>
      </c>
      <c r="I938" s="3" t="s">
        <v>1965</v>
      </c>
      <c r="J938" s="3" t="s">
        <v>5080</v>
      </c>
    </row>
    <row r="939" spans="1:10" hidden="1" x14ac:dyDescent="0.2">
      <c r="A939" s="3" t="s">
        <v>18</v>
      </c>
      <c r="B939" s="3" t="s">
        <v>5211</v>
      </c>
      <c r="C939" s="3" t="s">
        <v>5212</v>
      </c>
      <c r="D939" s="3" t="s">
        <v>5213</v>
      </c>
      <c r="E939" s="4">
        <v>485600</v>
      </c>
      <c r="F939" s="3" t="s">
        <v>5078</v>
      </c>
      <c r="G939" s="3" t="s">
        <v>426</v>
      </c>
      <c r="H939" s="3" t="s">
        <v>36</v>
      </c>
      <c r="J939" s="3" t="s">
        <v>5080</v>
      </c>
    </row>
    <row r="940" spans="1:10" hidden="1" x14ac:dyDescent="0.2">
      <c r="A940" s="3" t="s">
        <v>18</v>
      </c>
      <c r="B940" s="3" t="s">
        <v>5269</v>
      </c>
      <c r="C940" s="3" t="s">
        <v>5270</v>
      </c>
      <c r="D940" s="3" t="s">
        <v>5271</v>
      </c>
      <c r="E940" s="4">
        <v>4782600</v>
      </c>
      <c r="F940" s="3" t="s">
        <v>5078</v>
      </c>
      <c r="G940" s="3" t="s">
        <v>976</v>
      </c>
      <c r="H940" s="3" t="s">
        <v>36</v>
      </c>
      <c r="I940" s="3" t="s">
        <v>2061</v>
      </c>
      <c r="J940" s="3" t="s">
        <v>5080</v>
      </c>
    </row>
    <row r="941" spans="1:10" hidden="1" x14ac:dyDescent="0.2">
      <c r="A941" s="3" t="s">
        <v>18</v>
      </c>
      <c r="B941" s="3" t="s">
        <v>5327</v>
      </c>
      <c r="C941" s="3" t="s">
        <v>5328</v>
      </c>
      <c r="D941" s="3" t="s">
        <v>5329</v>
      </c>
      <c r="E941" s="4">
        <v>1471900</v>
      </c>
      <c r="F941" s="3" t="s">
        <v>5078</v>
      </c>
      <c r="G941" s="3" t="s">
        <v>588</v>
      </c>
      <c r="H941" s="3" t="s">
        <v>36</v>
      </c>
      <c r="I941" s="3" t="s">
        <v>2061</v>
      </c>
      <c r="J941" s="3" t="s">
        <v>5080</v>
      </c>
    </row>
    <row r="942" spans="1:10" hidden="1" x14ac:dyDescent="0.2">
      <c r="A942" s="3" t="s">
        <v>18</v>
      </c>
      <c r="B942" s="3" t="s">
        <v>5333</v>
      </c>
      <c r="C942" s="3" t="s">
        <v>5334</v>
      </c>
      <c r="D942" s="3" t="s">
        <v>5335</v>
      </c>
      <c r="E942" s="4">
        <v>754257.27</v>
      </c>
      <c r="F942" s="3" t="s">
        <v>5078</v>
      </c>
      <c r="G942" s="3" t="s">
        <v>588</v>
      </c>
      <c r="H942" s="3" t="s">
        <v>36</v>
      </c>
      <c r="I942" s="3" t="s">
        <v>2061</v>
      </c>
      <c r="J942" s="3" t="s">
        <v>5080</v>
      </c>
    </row>
    <row r="943" spans="1:10" hidden="1" x14ac:dyDescent="0.2">
      <c r="A943" s="3" t="s">
        <v>18</v>
      </c>
      <c r="B943" s="3" t="s">
        <v>5211</v>
      </c>
      <c r="C943" s="3" t="s">
        <v>5212</v>
      </c>
      <c r="D943" s="3" t="s">
        <v>5213</v>
      </c>
      <c r="E943" s="4">
        <v>55856</v>
      </c>
      <c r="F943" s="3" t="s">
        <v>5078</v>
      </c>
      <c r="G943" s="3" t="s">
        <v>3489</v>
      </c>
      <c r="H943" s="3" t="s">
        <v>36</v>
      </c>
      <c r="I943" s="3" t="s">
        <v>1965</v>
      </c>
      <c r="J943" s="3" t="s">
        <v>5080</v>
      </c>
    </row>
    <row r="944" spans="1:10" hidden="1" x14ac:dyDescent="0.2">
      <c r="A944" s="3" t="s">
        <v>18</v>
      </c>
      <c r="B944" s="3" t="s">
        <v>2515</v>
      </c>
      <c r="C944" s="3" t="s">
        <v>2516</v>
      </c>
      <c r="D944" s="3" t="s">
        <v>2517</v>
      </c>
      <c r="E944" s="4">
        <v>360999.99</v>
      </c>
      <c r="F944" s="3" t="s">
        <v>5078</v>
      </c>
      <c r="G944" s="3" t="s">
        <v>1890</v>
      </c>
      <c r="H944" s="3" t="s">
        <v>36</v>
      </c>
      <c r="I944" s="3" t="s">
        <v>2061</v>
      </c>
      <c r="J944" s="3" t="s">
        <v>5080</v>
      </c>
    </row>
    <row r="945" spans="1:10" hidden="1" x14ac:dyDescent="0.2">
      <c r="A945" s="3" t="s">
        <v>18</v>
      </c>
      <c r="B945" s="3" t="s">
        <v>5333</v>
      </c>
      <c r="C945" s="3" t="s">
        <v>5334</v>
      </c>
      <c r="D945" s="3" t="s">
        <v>5335</v>
      </c>
      <c r="E945" s="4">
        <v>485842.73</v>
      </c>
      <c r="F945" s="3" t="s">
        <v>5484</v>
      </c>
      <c r="G945" s="3" t="s">
        <v>588</v>
      </c>
      <c r="H945" s="3" t="s">
        <v>36</v>
      </c>
      <c r="I945" s="3" t="s">
        <v>2061</v>
      </c>
      <c r="J945" s="3" t="s">
        <v>5485</v>
      </c>
    </row>
    <row r="946" spans="1:10" hidden="1" x14ac:dyDescent="0.2">
      <c r="A946" s="3" t="s">
        <v>18</v>
      </c>
      <c r="B946" s="3" t="s">
        <v>5498</v>
      </c>
      <c r="C946" s="3" t="s">
        <v>5499</v>
      </c>
      <c r="D946" s="3" t="s">
        <v>5500</v>
      </c>
      <c r="E946" s="4">
        <v>50000</v>
      </c>
      <c r="F946" s="3" t="s">
        <v>5501</v>
      </c>
      <c r="G946" s="3" t="s">
        <v>330</v>
      </c>
      <c r="H946" s="3" t="s">
        <v>36</v>
      </c>
      <c r="J946" s="3" t="s">
        <v>5502</v>
      </c>
    </row>
    <row r="947" spans="1:10" hidden="1" x14ac:dyDescent="0.2">
      <c r="A947" s="3" t="s">
        <v>18</v>
      </c>
      <c r="B947" s="3" t="s">
        <v>5498</v>
      </c>
      <c r="C947" s="3" t="s">
        <v>5499</v>
      </c>
      <c r="D947" s="3" t="s">
        <v>5500</v>
      </c>
      <c r="E947" s="4">
        <v>-16772.150000000001</v>
      </c>
      <c r="F947" s="3" t="s">
        <v>5501</v>
      </c>
      <c r="G947" s="3" t="s">
        <v>361</v>
      </c>
      <c r="H947" s="3" t="s">
        <v>36</v>
      </c>
      <c r="J947" s="3" t="s">
        <v>5502</v>
      </c>
    </row>
    <row r="948" spans="1:10" hidden="1" x14ac:dyDescent="0.2">
      <c r="A948" s="3" t="s">
        <v>18</v>
      </c>
      <c r="B948" s="3" t="s">
        <v>5527</v>
      </c>
      <c r="C948" s="3" t="s">
        <v>5528</v>
      </c>
      <c r="D948" s="3" t="s">
        <v>5529</v>
      </c>
      <c r="E948" s="4">
        <v>3624000</v>
      </c>
      <c r="F948" s="3" t="s">
        <v>5501</v>
      </c>
      <c r="G948" s="3" t="s">
        <v>588</v>
      </c>
      <c r="H948" s="3" t="s">
        <v>36</v>
      </c>
      <c r="J948" s="3" t="s">
        <v>5502</v>
      </c>
    </row>
    <row r="949" spans="1:10" hidden="1" x14ac:dyDescent="0.2">
      <c r="A949" s="3" t="s">
        <v>18</v>
      </c>
      <c r="B949" s="3" t="s">
        <v>5527</v>
      </c>
      <c r="C949" s="3" t="s">
        <v>5528</v>
      </c>
      <c r="D949" s="3" t="s">
        <v>5529</v>
      </c>
      <c r="E949" s="4">
        <v>604000</v>
      </c>
      <c r="F949" s="3" t="s">
        <v>5501</v>
      </c>
      <c r="G949" s="3" t="s">
        <v>667</v>
      </c>
      <c r="H949" s="3" t="s">
        <v>36</v>
      </c>
      <c r="I949" s="3" t="s">
        <v>2559</v>
      </c>
      <c r="J949" s="3" t="s">
        <v>5502</v>
      </c>
    </row>
    <row r="950" spans="1:10" hidden="1" x14ac:dyDescent="0.2">
      <c r="A950" s="3" t="s">
        <v>18</v>
      </c>
      <c r="B950" s="3" t="s">
        <v>5596</v>
      </c>
      <c r="C950" s="3" t="s">
        <v>5597</v>
      </c>
      <c r="D950" s="3" t="s">
        <v>5598</v>
      </c>
      <c r="E950" s="4">
        <v>475100</v>
      </c>
      <c r="F950" s="3" t="s">
        <v>5539</v>
      </c>
      <c r="G950" s="3" t="s">
        <v>1826</v>
      </c>
      <c r="H950" s="3" t="s">
        <v>36</v>
      </c>
      <c r="I950" s="3" t="s">
        <v>1965</v>
      </c>
      <c r="J950" s="3" t="s">
        <v>5540</v>
      </c>
    </row>
    <row r="951" spans="1:10" hidden="1" x14ac:dyDescent="0.2">
      <c r="A951" s="3" t="s">
        <v>18</v>
      </c>
      <c r="B951" s="3" t="s">
        <v>5647</v>
      </c>
      <c r="C951" s="3" t="s">
        <v>5648</v>
      </c>
      <c r="D951" s="3" t="s">
        <v>5649</v>
      </c>
      <c r="E951" s="4">
        <v>1972400</v>
      </c>
      <c r="F951" s="3" t="s">
        <v>5645</v>
      </c>
      <c r="G951" s="3" t="s">
        <v>1300</v>
      </c>
      <c r="I951" s="3" t="s">
        <v>2061</v>
      </c>
      <c r="J951" s="3" t="s">
        <v>5646</v>
      </c>
    </row>
    <row r="952" spans="1:10" hidden="1" x14ac:dyDescent="0.2">
      <c r="A952" s="3" t="s">
        <v>18</v>
      </c>
      <c r="B952" s="3" t="s">
        <v>5660</v>
      </c>
      <c r="C952" s="3" t="s">
        <v>5661</v>
      </c>
      <c r="D952" s="3" t="s">
        <v>5662</v>
      </c>
      <c r="E952" s="4">
        <v>3199600</v>
      </c>
      <c r="F952" s="3" t="s">
        <v>5645</v>
      </c>
      <c r="G952" s="3" t="s">
        <v>448</v>
      </c>
      <c r="H952" s="3" t="s">
        <v>36</v>
      </c>
      <c r="I952" s="3" t="s">
        <v>2061</v>
      </c>
      <c r="J952" s="3" t="s">
        <v>5646</v>
      </c>
    </row>
    <row r="953" spans="1:10" hidden="1" x14ac:dyDescent="0.2">
      <c r="A953" s="3" t="s">
        <v>18</v>
      </c>
      <c r="B953" s="3" t="s">
        <v>5663</v>
      </c>
      <c r="C953" s="3" t="s">
        <v>5664</v>
      </c>
      <c r="D953" s="3" t="s">
        <v>5665</v>
      </c>
      <c r="E953" s="4">
        <v>1521600</v>
      </c>
      <c r="F953" s="3" t="s">
        <v>5645</v>
      </c>
      <c r="G953" s="3" t="s">
        <v>448</v>
      </c>
      <c r="H953" s="3" t="s">
        <v>36</v>
      </c>
      <c r="I953" s="3" t="s">
        <v>2061</v>
      </c>
      <c r="J953" s="3" t="s">
        <v>5646</v>
      </c>
    </row>
    <row r="954" spans="1:10" hidden="1" x14ac:dyDescent="0.2">
      <c r="A954" s="3" t="s">
        <v>18</v>
      </c>
      <c r="B954" s="3" t="s">
        <v>5669</v>
      </c>
      <c r="C954" s="3" t="s">
        <v>5670</v>
      </c>
      <c r="D954" s="3" t="s">
        <v>5671</v>
      </c>
      <c r="E954" s="4">
        <v>41948</v>
      </c>
      <c r="F954" s="3" t="s">
        <v>5645</v>
      </c>
      <c r="G954" s="3" t="s">
        <v>1382</v>
      </c>
      <c r="J954" s="3" t="s">
        <v>5646</v>
      </c>
    </row>
    <row r="955" spans="1:10" hidden="1" x14ac:dyDescent="0.2">
      <c r="A955" s="3" t="s">
        <v>18</v>
      </c>
      <c r="B955" s="3" t="s">
        <v>5675</v>
      </c>
      <c r="C955" s="3" t="s">
        <v>5676</v>
      </c>
      <c r="D955" s="3" t="s">
        <v>5677</v>
      </c>
      <c r="E955" s="4">
        <v>1587300</v>
      </c>
      <c r="F955" s="3" t="s">
        <v>5645</v>
      </c>
      <c r="G955" s="3" t="s">
        <v>1555</v>
      </c>
      <c r="H955" s="3" t="s">
        <v>36</v>
      </c>
      <c r="I955" s="3" t="s">
        <v>2061</v>
      </c>
      <c r="J955" s="3" t="s">
        <v>5646</v>
      </c>
    </row>
    <row r="956" spans="1:10" hidden="1" x14ac:dyDescent="0.2">
      <c r="A956" s="3" t="s">
        <v>18</v>
      </c>
      <c r="B956" s="3" t="s">
        <v>5685</v>
      </c>
      <c r="C956" s="3" t="s">
        <v>5686</v>
      </c>
      <c r="D956" s="3" t="s">
        <v>5687</v>
      </c>
      <c r="E956" s="4">
        <v>197549</v>
      </c>
      <c r="F956" s="3" t="s">
        <v>5645</v>
      </c>
      <c r="G956" s="3" t="s">
        <v>492</v>
      </c>
      <c r="H956" s="3" t="s">
        <v>36</v>
      </c>
      <c r="I956" s="3" t="s">
        <v>1965</v>
      </c>
      <c r="J956" s="3" t="s">
        <v>5646</v>
      </c>
    </row>
    <row r="957" spans="1:10" hidden="1" x14ac:dyDescent="0.2">
      <c r="A957" s="3" t="s">
        <v>18</v>
      </c>
      <c r="B957" s="3" t="s">
        <v>5688</v>
      </c>
      <c r="C957" s="3" t="s">
        <v>5689</v>
      </c>
      <c r="D957" s="3" t="s">
        <v>5690</v>
      </c>
      <c r="E957" s="4">
        <v>249181</v>
      </c>
      <c r="F957" s="3" t="s">
        <v>5645</v>
      </c>
      <c r="G957" s="3" t="s">
        <v>492</v>
      </c>
      <c r="H957" s="3" t="s">
        <v>36</v>
      </c>
      <c r="I957" s="3" t="s">
        <v>1965</v>
      </c>
      <c r="J957" s="3" t="s">
        <v>5646</v>
      </c>
    </row>
    <row r="958" spans="1:10" hidden="1" x14ac:dyDescent="0.2">
      <c r="A958" s="3" t="s">
        <v>18</v>
      </c>
      <c r="B958" s="3" t="s">
        <v>5691</v>
      </c>
      <c r="C958" s="3" t="s">
        <v>5692</v>
      </c>
      <c r="D958" s="3" t="s">
        <v>5693</v>
      </c>
      <c r="E958" s="4">
        <v>695850</v>
      </c>
      <c r="F958" s="3" t="s">
        <v>5645</v>
      </c>
      <c r="G958" s="3" t="s">
        <v>200</v>
      </c>
      <c r="H958" s="3" t="s">
        <v>36</v>
      </c>
      <c r="I958" s="3" t="s">
        <v>1965</v>
      </c>
      <c r="J958" s="3" t="s">
        <v>5646</v>
      </c>
    </row>
    <row r="959" spans="1:10" hidden="1" x14ac:dyDescent="0.2">
      <c r="A959" s="3" t="s">
        <v>18</v>
      </c>
      <c r="B959" s="3" t="s">
        <v>5694</v>
      </c>
      <c r="C959" s="3" t="s">
        <v>5695</v>
      </c>
      <c r="D959" s="3" t="s">
        <v>5696</v>
      </c>
      <c r="E959" s="4">
        <v>670660</v>
      </c>
      <c r="F959" s="3" t="s">
        <v>5645</v>
      </c>
      <c r="G959" s="3" t="s">
        <v>200</v>
      </c>
      <c r="H959" s="3" t="s">
        <v>36</v>
      </c>
      <c r="I959" s="3" t="s">
        <v>1965</v>
      </c>
      <c r="J959" s="3" t="s">
        <v>5646</v>
      </c>
    </row>
    <row r="960" spans="1:10" hidden="1" x14ac:dyDescent="0.2">
      <c r="A960" s="3" t="s">
        <v>18</v>
      </c>
      <c r="B960" s="3" t="s">
        <v>5697</v>
      </c>
      <c r="C960" s="3" t="s">
        <v>5698</v>
      </c>
      <c r="D960" s="3" t="s">
        <v>5699</v>
      </c>
      <c r="E960" s="4">
        <v>202190</v>
      </c>
      <c r="F960" s="3" t="s">
        <v>5645</v>
      </c>
      <c r="G960" s="3" t="s">
        <v>200</v>
      </c>
      <c r="H960" s="3" t="s">
        <v>36</v>
      </c>
      <c r="I960" s="3" t="s">
        <v>1965</v>
      </c>
      <c r="J960" s="3" t="s">
        <v>5646</v>
      </c>
    </row>
    <row r="961" spans="1:10" hidden="1" x14ac:dyDescent="0.2">
      <c r="A961" s="3" t="s">
        <v>18</v>
      </c>
      <c r="B961" s="3" t="s">
        <v>5700</v>
      </c>
      <c r="C961" s="3" t="s">
        <v>5701</v>
      </c>
      <c r="D961" s="3" t="s">
        <v>5702</v>
      </c>
      <c r="E961" s="4">
        <v>680985</v>
      </c>
      <c r="F961" s="3" t="s">
        <v>5645</v>
      </c>
      <c r="G961" s="3" t="s">
        <v>200</v>
      </c>
      <c r="H961" s="3" t="s">
        <v>36</v>
      </c>
      <c r="I961" s="3" t="s">
        <v>1965</v>
      </c>
      <c r="J961" s="3" t="s">
        <v>5646</v>
      </c>
    </row>
    <row r="962" spans="1:10" hidden="1" x14ac:dyDescent="0.2">
      <c r="A962" s="3" t="s">
        <v>18</v>
      </c>
      <c r="B962" s="3" t="s">
        <v>5703</v>
      </c>
      <c r="C962" s="3" t="s">
        <v>5704</v>
      </c>
      <c r="D962" s="3" t="s">
        <v>5705</v>
      </c>
      <c r="E962" s="4">
        <v>101025</v>
      </c>
      <c r="F962" s="3" t="s">
        <v>5645</v>
      </c>
      <c r="G962" s="3" t="s">
        <v>200</v>
      </c>
      <c r="H962" s="3" t="s">
        <v>36</v>
      </c>
      <c r="I962" s="3" t="s">
        <v>1965</v>
      </c>
      <c r="J962" s="3" t="s">
        <v>5646</v>
      </c>
    </row>
    <row r="963" spans="1:10" hidden="1" x14ac:dyDescent="0.2">
      <c r="A963" s="3" t="s">
        <v>18</v>
      </c>
      <c r="B963" s="3" t="s">
        <v>5706</v>
      </c>
      <c r="C963" s="3" t="s">
        <v>5707</v>
      </c>
      <c r="D963" s="3" t="s">
        <v>5708</v>
      </c>
      <c r="E963" s="4">
        <v>673264</v>
      </c>
      <c r="F963" s="3" t="s">
        <v>5645</v>
      </c>
      <c r="G963" s="3" t="s">
        <v>200</v>
      </c>
      <c r="H963" s="3" t="s">
        <v>36</v>
      </c>
      <c r="I963" s="3" t="s">
        <v>1965</v>
      </c>
      <c r="J963" s="3" t="s">
        <v>5646</v>
      </c>
    </row>
    <row r="964" spans="1:10" hidden="1" x14ac:dyDescent="0.2">
      <c r="A964" s="3" t="s">
        <v>18</v>
      </c>
      <c r="B964" s="3" t="s">
        <v>5713</v>
      </c>
      <c r="C964" s="3" t="s">
        <v>5714</v>
      </c>
      <c r="D964" s="3" t="s">
        <v>5715</v>
      </c>
      <c r="E964" s="4">
        <v>4393900</v>
      </c>
      <c r="F964" s="3" t="s">
        <v>5645</v>
      </c>
      <c r="G964" s="3" t="s">
        <v>1178</v>
      </c>
      <c r="H964" s="3" t="s">
        <v>36</v>
      </c>
      <c r="I964" s="3" t="s">
        <v>1965</v>
      </c>
      <c r="J964" s="3" t="s">
        <v>5646</v>
      </c>
    </row>
    <row r="965" spans="1:10" hidden="1" x14ac:dyDescent="0.2">
      <c r="A965" s="3" t="s">
        <v>18</v>
      </c>
      <c r="B965" s="3" t="s">
        <v>5728</v>
      </c>
      <c r="C965" s="3" t="s">
        <v>5729</v>
      </c>
      <c r="D965" s="3" t="s">
        <v>5730</v>
      </c>
      <c r="E965" s="4">
        <v>-737944.3</v>
      </c>
      <c r="F965" s="3" t="s">
        <v>5726</v>
      </c>
      <c r="G965" s="3" t="s">
        <v>2098</v>
      </c>
      <c r="H965" s="3" t="s">
        <v>16</v>
      </c>
      <c r="J965" s="3" t="s">
        <v>5727</v>
      </c>
    </row>
    <row r="966" spans="1:10" hidden="1" x14ac:dyDescent="0.2">
      <c r="A966" s="3" t="s">
        <v>18</v>
      </c>
      <c r="B966" s="3" t="s">
        <v>5731</v>
      </c>
      <c r="C966" s="3" t="s">
        <v>5732</v>
      </c>
      <c r="D966" s="3" t="s">
        <v>5733</v>
      </c>
      <c r="E966" s="4">
        <v>-701449.12</v>
      </c>
      <c r="F966" s="3" t="s">
        <v>5726</v>
      </c>
      <c r="G966" s="3" t="s">
        <v>2098</v>
      </c>
      <c r="H966" s="3" t="s">
        <v>16</v>
      </c>
      <c r="J966" s="3" t="s">
        <v>5727</v>
      </c>
    </row>
    <row r="967" spans="1:10" hidden="1" x14ac:dyDescent="0.2">
      <c r="A967" s="3" t="s">
        <v>18</v>
      </c>
      <c r="B967" s="3" t="s">
        <v>1673</v>
      </c>
      <c r="C967" s="3" t="s">
        <v>1674</v>
      </c>
      <c r="D967" s="3" t="s">
        <v>1675</v>
      </c>
      <c r="E967" s="4">
        <v>-0.01</v>
      </c>
      <c r="F967" s="3" t="s">
        <v>5726</v>
      </c>
      <c r="G967" s="3" t="s">
        <v>208</v>
      </c>
      <c r="H967" s="3" t="s">
        <v>16</v>
      </c>
      <c r="I967" s="3" t="s">
        <v>1676</v>
      </c>
      <c r="J967" s="3" t="s">
        <v>5727</v>
      </c>
    </row>
    <row r="968" spans="1:10" hidden="1" x14ac:dyDescent="0.2">
      <c r="A968" s="3" t="s">
        <v>18</v>
      </c>
      <c r="B968" s="3" t="s">
        <v>5781</v>
      </c>
      <c r="C968" s="3" t="s">
        <v>5782</v>
      </c>
      <c r="D968" s="3" t="s">
        <v>5783</v>
      </c>
      <c r="E968" s="4">
        <v>-358080.65</v>
      </c>
      <c r="F968" s="3" t="s">
        <v>5726</v>
      </c>
      <c r="G968" s="3" t="s">
        <v>291</v>
      </c>
      <c r="I968" s="3" t="s">
        <v>2061</v>
      </c>
      <c r="J968" s="3" t="s">
        <v>5727</v>
      </c>
    </row>
    <row r="969" spans="1:10" hidden="1" x14ac:dyDescent="0.2">
      <c r="A969" s="3" t="s">
        <v>18</v>
      </c>
      <c r="B969" s="3" t="s">
        <v>2100</v>
      </c>
      <c r="C969" s="3" t="s">
        <v>2101</v>
      </c>
      <c r="D969" s="3" t="s">
        <v>2102</v>
      </c>
      <c r="E969" s="4">
        <v>-149823.17000000001</v>
      </c>
      <c r="F969" s="3" t="s">
        <v>5726</v>
      </c>
      <c r="G969" s="3" t="s">
        <v>291</v>
      </c>
      <c r="H969" s="3" t="s">
        <v>16</v>
      </c>
      <c r="J969" s="3" t="s">
        <v>5727</v>
      </c>
    </row>
    <row r="970" spans="1:10" hidden="1" x14ac:dyDescent="0.2">
      <c r="A970" s="3" t="s">
        <v>18</v>
      </c>
      <c r="B970" s="3" t="s">
        <v>5784</v>
      </c>
      <c r="C970" s="3" t="s">
        <v>5785</v>
      </c>
      <c r="D970" s="3" t="s">
        <v>5786</v>
      </c>
      <c r="E970" s="4">
        <v>-457590.48</v>
      </c>
      <c r="F970" s="3" t="s">
        <v>5726</v>
      </c>
      <c r="G970" s="3" t="s">
        <v>310</v>
      </c>
      <c r="H970" s="3" t="s">
        <v>16</v>
      </c>
      <c r="J970" s="3" t="s">
        <v>5727</v>
      </c>
    </row>
    <row r="971" spans="1:10" hidden="1" x14ac:dyDescent="0.2">
      <c r="A971" s="3" t="s">
        <v>18</v>
      </c>
      <c r="B971" s="3" t="s">
        <v>5793</v>
      </c>
      <c r="C971" s="3" t="s">
        <v>5794</v>
      </c>
      <c r="D971" s="3" t="s">
        <v>5795</v>
      </c>
      <c r="E971" s="4">
        <v>-344446.1</v>
      </c>
      <c r="F971" s="3" t="s">
        <v>5726</v>
      </c>
      <c r="G971" s="3" t="s">
        <v>1119</v>
      </c>
      <c r="H971" s="3" t="s">
        <v>16</v>
      </c>
      <c r="J971" s="3" t="s">
        <v>5727</v>
      </c>
    </row>
    <row r="972" spans="1:10" hidden="1" x14ac:dyDescent="0.2">
      <c r="A972" s="3" t="s">
        <v>18</v>
      </c>
      <c r="B972" s="3" t="s">
        <v>5807</v>
      </c>
      <c r="C972" s="3" t="s">
        <v>5808</v>
      </c>
      <c r="D972" s="3" t="s">
        <v>5809</v>
      </c>
      <c r="E972" s="4">
        <v>-845749.86</v>
      </c>
      <c r="F972" s="3" t="s">
        <v>5726</v>
      </c>
      <c r="G972" s="3" t="s">
        <v>361</v>
      </c>
      <c r="H972" s="3" t="s">
        <v>16</v>
      </c>
      <c r="J972" s="3" t="s">
        <v>5727</v>
      </c>
    </row>
    <row r="973" spans="1:10" hidden="1" x14ac:dyDescent="0.2">
      <c r="A973" s="3" t="s">
        <v>18</v>
      </c>
      <c r="B973" s="3" t="s">
        <v>5822</v>
      </c>
      <c r="C973" s="3" t="s">
        <v>5823</v>
      </c>
      <c r="D973" s="3" t="s">
        <v>5824</v>
      </c>
      <c r="E973" s="4">
        <v>-3306635.59</v>
      </c>
      <c r="F973" s="3" t="s">
        <v>5726</v>
      </c>
      <c r="G973" s="3" t="s">
        <v>376</v>
      </c>
      <c r="H973" s="3" t="s">
        <v>16</v>
      </c>
      <c r="J973" s="3" t="s">
        <v>5727</v>
      </c>
    </row>
    <row r="974" spans="1:10" hidden="1" x14ac:dyDescent="0.2">
      <c r="A974" s="3" t="s">
        <v>18</v>
      </c>
      <c r="B974" s="3" t="s">
        <v>5829</v>
      </c>
      <c r="C974" s="3" t="s">
        <v>5830</v>
      </c>
      <c r="D974" s="3" t="s">
        <v>5831</v>
      </c>
      <c r="E974" s="4">
        <v>-314522.62</v>
      </c>
      <c r="F974" s="3" t="s">
        <v>5726</v>
      </c>
      <c r="G974" s="3" t="s">
        <v>1131</v>
      </c>
      <c r="H974" s="3" t="s">
        <v>16</v>
      </c>
      <c r="I974" s="3" t="s">
        <v>2938</v>
      </c>
      <c r="J974" s="3" t="s">
        <v>5727</v>
      </c>
    </row>
    <row r="975" spans="1:10" hidden="1" x14ac:dyDescent="0.2">
      <c r="A975" s="3" t="s">
        <v>18</v>
      </c>
      <c r="B975" s="3" t="s">
        <v>5807</v>
      </c>
      <c r="C975" s="3" t="s">
        <v>5808</v>
      </c>
      <c r="D975" s="3" t="s">
        <v>5809</v>
      </c>
      <c r="E975" s="4">
        <v>-88413.01</v>
      </c>
      <c r="F975" s="3" t="s">
        <v>5726</v>
      </c>
      <c r="G975" s="3" t="s">
        <v>909</v>
      </c>
      <c r="H975" s="3" t="s">
        <v>16</v>
      </c>
      <c r="I975" s="3" t="s">
        <v>2953</v>
      </c>
      <c r="J975" s="3" t="s">
        <v>5727</v>
      </c>
    </row>
    <row r="976" spans="1:10" hidden="1" x14ac:dyDescent="0.2">
      <c r="A976" s="3" t="s">
        <v>18</v>
      </c>
      <c r="B976" s="3" t="s">
        <v>5848</v>
      </c>
      <c r="C976" s="3" t="s">
        <v>5849</v>
      </c>
      <c r="D976" s="3" t="s">
        <v>5850</v>
      </c>
      <c r="E976" s="4">
        <v>-1513217.51</v>
      </c>
      <c r="F976" s="3" t="s">
        <v>5726</v>
      </c>
      <c r="G976" s="3" t="s">
        <v>408</v>
      </c>
      <c r="H976" s="3" t="s">
        <v>16</v>
      </c>
      <c r="J976" s="3" t="s">
        <v>5727</v>
      </c>
    </row>
    <row r="977" spans="1:10" hidden="1" x14ac:dyDescent="0.2">
      <c r="A977" s="3" t="s">
        <v>18</v>
      </c>
      <c r="B977" s="3" t="s">
        <v>2048</v>
      </c>
      <c r="C977" s="3" t="s">
        <v>2049</v>
      </c>
      <c r="D977" s="3" t="s">
        <v>2050</v>
      </c>
      <c r="E977" s="4">
        <v>-449599.33</v>
      </c>
      <c r="F977" s="3" t="s">
        <v>5726</v>
      </c>
      <c r="G977" s="3" t="s">
        <v>408</v>
      </c>
      <c r="H977" s="3" t="s">
        <v>16</v>
      </c>
      <c r="J977" s="3" t="s">
        <v>5727</v>
      </c>
    </row>
    <row r="978" spans="1:10" hidden="1" x14ac:dyDescent="0.2">
      <c r="A978" s="3" t="s">
        <v>18</v>
      </c>
      <c r="B978" s="3" t="s">
        <v>5851</v>
      </c>
      <c r="C978" s="3" t="s">
        <v>5852</v>
      </c>
      <c r="D978" s="3" t="s">
        <v>5853</v>
      </c>
      <c r="E978" s="4">
        <v>-397558.56</v>
      </c>
      <c r="F978" s="3" t="s">
        <v>5726</v>
      </c>
      <c r="G978" s="3" t="s">
        <v>408</v>
      </c>
      <c r="H978" s="3" t="s">
        <v>16</v>
      </c>
      <c r="J978" s="3" t="s">
        <v>5727</v>
      </c>
    </row>
    <row r="979" spans="1:10" hidden="1" x14ac:dyDescent="0.2">
      <c r="A979" s="3" t="s">
        <v>18</v>
      </c>
      <c r="B979" s="3" t="s">
        <v>5857</v>
      </c>
      <c r="C979" s="3" t="s">
        <v>5858</v>
      </c>
      <c r="D979" s="3" t="s">
        <v>5859</v>
      </c>
      <c r="E979" s="4">
        <v>-2150767.5499999998</v>
      </c>
      <c r="F979" s="3" t="s">
        <v>5726</v>
      </c>
      <c r="G979" s="3" t="s">
        <v>408</v>
      </c>
      <c r="H979" s="3" t="s">
        <v>16</v>
      </c>
      <c r="J979" s="3" t="s">
        <v>5727</v>
      </c>
    </row>
    <row r="980" spans="1:10" hidden="1" x14ac:dyDescent="0.2">
      <c r="A980" s="3" t="s">
        <v>18</v>
      </c>
      <c r="B980" s="3" t="s">
        <v>5906</v>
      </c>
      <c r="C980" s="3" t="s">
        <v>5907</v>
      </c>
      <c r="D980" s="3" t="s">
        <v>5908</v>
      </c>
      <c r="E980" s="4">
        <v>336400</v>
      </c>
      <c r="F980" s="3" t="s">
        <v>5726</v>
      </c>
      <c r="G980" s="3" t="s">
        <v>959</v>
      </c>
      <c r="H980" s="3" t="s">
        <v>36</v>
      </c>
      <c r="I980" s="3" t="s">
        <v>2953</v>
      </c>
      <c r="J980" s="3" t="s">
        <v>5727</v>
      </c>
    </row>
    <row r="981" spans="1:10" hidden="1" x14ac:dyDescent="0.2">
      <c r="A981" s="3" t="s">
        <v>18</v>
      </c>
      <c r="B981" s="3" t="s">
        <v>5912</v>
      </c>
      <c r="C981" s="3" t="s">
        <v>5913</v>
      </c>
      <c r="D981" s="3" t="s">
        <v>5914</v>
      </c>
      <c r="E981" s="4">
        <v>300000</v>
      </c>
      <c r="F981" s="3" t="s">
        <v>5726</v>
      </c>
      <c r="G981" s="3" t="s">
        <v>1316</v>
      </c>
      <c r="H981" s="3" t="s">
        <v>36</v>
      </c>
      <c r="I981" s="3" t="s">
        <v>5915</v>
      </c>
      <c r="J981" s="3" t="s">
        <v>5727</v>
      </c>
    </row>
    <row r="982" spans="1:10" hidden="1" x14ac:dyDescent="0.2">
      <c r="A982" s="3" t="s">
        <v>18</v>
      </c>
      <c r="B982" s="3" t="s">
        <v>5929</v>
      </c>
      <c r="C982" s="3" t="s">
        <v>5930</v>
      </c>
      <c r="D982" s="3" t="s">
        <v>5931</v>
      </c>
      <c r="E982" s="4">
        <v>1878500</v>
      </c>
      <c r="F982" s="3" t="s">
        <v>5726</v>
      </c>
      <c r="G982" s="3" t="s">
        <v>1382</v>
      </c>
      <c r="H982" s="3" t="s">
        <v>36</v>
      </c>
      <c r="I982" s="3" t="s">
        <v>5932</v>
      </c>
      <c r="J982" s="3" t="s">
        <v>5727</v>
      </c>
    </row>
    <row r="983" spans="1:10" hidden="1" x14ac:dyDescent="0.2">
      <c r="A983" s="3" t="s">
        <v>18</v>
      </c>
      <c r="B983" s="3" t="s">
        <v>5950</v>
      </c>
      <c r="C983" s="3" t="s">
        <v>5951</v>
      </c>
      <c r="D983" s="3" t="s">
        <v>5952</v>
      </c>
      <c r="E983" s="4">
        <v>-640551.55000000005</v>
      </c>
      <c r="F983" s="3" t="s">
        <v>5726</v>
      </c>
      <c r="G983" s="3" t="s">
        <v>455</v>
      </c>
      <c r="H983" s="3" t="s">
        <v>16</v>
      </c>
      <c r="J983" s="3" t="s">
        <v>5727</v>
      </c>
    </row>
    <row r="984" spans="1:10" hidden="1" x14ac:dyDescent="0.2">
      <c r="A984" s="3" t="s">
        <v>18</v>
      </c>
      <c r="B984" s="3" t="s">
        <v>5987</v>
      </c>
      <c r="C984" s="3" t="s">
        <v>5988</v>
      </c>
      <c r="D984" s="3" t="s">
        <v>5989</v>
      </c>
      <c r="E984" s="4">
        <v>3561100</v>
      </c>
      <c r="F984" s="3" t="s">
        <v>5726</v>
      </c>
      <c r="G984" s="3" t="s">
        <v>2015</v>
      </c>
      <c r="H984" s="3" t="s">
        <v>36</v>
      </c>
      <c r="I984" s="3" t="s">
        <v>5915</v>
      </c>
      <c r="J984" s="3" t="s">
        <v>5727</v>
      </c>
    </row>
    <row r="985" spans="1:10" hidden="1" x14ac:dyDescent="0.2">
      <c r="A985" s="3" t="s">
        <v>18</v>
      </c>
      <c r="B985" s="3" t="s">
        <v>6001</v>
      </c>
      <c r="C985" s="3" t="s">
        <v>6002</v>
      </c>
      <c r="D985" s="3" t="s">
        <v>6003</v>
      </c>
      <c r="E985" s="4">
        <v>3638800</v>
      </c>
      <c r="F985" s="3" t="s">
        <v>5726</v>
      </c>
      <c r="G985" s="3" t="s">
        <v>200</v>
      </c>
      <c r="H985" s="3" t="s">
        <v>36</v>
      </c>
      <c r="I985" s="3" t="s">
        <v>2938</v>
      </c>
      <c r="J985" s="3" t="s">
        <v>5727</v>
      </c>
    </row>
    <row r="986" spans="1:10" hidden="1" x14ac:dyDescent="0.2">
      <c r="A986" s="3" t="s">
        <v>18</v>
      </c>
      <c r="B986" s="3" t="s">
        <v>6013</v>
      </c>
      <c r="C986" s="3" t="s">
        <v>6014</v>
      </c>
      <c r="D986" s="3" t="s">
        <v>6015</v>
      </c>
      <c r="E986" s="4">
        <v>2246391.2000000002</v>
      </c>
      <c r="F986" s="3" t="s">
        <v>5726</v>
      </c>
      <c r="G986" s="3" t="s">
        <v>1178</v>
      </c>
      <c r="H986" s="3" t="s">
        <v>36</v>
      </c>
      <c r="I986" s="3" t="s">
        <v>6016</v>
      </c>
      <c r="J986" s="3" t="s">
        <v>5727</v>
      </c>
    </row>
    <row r="987" spans="1:10" hidden="1" x14ac:dyDescent="0.2">
      <c r="A987" s="3" t="s">
        <v>18</v>
      </c>
      <c r="B987" s="3" t="s">
        <v>6030</v>
      </c>
      <c r="C987" s="3" t="s">
        <v>6031</v>
      </c>
      <c r="D987" s="3" t="s">
        <v>6032</v>
      </c>
      <c r="E987" s="4">
        <v>153000</v>
      </c>
      <c r="F987" s="3" t="s">
        <v>5726</v>
      </c>
      <c r="G987" s="3" t="s">
        <v>553</v>
      </c>
      <c r="H987" s="3" t="s">
        <v>36</v>
      </c>
      <c r="I987" s="3" t="s">
        <v>6033</v>
      </c>
      <c r="J987" s="3" t="s">
        <v>5727</v>
      </c>
    </row>
    <row r="988" spans="1:10" hidden="1" x14ac:dyDescent="0.2">
      <c r="A988" s="3" t="s">
        <v>18</v>
      </c>
      <c r="B988" s="3" t="s">
        <v>6073</v>
      </c>
      <c r="C988" s="3" t="s">
        <v>6074</v>
      </c>
      <c r="D988" s="3" t="s">
        <v>6075</v>
      </c>
      <c r="E988" s="4">
        <v>-175043.66</v>
      </c>
      <c r="F988" s="3" t="s">
        <v>5726</v>
      </c>
      <c r="G988" s="3" t="s">
        <v>103</v>
      </c>
      <c r="H988" s="3" t="s">
        <v>16</v>
      </c>
      <c r="J988" s="3" t="s">
        <v>5727</v>
      </c>
    </row>
    <row r="989" spans="1:10" hidden="1" x14ac:dyDescent="0.2">
      <c r="A989" s="3" t="s">
        <v>18</v>
      </c>
      <c r="B989" s="3" t="s">
        <v>6091</v>
      </c>
      <c r="C989" s="3" t="s">
        <v>5858</v>
      </c>
      <c r="D989" s="3" t="s">
        <v>6092</v>
      </c>
      <c r="E989" s="4">
        <v>2066738</v>
      </c>
      <c r="F989" s="3" t="s">
        <v>5726</v>
      </c>
      <c r="G989" s="3" t="s">
        <v>623</v>
      </c>
      <c r="H989" s="3" t="s">
        <v>36</v>
      </c>
      <c r="I989" s="3" t="s">
        <v>2953</v>
      </c>
      <c r="J989" s="3" t="s">
        <v>5727</v>
      </c>
    </row>
    <row r="990" spans="1:10" hidden="1" x14ac:dyDescent="0.2">
      <c r="A990" s="3" t="s">
        <v>18</v>
      </c>
      <c r="B990" s="3" t="s">
        <v>6097</v>
      </c>
      <c r="C990" s="3" t="s">
        <v>6098</v>
      </c>
      <c r="D990" s="3" t="s">
        <v>6099</v>
      </c>
      <c r="E990" s="4">
        <v>274443</v>
      </c>
      <c r="F990" s="3" t="s">
        <v>5726</v>
      </c>
      <c r="G990" s="3" t="s">
        <v>3489</v>
      </c>
      <c r="H990" s="3" t="s">
        <v>36</v>
      </c>
      <c r="I990" s="3" t="s">
        <v>2938</v>
      </c>
      <c r="J990" s="3" t="s">
        <v>5727</v>
      </c>
    </row>
    <row r="991" spans="1:10" hidden="1" x14ac:dyDescent="0.2">
      <c r="A991" s="3" t="s">
        <v>18</v>
      </c>
      <c r="B991" s="3" t="s">
        <v>6202</v>
      </c>
      <c r="C991" s="3" t="s">
        <v>6203</v>
      </c>
      <c r="D991" s="3" t="s">
        <v>6204</v>
      </c>
      <c r="E991" s="4">
        <v>-22283</v>
      </c>
      <c r="F991" s="3" t="s">
        <v>6205</v>
      </c>
      <c r="G991" s="3" t="s">
        <v>278</v>
      </c>
      <c r="H991" s="3" t="s">
        <v>16</v>
      </c>
      <c r="I991" s="3" t="s">
        <v>6206</v>
      </c>
      <c r="J991" s="3" t="s">
        <v>6207</v>
      </c>
    </row>
    <row r="992" spans="1:10" hidden="1" x14ac:dyDescent="0.2">
      <c r="A992" s="3" t="s">
        <v>18</v>
      </c>
      <c r="B992" s="3" t="s">
        <v>3024</v>
      </c>
      <c r="C992" s="3" t="s">
        <v>3025</v>
      </c>
      <c r="D992" s="3" t="s">
        <v>3026</v>
      </c>
      <c r="E992" s="4">
        <v>540196.69999999995</v>
      </c>
      <c r="F992" s="3" t="s">
        <v>6220</v>
      </c>
      <c r="G992" s="3" t="s">
        <v>965</v>
      </c>
      <c r="H992" s="3" t="s">
        <v>36</v>
      </c>
      <c r="J992" s="3" t="s">
        <v>6221</v>
      </c>
    </row>
    <row r="993" spans="1:10" hidden="1" x14ac:dyDescent="0.2">
      <c r="A993" s="3" t="s">
        <v>18</v>
      </c>
      <c r="B993" s="3" t="s">
        <v>6224</v>
      </c>
      <c r="C993" s="3" t="s">
        <v>6225</v>
      </c>
      <c r="D993" s="3" t="s">
        <v>6226</v>
      </c>
      <c r="E993" s="4">
        <v>1495000</v>
      </c>
      <c r="F993" s="3" t="s">
        <v>6222</v>
      </c>
      <c r="G993" s="3" t="s">
        <v>642</v>
      </c>
      <c r="H993" s="3" t="s">
        <v>36</v>
      </c>
      <c r="I993" s="3" t="s">
        <v>6227</v>
      </c>
      <c r="J993" s="3" t="s">
        <v>6223</v>
      </c>
    </row>
    <row r="994" spans="1:10" hidden="1" x14ac:dyDescent="0.2">
      <c r="A994" s="3" t="s">
        <v>18</v>
      </c>
      <c r="B994" s="3" t="s">
        <v>6231</v>
      </c>
      <c r="C994" s="3" t="s">
        <v>6232</v>
      </c>
      <c r="D994" s="3" t="s">
        <v>6233</v>
      </c>
      <c r="E994" s="4">
        <v>1380183</v>
      </c>
      <c r="F994" s="3" t="s">
        <v>6222</v>
      </c>
      <c r="G994" s="3" t="s">
        <v>646</v>
      </c>
      <c r="H994" s="3" t="s">
        <v>36</v>
      </c>
      <c r="I994" s="3" t="s">
        <v>6234</v>
      </c>
      <c r="J994" s="3" t="s">
        <v>6223</v>
      </c>
    </row>
    <row r="995" spans="1:10" hidden="1" x14ac:dyDescent="0.2">
      <c r="A995" s="3" t="s">
        <v>18</v>
      </c>
      <c r="B995" s="3" t="s">
        <v>6235</v>
      </c>
      <c r="C995" s="3" t="s">
        <v>6236</v>
      </c>
      <c r="D995" s="3" t="s">
        <v>6237</v>
      </c>
      <c r="E995" s="4">
        <v>1314000</v>
      </c>
      <c r="F995" s="3" t="s">
        <v>6222</v>
      </c>
      <c r="G995" s="3" t="s">
        <v>667</v>
      </c>
      <c r="H995" s="3" t="s">
        <v>36</v>
      </c>
      <c r="I995" s="3" t="s">
        <v>6238</v>
      </c>
      <c r="J995" s="3" t="s">
        <v>6223</v>
      </c>
    </row>
    <row r="996" spans="1:10" hidden="1" x14ac:dyDescent="0.2">
      <c r="A996" s="3" t="s">
        <v>18</v>
      </c>
      <c r="B996" s="3" t="s">
        <v>6244</v>
      </c>
      <c r="C996" s="3" t="s">
        <v>6245</v>
      </c>
      <c r="D996" s="3" t="s">
        <v>6246</v>
      </c>
      <c r="E996" s="4">
        <v>-95224.36</v>
      </c>
      <c r="F996" s="3" t="s">
        <v>6239</v>
      </c>
      <c r="G996" s="3" t="s">
        <v>278</v>
      </c>
      <c r="H996" s="3" t="s">
        <v>16</v>
      </c>
      <c r="I996" s="3" t="s">
        <v>6247</v>
      </c>
      <c r="J996" s="3" t="s">
        <v>6240</v>
      </c>
    </row>
    <row r="997" spans="1:10" hidden="1" x14ac:dyDescent="0.2">
      <c r="A997" s="3" t="s">
        <v>18</v>
      </c>
      <c r="B997" s="3" t="s">
        <v>6248</v>
      </c>
      <c r="C997" s="3" t="s">
        <v>6249</v>
      </c>
      <c r="D997" s="3" t="s">
        <v>6250</v>
      </c>
      <c r="E997" s="4">
        <v>-298000</v>
      </c>
      <c r="F997" s="3" t="s">
        <v>6239</v>
      </c>
      <c r="G997" s="3" t="s">
        <v>30</v>
      </c>
      <c r="H997" s="3" t="s">
        <v>36</v>
      </c>
      <c r="J997" s="3" t="s">
        <v>6240</v>
      </c>
    </row>
    <row r="998" spans="1:10" hidden="1" x14ac:dyDescent="0.2">
      <c r="A998" s="3" t="s">
        <v>18</v>
      </c>
      <c r="B998" s="3" t="s">
        <v>6254</v>
      </c>
      <c r="C998" s="3" t="s">
        <v>6255</v>
      </c>
      <c r="D998" s="3" t="s">
        <v>6256</v>
      </c>
      <c r="E998" s="4">
        <v>-527350.57999999996</v>
      </c>
      <c r="F998" s="3" t="s">
        <v>6239</v>
      </c>
      <c r="G998" s="3" t="s">
        <v>1119</v>
      </c>
      <c r="H998" s="3" t="s">
        <v>16</v>
      </c>
      <c r="I998" s="3" t="s">
        <v>6257</v>
      </c>
      <c r="J998" s="3" t="s">
        <v>6240</v>
      </c>
    </row>
    <row r="999" spans="1:10" hidden="1" x14ac:dyDescent="0.2">
      <c r="A999" s="3" t="s">
        <v>18</v>
      </c>
      <c r="B999" s="3" t="s">
        <v>6262</v>
      </c>
      <c r="C999" s="3" t="s">
        <v>6263</v>
      </c>
      <c r="D999" s="3" t="s">
        <v>6264</v>
      </c>
      <c r="E999" s="4">
        <v>-748</v>
      </c>
      <c r="F999" s="3" t="s">
        <v>6239</v>
      </c>
      <c r="G999" s="3" t="s">
        <v>1419</v>
      </c>
      <c r="H999" s="3" t="s">
        <v>16</v>
      </c>
      <c r="I999" s="3" t="s">
        <v>6265</v>
      </c>
      <c r="J999" s="3" t="s">
        <v>6240</v>
      </c>
    </row>
    <row r="1000" spans="1:10" hidden="1" x14ac:dyDescent="0.2">
      <c r="A1000" s="3" t="s">
        <v>18</v>
      </c>
      <c r="B1000" s="3" t="s">
        <v>6273</v>
      </c>
      <c r="C1000" s="3" t="s">
        <v>6274</v>
      </c>
      <c r="D1000" s="3" t="s">
        <v>6275</v>
      </c>
      <c r="E1000" s="4">
        <v>-172956.59</v>
      </c>
      <c r="F1000" s="3" t="s">
        <v>6239</v>
      </c>
      <c r="G1000" s="3" t="s">
        <v>35</v>
      </c>
      <c r="H1000" s="3" t="s">
        <v>16</v>
      </c>
      <c r="I1000" s="3" t="s">
        <v>1775</v>
      </c>
      <c r="J1000" s="3" t="s">
        <v>6240</v>
      </c>
    </row>
    <row r="1001" spans="1:10" hidden="1" x14ac:dyDescent="0.2">
      <c r="A1001" s="3" t="s">
        <v>18</v>
      </c>
      <c r="B1001" s="3" t="s">
        <v>6283</v>
      </c>
      <c r="C1001" s="3" t="s">
        <v>6284</v>
      </c>
      <c r="D1001" s="3" t="s">
        <v>6285</v>
      </c>
      <c r="E1001" s="4">
        <v>-321216.59000000003</v>
      </c>
      <c r="F1001" s="3" t="s">
        <v>6239</v>
      </c>
      <c r="G1001" s="3" t="s">
        <v>1316</v>
      </c>
      <c r="H1001" s="3" t="s">
        <v>36</v>
      </c>
      <c r="I1001" s="3" t="s">
        <v>1775</v>
      </c>
      <c r="J1001" s="3" t="s">
        <v>6240</v>
      </c>
    </row>
    <row r="1002" spans="1:10" hidden="1" x14ac:dyDescent="0.2">
      <c r="A1002" s="3" t="s">
        <v>18</v>
      </c>
      <c r="B1002" s="3" t="s">
        <v>6325</v>
      </c>
      <c r="C1002" s="3" t="s">
        <v>6326</v>
      </c>
      <c r="D1002" s="3" t="s">
        <v>6327</v>
      </c>
      <c r="E1002" s="4">
        <v>-101180.55</v>
      </c>
      <c r="F1002" s="3" t="s">
        <v>6239</v>
      </c>
      <c r="G1002" s="3" t="s">
        <v>1178</v>
      </c>
      <c r="H1002" s="3" t="s">
        <v>36</v>
      </c>
      <c r="I1002" s="3" t="s">
        <v>6328</v>
      </c>
      <c r="J1002" s="3" t="s">
        <v>6240</v>
      </c>
    </row>
    <row r="1003" spans="1:10" hidden="1" x14ac:dyDescent="0.2">
      <c r="A1003" s="3" t="s">
        <v>18</v>
      </c>
      <c r="B1003" s="3" t="s">
        <v>6329</v>
      </c>
      <c r="C1003" s="3" t="s">
        <v>6330</v>
      </c>
      <c r="D1003" s="3" t="s">
        <v>6331</v>
      </c>
      <c r="E1003" s="4">
        <v>600000</v>
      </c>
      <c r="F1003" s="3" t="s">
        <v>6239</v>
      </c>
      <c r="G1003" s="3" t="s">
        <v>513</v>
      </c>
      <c r="H1003" s="3" t="s">
        <v>36</v>
      </c>
      <c r="I1003" s="3" t="s">
        <v>6332</v>
      </c>
      <c r="J1003" s="3" t="s">
        <v>6240</v>
      </c>
    </row>
    <row r="1004" spans="1:10" hidden="1" x14ac:dyDescent="0.2">
      <c r="A1004" s="3" t="s">
        <v>18</v>
      </c>
      <c r="B1004" s="3" t="s">
        <v>3969</v>
      </c>
      <c r="C1004" s="3" t="s">
        <v>3970</v>
      </c>
      <c r="D1004" s="3" t="s">
        <v>3971</v>
      </c>
      <c r="E1004" s="4">
        <v>967367.62</v>
      </c>
      <c r="F1004" s="3" t="s">
        <v>6239</v>
      </c>
      <c r="G1004" s="3" t="s">
        <v>154</v>
      </c>
      <c r="H1004" s="3" t="s">
        <v>36</v>
      </c>
      <c r="I1004" s="3" t="s">
        <v>3972</v>
      </c>
      <c r="J1004" s="3" t="s">
        <v>6240</v>
      </c>
    </row>
    <row r="1005" spans="1:10" hidden="1" x14ac:dyDescent="0.2">
      <c r="A1005" s="3" t="s">
        <v>18</v>
      </c>
      <c r="B1005" s="3" t="s">
        <v>6341</v>
      </c>
      <c r="C1005" s="3" t="s">
        <v>6342</v>
      </c>
      <c r="D1005" s="3" t="s">
        <v>6343</v>
      </c>
      <c r="E1005" s="4">
        <v>-55424.88</v>
      </c>
      <c r="F1005" s="3" t="s">
        <v>6239</v>
      </c>
      <c r="G1005" s="3" t="s">
        <v>154</v>
      </c>
      <c r="H1005" s="3" t="s">
        <v>16</v>
      </c>
      <c r="I1005" s="3" t="s">
        <v>6344</v>
      </c>
      <c r="J1005" s="3" t="s">
        <v>6240</v>
      </c>
    </row>
    <row r="1006" spans="1:10" hidden="1" x14ac:dyDescent="0.2">
      <c r="A1006" s="3" t="s">
        <v>18</v>
      </c>
      <c r="B1006" s="3" t="s">
        <v>6363</v>
      </c>
      <c r="C1006" s="3" t="s">
        <v>6364</v>
      </c>
      <c r="D1006" s="3" t="s">
        <v>6365</v>
      </c>
      <c r="E1006" s="4">
        <v>-24000</v>
      </c>
      <c r="F1006" s="3" t="s">
        <v>6239</v>
      </c>
      <c r="G1006" s="3" t="s">
        <v>588</v>
      </c>
      <c r="H1006" s="3" t="s">
        <v>36</v>
      </c>
      <c r="I1006" s="3" t="s">
        <v>6366</v>
      </c>
      <c r="J1006" s="3" t="s">
        <v>6240</v>
      </c>
    </row>
    <row r="1007" spans="1:10" hidden="1" x14ac:dyDescent="0.2">
      <c r="A1007" s="3" t="s">
        <v>18</v>
      </c>
      <c r="B1007" s="3" t="s">
        <v>6367</v>
      </c>
      <c r="C1007" s="3" t="s">
        <v>6368</v>
      </c>
      <c r="D1007" s="3" t="s">
        <v>6369</v>
      </c>
      <c r="E1007" s="4">
        <v>500000</v>
      </c>
      <c r="F1007" s="3" t="s">
        <v>6239</v>
      </c>
      <c r="G1007" s="3" t="s">
        <v>103</v>
      </c>
      <c r="H1007" s="3" t="s">
        <v>36</v>
      </c>
      <c r="I1007" s="3" t="s">
        <v>6370</v>
      </c>
      <c r="J1007" s="3" t="s">
        <v>6240</v>
      </c>
    </row>
    <row r="1008" spans="1:10" hidden="1" x14ac:dyDescent="0.2">
      <c r="A1008" s="3" t="s">
        <v>18</v>
      </c>
      <c r="B1008" s="3" t="s">
        <v>6248</v>
      </c>
      <c r="C1008" s="3" t="s">
        <v>6249</v>
      </c>
      <c r="D1008" s="3" t="s">
        <v>6250</v>
      </c>
      <c r="E1008" s="4">
        <v>2644837</v>
      </c>
      <c r="F1008" s="3" t="s">
        <v>6239</v>
      </c>
      <c r="G1008" s="3" t="s">
        <v>638</v>
      </c>
      <c r="H1008" s="3" t="s">
        <v>36</v>
      </c>
      <c r="I1008" s="3" t="s">
        <v>6379</v>
      </c>
      <c r="J1008" s="3" t="s">
        <v>6240</v>
      </c>
    </row>
    <row r="1009" spans="1:10" hidden="1" x14ac:dyDescent="0.2">
      <c r="A1009" s="3" t="s">
        <v>18</v>
      </c>
      <c r="B1009" s="3" t="s">
        <v>6380</v>
      </c>
      <c r="C1009" s="3" t="s">
        <v>6381</v>
      </c>
      <c r="D1009" s="3" t="s">
        <v>6382</v>
      </c>
      <c r="E1009" s="4">
        <v>1250000</v>
      </c>
      <c r="F1009" s="3" t="s">
        <v>6239</v>
      </c>
      <c r="G1009" s="3" t="s">
        <v>638</v>
      </c>
      <c r="H1009" s="3" t="s">
        <v>36</v>
      </c>
      <c r="I1009" s="3" t="s">
        <v>6383</v>
      </c>
      <c r="J1009" s="3" t="s">
        <v>6240</v>
      </c>
    </row>
    <row r="1010" spans="1:10" hidden="1" x14ac:dyDescent="0.2">
      <c r="A1010" s="3" t="s">
        <v>18</v>
      </c>
      <c r="B1010" s="3" t="s">
        <v>6384</v>
      </c>
      <c r="C1010" s="3" t="s">
        <v>6385</v>
      </c>
      <c r="D1010" s="3" t="s">
        <v>6386</v>
      </c>
      <c r="E1010" s="4">
        <v>11500000</v>
      </c>
      <c r="F1010" s="3" t="s">
        <v>6239</v>
      </c>
      <c r="G1010" s="3" t="s">
        <v>642</v>
      </c>
      <c r="H1010" s="3" t="s">
        <v>36</v>
      </c>
      <c r="I1010" s="3" t="s">
        <v>6387</v>
      </c>
      <c r="J1010" s="3" t="s">
        <v>6240</v>
      </c>
    </row>
    <row r="1011" spans="1:10" hidden="1" x14ac:dyDescent="0.2">
      <c r="A1011" s="3" t="s">
        <v>18</v>
      </c>
      <c r="B1011" s="3" t="s">
        <v>6481</v>
      </c>
      <c r="C1011" s="3" t="s">
        <v>6482</v>
      </c>
      <c r="D1011" s="3" t="s">
        <v>6483</v>
      </c>
      <c r="E1011" s="4">
        <v>-177152.48</v>
      </c>
      <c r="F1011" s="3" t="s">
        <v>6478</v>
      </c>
      <c r="G1011" s="3" t="s">
        <v>278</v>
      </c>
      <c r="H1011" s="3" t="s">
        <v>16</v>
      </c>
      <c r="I1011" s="3" t="s">
        <v>6484</v>
      </c>
      <c r="J1011" s="3" t="s">
        <v>6480</v>
      </c>
    </row>
    <row r="1012" spans="1:10" hidden="1" x14ac:dyDescent="0.2">
      <c r="A1012" s="3" t="s">
        <v>18</v>
      </c>
      <c r="B1012" s="3" t="s">
        <v>6509</v>
      </c>
      <c r="C1012" s="3" t="s">
        <v>6510</v>
      </c>
      <c r="D1012" s="3" t="s">
        <v>6511</v>
      </c>
      <c r="E1012" s="4">
        <v>-5042000</v>
      </c>
      <c r="F1012" s="3" t="s">
        <v>6478</v>
      </c>
      <c r="G1012" s="3" t="s">
        <v>722</v>
      </c>
      <c r="H1012" s="3" t="s">
        <v>176</v>
      </c>
      <c r="I1012" s="3" t="s">
        <v>6512</v>
      </c>
      <c r="J1012" s="3" t="s">
        <v>6480</v>
      </c>
    </row>
    <row r="1013" spans="1:10" hidden="1" x14ac:dyDescent="0.2">
      <c r="A1013" s="3" t="s">
        <v>18</v>
      </c>
      <c r="B1013" s="3" t="s">
        <v>6525</v>
      </c>
      <c r="C1013" s="3" t="s">
        <v>6526</v>
      </c>
      <c r="D1013" s="3" t="s">
        <v>6527</v>
      </c>
      <c r="E1013" s="4">
        <v>695525</v>
      </c>
      <c r="F1013" s="3" t="s">
        <v>6478</v>
      </c>
      <c r="G1013" s="3" t="s">
        <v>609</v>
      </c>
      <c r="H1013" s="3" t="s">
        <v>36</v>
      </c>
      <c r="I1013" s="3" t="s">
        <v>1775</v>
      </c>
      <c r="J1013" s="3" t="s">
        <v>6480</v>
      </c>
    </row>
    <row r="1014" spans="1:10" hidden="1" x14ac:dyDescent="0.2">
      <c r="A1014" s="3" t="s">
        <v>18</v>
      </c>
      <c r="B1014" s="3" t="s">
        <v>6528</v>
      </c>
      <c r="C1014" s="3" t="s">
        <v>6529</v>
      </c>
      <c r="D1014" s="3" t="s">
        <v>6530</v>
      </c>
      <c r="E1014" s="4">
        <v>988000</v>
      </c>
      <c r="F1014" s="3" t="s">
        <v>6478</v>
      </c>
      <c r="G1014" s="3" t="s">
        <v>667</v>
      </c>
      <c r="H1014" s="3" t="s">
        <v>36</v>
      </c>
      <c r="I1014" s="3" t="s">
        <v>1775</v>
      </c>
      <c r="J1014" s="3" t="s">
        <v>6480</v>
      </c>
    </row>
    <row r="1015" spans="1:10" hidden="1" x14ac:dyDescent="0.2">
      <c r="A1015" s="3" t="s">
        <v>18</v>
      </c>
      <c r="B1015" s="3" t="s">
        <v>1673</v>
      </c>
      <c r="C1015" s="3" t="s">
        <v>1674</v>
      </c>
      <c r="D1015" s="3" t="s">
        <v>1675</v>
      </c>
      <c r="E1015" s="4">
        <v>-0.01</v>
      </c>
      <c r="F1015" s="3" t="s">
        <v>6534</v>
      </c>
      <c r="G1015" s="3" t="s">
        <v>208</v>
      </c>
      <c r="H1015" s="3" t="s">
        <v>16</v>
      </c>
      <c r="I1015" s="3" t="s">
        <v>1676</v>
      </c>
      <c r="J1015" s="3" t="s">
        <v>6536</v>
      </c>
    </row>
    <row r="1016" spans="1:10" hidden="1" x14ac:dyDescent="0.2">
      <c r="A1016" s="3" t="s">
        <v>18</v>
      </c>
      <c r="B1016" s="3" t="s">
        <v>6555</v>
      </c>
      <c r="C1016" s="3" t="s">
        <v>6556</v>
      </c>
      <c r="D1016" s="3" t="s">
        <v>6557</v>
      </c>
      <c r="E1016" s="4">
        <v>-364.32</v>
      </c>
      <c r="F1016" s="3" t="s">
        <v>6534</v>
      </c>
      <c r="G1016" s="3" t="s">
        <v>330</v>
      </c>
      <c r="H1016" s="3" t="s">
        <v>16</v>
      </c>
      <c r="I1016" s="3" t="s">
        <v>1965</v>
      </c>
      <c r="J1016" s="3" t="s">
        <v>6536</v>
      </c>
    </row>
    <row r="1017" spans="1:10" hidden="1" x14ac:dyDescent="0.2">
      <c r="A1017" s="3" t="s">
        <v>18</v>
      </c>
      <c r="B1017" s="3" t="s">
        <v>6571</v>
      </c>
      <c r="C1017" s="3" t="s">
        <v>6572</v>
      </c>
      <c r="D1017" s="3" t="s">
        <v>6573</v>
      </c>
      <c r="E1017" s="4">
        <v>-998729.32</v>
      </c>
      <c r="F1017" s="3" t="s">
        <v>6534</v>
      </c>
      <c r="G1017" s="3" t="s">
        <v>381</v>
      </c>
      <c r="H1017" s="3" t="s">
        <v>36</v>
      </c>
      <c r="I1017" s="3" t="s">
        <v>6574</v>
      </c>
      <c r="J1017" s="3" t="s">
        <v>6536</v>
      </c>
    </row>
    <row r="1018" spans="1:10" hidden="1" x14ac:dyDescent="0.2">
      <c r="A1018" s="3" t="s">
        <v>18</v>
      </c>
      <c r="B1018" s="3" t="s">
        <v>6594</v>
      </c>
      <c r="C1018" s="3" t="s">
        <v>6595</v>
      </c>
      <c r="D1018" s="3" t="s">
        <v>6596</v>
      </c>
      <c r="E1018" s="4">
        <v>312348.09999999998</v>
      </c>
      <c r="F1018" s="3" t="s">
        <v>6534</v>
      </c>
      <c r="G1018" s="3" t="s">
        <v>1555</v>
      </c>
      <c r="H1018" s="3" t="s">
        <v>36</v>
      </c>
      <c r="I1018" s="3" t="s">
        <v>5932</v>
      </c>
      <c r="J1018" s="3" t="s">
        <v>6536</v>
      </c>
    </row>
    <row r="1019" spans="1:10" hidden="1" x14ac:dyDescent="0.2">
      <c r="A1019" s="3" t="s">
        <v>18</v>
      </c>
      <c r="B1019" s="3" t="s">
        <v>6597</v>
      </c>
      <c r="C1019" s="3" t="s">
        <v>6598</v>
      </c>
      <c r="D1019" s="3" t="s">
        <v>6599</v>
      </c>
      <c r="E1019" s="4">
        <v>4735500</v>
      </c>
      <c r="F1019" s="3" t="s">
        <v>6534</v>
      </c>
      <c r="G1019" s="3" t="s">
        <v>1364</v>
      </c>
      <c r="H1019" s="3" t="s">
        <v>36</v>
      </c>
      <c r="I1019" s="3" t="s">
        <v>4380</v>
      </c>
      <c r="J1019" s="3" t="s">
        <v>6536</v>
      </c>
    </row>
    <row r="1020" spans="1:10" hidden="1" x14ac:dyDescent="0.2">
      <c r="A1020" s="3" t="s">
        <v>18</v>
      </c>
      <c r="B1020" s="3" t="s">
        <v>1993</v>
      </c>
      <c r="C1020" s="3" t="s">
        <v>1994</v>
      </c>
      <c r="D1020" s="3" t="s">
        <v>1995</v>
      </c>
      <c r="E1020" s="4">
        <v>-284522.56</v>
      </c>
      <c r="F1020" s="3" t="s">
        <v>6534</v>
      </c>
      <c r="G1020" s="3" t="s">
        <v>571</v>
      </c>
      <c r="H1020" s="3" t="s">
        <v>16</v>
      </c>
      <c r="I1020" s="3" t="s">
        <v>1997</v>
      </c>
      <c r="J1020" s="3" t="s">
        <v>6536</v>
      </c>
    </row>
    <row r="1021" spans="1:10" hidden="1" x14ac:dyDescent="0.2">
      <c r="A1021" s="3" t="s">
        <v>18</v>
      </c>
      <c r="B1021" s="3" t="s">
        <v>6618</v>
      </c>
      <c r="C1021" s="3" t="s">
        <v>6619</v>
      </c>
      <c r="D1021" s="3" t="s">
        <v>6620</v>
      </c>
      <c r="E1021" s="4">
        <v>-416753.45</v>
      </c>
      <c r="F1021" s="3" t="s">
        <v>6534</v>
      </c>
      <c r="G1021" s="3" t="s">
        <v>588</v>
      </c>
      <c r="H1021" s="3" t="s">
        <v>36</v>
      </c>
      <c r="I1021" s="3" t="s">
        <v>2938</v>
      </c>
      <c r="J1021" s="3" t="s">
        <v>6536</v>
      </c>
    </row>
    <row r="1022" spans="1:10" hidden="1" x14ac:dyDescent="0.2">
      <c r="A1022" s="3" t="s">
        <v>18</v>
      </c>
      <c r="B1022" s="3" t="s">
        <v>2604</v>
      </c>
      <c r="C1022" s="3" t="s">
        <v>2605</v>
      </c>
      <c r="D1022" s="3" t="s">
        <v>2606</v>
      </c>
      <c r="E1022" s="4">
        <v>65547.94</v>
      </c>
      <c r="F1022" s="3" t="s">
        <v>6534</v>
      </c>
      <c r="G1022" s="3" t="s">
        <v>195</v>
      </c>
      <c r="H1022" s="3" t="s">
        <v>16</v>
      </c>
      <c r="J1022" s="3" t="s">
        <v>6536</v>
      </c>
    </row>
    <row r="1023" spans="1:10" hidden="1" x14ac:dyDescent="0.2">
      <c r="A1023" s="3" t="s">
        <v>18</v>
      </c>
      <c r="B1023" s="3" t="s">
        <v>6665</v>
      </c>
      <c r="C1023" s="3" t="s">
        <v>6666</v>
      </c>
      <c r="D1023" s="3" t="s">
        <v>6667</v>
      </c>
      <c r="E1023" s="4">
        <v>-242103.09</v>
      </c>
      <c r="F1023" s="3" t="s">
        <v>6668</v>
      </c>
      <c r="G1023" s="3" t="s">
        <v>278</v>
      </c>
      <c r="H1023" s="3" t="s">
        <v>16</v>
      </c>
      <c r="I1023" s="3" t="s">
        <v>6669</v>
      </c>
      <c r="J1023" s="3" t="s">
        <v>6670</v>
      </c>
    </row>
    <row r="1024" spans="1:10" hidden="1" x14ac:dyDescent="0.2">
      <c r="A1024" s="3" t="s">
        <v>18</v>
      </c>
      <c r="B1024" s="3" t="s">
        <v>4557</v>
      </c>
      <c r="C1024" s="3" t="s">
        <v>4558</v>
      </c>
      <c r="D1024" s="3" t="s">
        <v>4559</v>
      </c>
      <c r="E1024" s="4">
        <v>-174843.96</v>
      </c>
      <c r="F1024" s="3" t="s">
        <v>6668</v>
      </c>
      <c r="G1024" s="3" t="s">
        <v>1478</v>
      </c>
      <c r="H1024" s="3" t="s">
        <v>36</v>
      </c>
      <c r="J1024" s="3" t="s">
        <v>6670</v>
      </c>
    </row>
    <row r="1025" spans="1:10" hidden="1" x14ac:dyDescent="0.2">
      <c r="A1025" s="3" t="s">
        <v>18</v>
      </c>
      <c r="B1025" s="3" t="s">
        <v>6671</v>
      </c>
      <c r="C1025" s="3" t="s">
        <v>6672</v>
      </c>
      <c r="D1025" s="3" t="s">
        <v>6673</v>
      </c>
      <c r="E1025" s="4">
        <v>-97677.32</v>
      </c>
      <c r="F1025" s="3" t="s">
        <v>6668</v>
      </c>
      <c r="G1025" s="3" t="s">
        <v>1127</v>
      </c>
      <c r="H1025" s="3" t="s">
        <v>16</v>
      </c>
      <c r="I1025" s="3" t="s">
        <v>2399</v>
      </c>
      <c r="J1025" s="3" t="s">
        <v>6670</v>
      </c>
    </row>
    <row r="1026" spans="1:10" hidden="1" x14ac:dyDescent="0.2">
      <c r="A1026" s="3" t="s">
        <v>18</v>
      </c>
      <c r="B1026" s="3" t="s">
        <v>6674</v>
      </c>
      <c r="C1026" s="3" t="s">
        <v>6675</v>
      </c>
      <c r="D1026" s="3" t="s">
        <v>6676</v>
      </c>
      <c r="E1026" s="4">
        <v>-223249.8</v>
      </c>
      <c r="F1026" s="3" t="s">
        <v>6668</v>
      </c>
      <c r="G1026" s="3" t="s">
        <v>376</v>
      </c>
      <c r="I1026" s="3" t="s">
        <v>2399</v>
      </c>
      <c r="J1026" s="3" t="s">
        <v>6670</v>
      </c>
    </row>
    <row r="1027" spans="1:10" hidden="1" x14ac:dyDescent="0.2">
      <c r="A1027" s="3" t="s">
        <v>18</v>
      </c>
      <c r="B1027" s="3" t="s">
        <v>2382</v>
      </c>
      <c r="C1027" s="3" t="s">
        <v>2383</v>
      </c>
      <c r="D1027" s="3" t="s">
        <v>2384</v>
      </c>
      <c r="E1027" s="4">
        <v>251057.4</v>
      </c>
      <c r="F1027" s="3" t="s">
        <v>6668</v>
      </c>
      <c r="G1027" s="3" t="s">
        <v>2385</v>
      </c>
      <c r="H1027" s="3" t="s">
        <v>36</v>
      </c>
      <c r="I1027" s="3" t="s">
        <v>2386</v>
      </c>
      <c r="J1027" s="3" t="s">
        <v>6670</v>
      </c>
    </row>
    <row r="1028" spans="1:10" hidden="1" x14ac:dyDescent="0.2">
      <c r="A1028" s="3" t="s">
        <v>18</v>
      </c>
      <c r="B1028" s="3" t="s">
        <v>1857</v>
      </c>
      <c r="C1028" s="3" t="s">
        <v>1858</v>
      </c>
      <c r="D1028" s="3" t="s">
        <v>1859</v>
      </c>
      <c r="E1028" s="4">
        <v>-664446</v>
      </c>
      <c r="F1028" s="3" t="s">
        <v>6718</v>
      </c>
      <c r="G1028" s="3" t="s">
        <v>426</v>
      </c>
      <c r="H1028" s="3" t="s">
        <v>176</v>
      </c>
      <c r="I1028" s="3" t="s">
        <v>1860</v>
      </c>
      <c r="J1028" s="3" t="s">
        <v>6719</v>
      </c>
    </row>
    <row r="1029" spans="1:10" hidden="1" x14ac:dyDescent="0.2">
      <c r="A1029" s="3" t="s">
        <v>18</v>
      </c>
      <c r="B1029" s="3" t="s">
        <v>4500</v>
      </c>
      <c r="C1029" s="3" t="s">
        <v>4501</v>
      </c>
      <c r="D1029" s="3" t="s">
        <v>4502</v>
      </c>
      <c r="E1029" s="4">
        <v>300000</v>
      </c>
      <c r="F1029" s="3" t="s">
        <v>6718</v>
      </c>
      <c r="G1029" s="3" t="s">
        <v>1902</v>
      </c>
      <c r="H1029" s="3" t="s">
        <v>36</v>
      </c>
      <c r="I1029" s="3" t="s">
        <v>4480</v>
      </c>
      <c r="J1029" s="3" t="s">
        <v>6719</v>
      </c>
    </row>
    <row r="1030" spans="1:10" hidden="1" x14ac:dyDescent="0.2">
      <c r="A1030" s="3" t="s">
        <v>18</v>
      </c>
      <c r="B1030" s="3" t="s">
        <v>6838</v>
      </c>
      <c r="C1030" s="3" t="s">
        <v>6839</v>
      </c>
      <c r="D1030" s="3" t="s">
        <v>6840</v>
      </c>
      <c r="E1030" s="4">
        <v>27000000</v>
      </c>
      <c r="F1030" s="3" t="s">
        <v>6841</v>
      </c>
      <c r="G1030" s="3" t="s">
        <v>5659</v>
      </c>
      <c r="H1030" s="3" t="s">
        <v>36</v>
      </c>
      <c r="I1030" s="3" t="s">
        <v>4916</v>
      </c>
      <c r="J1030" s="3" t="s">
        <v>6842</v>
      </c>
    </row>
    <row r="1031" spans="1:10" hidden="1" x14ac:dyDescent="0.2">
      <c r="A1031" s="3" t="s">
        <v>18</v>
      </c>
      <c r="B1031" s="3" t="s">
        <v>6862</v>
      </c>
      <c r="C1031" s="3" t="s">
        <v>6863</v>
      </c>
      <c r="D1031" s="3" t="s">
        <v>6864</v>
      </c>
      <c r="E1031" s="4">
        <v>-1087.48</v>
      </c>
      <c r="F1031" s="3" t="s">
        <v>6865</v>
      </c>
      <c r="G1031" s="3" t="s">
        <v>909</v>
      </c>
      <c r="H1031" s="3" t="s">
        <v>16</v>
      </c>
      <c r="I1031" s="3" t="s">
        <v>6866</v>
      </c>
      <c r="J1031" s="3" t="s">
        <v>6867</v>
      </c>
    </row>
    <row r="1032" spans="1:10" hidden="1" x14ac:dyDescent="0.2">
      <c r="A1032" s="3" t="s">
        <v>18</v>
      </c>
      <c r="B1032" s="3" t="s">
        <v>6925</v>
      </c>
      <c r="C1032" s="3" t="s">
        <v>6926</v>
      </c>
      <c r="D1032" s="3" t="s">
        <v>6927</v>
      </c>
      <c r="E1032" s="4">
        <v>10087059</v>
      </c>
      <c r="F1032" s="3" t="s">
        <v>6914</v>
      </c>
      <c r="G1032" s="3" t="s">
        <v>1890</v>
      </c>
      <c r="H1032" s="3" t="s">
        <v>36</v>
      </c>
      <c r="I1032" s="3" t="s">
        <v>6928</v>
      </c>
      <c r="J1032" s="3" t="s">
        <v>6186</v>
      </c>
    </row>
    <row r="1033" spans="1:10" hidden="1" x14ac:dyDescent="0.2">
      <c r="A1033" s="3" t="s">
        <v>18</v>
      </c>
      <c r="B1033" s="3" t="s">
        <v>6925</v>
      </c>
      <c r="C1033" s="3" t="s">
        <v>6926</v>
      </c>
      <c r="D1033" s="3" t="s">
        <v>6927</v>
      </c>
      <c r="E1033" s="4">
        <v>79535</v>
      </c>
      <c r="F1033" s="3" t="s">
        <v>6938</v>
      </c>
      <c r="G1033" s="3" t="s">
        <v>1890</v>
      </c>
      <c r="H1033" s="3" t="s">
        <v>36</v>
      </c>
      <c r="I1033" s="3" t="s">
        <v>6928</v>
      </c>
      <c r="J1033" s="3" t="s">
        <v>6939</v>
      </c>
    </row>
    <row r="1034" spans="1:10" hidden="1" x14ac:dyDescent="0.2">
      <c r="A1034" s="3" t="s">
        <v>18</v>
      </c>
      <c r="B1034" s="3" t="s">
        <v>6925</v>
      </c>
      <c r="C1034" s="3" t="s">
        <v>6926</v>
      </c>
      <c r="D1034" s="3" t="s">
        <v>6927</v>
      </c>
      <c r="E1034" s="4">
        <v>6744803</v>
      </c>
      <c r="F1034" s="3" t="s">
        <v>6967</v>
      </c>
      <c r="G1034" s="3" t="s">
        <v>1890</v>
      </c>
      <c r="H1034" s="3" t="s">
        <v>36</v>
      </c>
      <c r="I1034" s="3" t="s">
        <v>6928</v>
      </c>
      <c r="J1034" s="3" t="s">
        <v>6186</v>
      </c>
    </row>
    <row r="1035" spans="1:10" hidden="1" x14ac:dyDescent="0.2">
      <c r="A1035" s="3" t="s">
        <v>18</v>
      </c>
      <c r="B1035" s="3" t="s">
        <v>6925</v>
      </c>
      <c r="C1035" s="3" t="s">
        <v>6926</v>
      </c>
      <c r="D1035" s="3" t="s">
        <v>6927</v>
      </c>
      <c r="E1035" s="4">
        <v>64823</v>
      </c>
      <c r="F1035" s="3" t="s">
        <v>6969</v>
      </c>
      <c r="G1035" s="3" t="s">
        <v>1890</v>
      </c>
      <c r="H1035" s="3" t="s">
        <v>36</v>
      </c>
      <c r="I1035" s="3" t="s">
        <v>6928</v>
      </c>
      <c r="J1035" s="3" t="s">
        <v>6939</v>
      </c>
    </row>
    <row r="1036" spans="1:10" hidden="1" x14ac:dyDescent="0.2">
      <c r="A1036" s="3" t="s">
        <v>18</v>
      </c>
      <c r="B1036" s="3" t="s">
        <v>1900</v>
      </c>
      <c r="D1036" s="3" t="s">
        <v>1901</v>
      </c>
      <c r="E1036" s="4">
        <v>282898.65000000002</v>
      </c>
      <c r="F1036" s="3" t="s">
        <v>6975</v>
      </c>
      <c r="G1036" s="3" t="s">
        <v>1902</v>
      </c>
      <c r="H1036" s="3" t="s">
        <v>36</v>
      </c>
      <c r="I1036" s="3" t="s">
        <v>1903</v>
      </c>
      <c r="J1036" s="3" t="s">
        <v>6976</v>
      </c>
    </row>
    <row r="1037" spans="1:10" hidden="1" x14ac:dyDescent="0.2">
      <c r="A1037" s="3" t="s">
        <v>18</v>
      </c>
      <c r="B1037" s="3" t="s">
        <v>1900</v>
      </c>
      <c r="D1037" s="3" t="s">
        <v>1901</v>
      </c>
      <c r="E1037" s="4">
        <v>1158238.6000000001</v>
      </c>
      <c r="F1037" s="3" t="s">
        <v>6995</v>
      </c>
      <c r="G1037" s="3" t="s">
        <v>1902</v>
      </c>
      <c r="H1037" s="3" t="s">
        <v>36</v>
      </c>
      <c r="I1037" s="3" t="s">
        <v>1903</v>
      </c>
      <c r="J1037" s="3" t="s">
        <v>6996</v>
      </c>
    </row>
    <row r="1038" spans="1:10" hidden="1" x14ac:dyDescent="0.2">
      <c r="A1038" s="3" t="s">
        <v>18</v>
      </c>
      <c r="B1038" s="3" t="s">
        <v>6091</v>
      </c>
      <c r="C1038" s="3" t="s">
        <v>5858</v>
      </c>
      <c r="D1038" s="3" t="s">
        <v>6092</v>
      </c>
      <c r="E1038" s="4">
        <v>20000000</v>
      </c>
      <c r="F1038" s="3" t="s">
        <v>7003</v>
      </c>
      <c r="G1038" s="3" t="s">
        <v>1733</v>
      </c>
      <c r="H1038" s="3" t="s">
        <v>36</v>
      </c>
      <c r="J1038" s="3" t="s">
        <v>7004</v>
      </c>
    </row>
    <row r="1039" spans="1:10" hidden="1" x14ac:dyDescent="0.2">
      <c r="A1039" s="3" t="s">
        <v>18</v>
      </c>
      <c r="B1039" s="3" t="s">
        <v>6091</v>
      </c>
      <c r="C1039" s="3" t="s">
        <v>5858</v>
      </c>
      <c r="D1039" s="3" t="s">
        <v>6092</v>
      </c>
      <c r="E1039" s="4">
        <v>15000000</v>
      </c>
      <c r="F1039" s="3" t="s">
        <v>7003</v>
      </c>
      <c r="G1039" s="3" t="s">
        <v>1344</v>
      </c>
      <c r="H1039" s="3" t="s">
        <v>36</v>
      </c>
      <c r="J1039" s="3" t="s">
        <v>7004</v>
      </c>
    </row>
    <row r="1040" spans="1:10" hidden="1" x14ac:dyDescent="0.2">
      <c r="A1040" s="3" t="s">
        <v>18</v>
      </c>
      <c r="B1040" s="3" t="s">
        <v>6091</v>
      </c>
      <c r="C1040" s="3" t="s">
        <v>5858</v>
      </c>
      <c r="D1040" s="3" t="s">
        <v>6092</v>
      </c>
      <c r="E1040" s="4">
        <v>3185962</v>
      </c>
      <c r="F1040" s="3" t="s">
        <v>7003</v>
      </c>
      <c r="G1040" s="3" t="s">
        <v>684</v>
      </c>
      <c r="H1040" s="3" t="s">
        <v>36</v>
      </c>
      <c r="J1040" s="3" t="s">
        <v>7004</v>
      </c>
    </row>
    <row r="1041" spans="1:10" hidden="1" x14ac:dyDescent="0.2">
      <c r="A1041" s="3" t="s">
        <v>18</v>
      </c>
      <c r="B1041" s="3" t="s">
        <v>3757</v>
      </c>
      <c r="C1041" s="3" t="s">
        <v>3758</v>
      </c>
      <c r="D1041" s="3" t="s">
        <v>3759</v>
      </c>
      <c r="E1041" s="4">
        <v>1035596</v>
      </c>
      <c r="F1041" s="3" t="s">
        <v>7049</v>
      </c>
      <c r="G1041" s="3" t="s">
        <v>2441</v>
      </c>
      <c r="H1041" s="3" t="s">
        <v>36</v>
      </c>
      <c r="J1041" s="3" t="s">
        <v>7051</v>
      </c>
    </row>
    <row r="1042" spans="1:10" hidden="1" x14ac:dyDescent="0.2">
      <c r="A1042" s="3" t="s">
        <v>18</v>
      </c>
      <c r="B1042" s="3" t="s">
        <v>5170</v>
      </c>
      <c r="C1042" s="3" t="s">
        <v>5171</v>
      </c>
      <c r="D1042" s="3" t="s">
        <v>5172</v>
      </c>
      <c r="E1042" s="4">
        <v>2209296</v>
      </c>
      <c r="F1042" s="3" t="s">
        <v>7049</v>
      </c>
      <c r="G1042" s="3" t="s">
        <v>2776</v>
      </c>
      <c r="H1042" s="3" t="s">
        <v>36</v>
      </c>
      <c r="I1042" s="3" t="s">
        <v>5173</v>
      </c>
      <c r="J1042" s="3" t="s">
        <v>7051</v>
      </c>
    </row>
    <row r="1043" spans="1:10" hidden="1" x14ac:dyDescent="0.2">
      <c r="A1043" s="3" t="s">
        <v>18</v>
      </c>
      <c r="B1043" s="3" t="s">
        <v>2169</v>
      </c>
      <c r="C1043" s="3" t="s">
        <v>2170</v>
      </c>
      <c r="D1043" s="3" t="s">
        <v>2171</v>
      </c>
      <c r="E1043" s="4">
        <v>406872</v>
      </c>
      <c r="F1043" s="3" t="s">
        <v>7049</v>
      </c>
      <c r="G1043" s="3" t="s">
        <v>684</v>
      </c>
      <c r="H1043" s="3" t="s">
        <v>36</v>
      </c>
      <c r="I1043" s="3" t="s">
        <v>2172</v>
      </c>
      <c r="J1043" s="3" t="s">
        <v>7051</v>
      </c>
    </row>
    <row r="1044" spans="1:10" hidden="1" x14ac:dyDescent="0.2">
      <c r="A1044" s="3" t="s">
        <v>18</v>
      </c>
      <c r="B1044" s="3" t="s">
        <v>7090</v>
      </c>
      <c r="C1044" s="3" t="s">
        <v>7091</v>
      </c>
      <c r="D1044" s="3" t="s">
        <v>7092</v>
      </c>
      <c r="E1044" s="4">
        <v>722761</v>
      </c>
      <c r="F1044" s="3" t="s">
        <v>7049</v>
      </c>
      <c r="G1044" s="3" t="s">
        <v>715</v>
      </c>
      <c r="H1044" s="3" t="s">
        <v>36</v>
      </c>
      <c r="I1044" s="3" t="s">
        <v>7093</v>
      </c>
      <c r="J1044" s="3" t="s">
        <v>7051</v>
      </c>
    </row>
    <row r="1045" spans="1:10" hidden="1" x14ac:dyDescent="0.2">
      <c r="A1045" s="3" t="s">
        <v>18</v>
      </c>
      <c r="B1045" s="3" t="s">
        <v>7104</v>
      </c>
      <c r="C1045" s="3" t="s">
        <v>7105</v>
      </c>
      <c r="D1045" s="3" t="s">
        <v>7106</v>
      </c>
      <c r="E1045" s="4">
        <v>177360</v>
      </c>
      <c r="F1045" s="3" t="s">
        <v>7049</v>
      </c>
      <c r="G1045" s="3" t="s">
        <v>715</v>
      </c>
      <c r="H1045" s="3" t="s">
        <v>36</v>
      </c>
      <c r="I1045" s="3" t="s">
        <v>7107</v>
      </c>
      <c r="J1045" s="3" t="s">
        <v>7051</v>
      </c>
    </row>
    <row r="1046" spans="1:10" hidden="1" x14ac:dyDescent="0.2">
      <c r="A1046" s="3" t="s">
        <v>18</v>
      </c>
      <c r="B1046" s="3" t="s">
        <v>3093</v>
      </c>
      <c r="C1046" s="3" t="s">
        <v>3094</v>
      </c>
      <c r="D1046" s="3" t="s">
        <v>3095</v>
      </c>
      <c r="E1046" s="4">
        <v>3476726</v>
      </c>
      <c r="F1046" s="3" t="s">
        <v>7049</v>
      </c>
      <c r="G1046" s="3" t="s">
        <v>715</v>
      </c>
      <c r="H1046" s="3" t="s">
        <v>36</v>
      </c>
      <c r="J1046" s="3" t="s">
        <v>7051</v>
      </c>
    </row>
    <row r="1047" spans="1:10" hidden="1" x14ac:dyDescent="0.2">
      <c r="A1047" s="3" t="s">
        <v>18</v>
      </c>
      <c r="B1047" s="3" t="s">
        <v>7170</v>
      </c>
      <c r="C1047" s="3" t="s">
        <v>7171</v>
      </c>
      <c r="D1047" s="3" t="s">
        <v>7172</v>
      </c>
      <c r="E1047" s="4">
        <v>-12399.78</v>
      </c>
      <c r="F1047" s="3" t="s">
        <v>7136</v>
      </c>
      <c r="G1047" s="3" t="s">
        <v>278</v>
      </c>
      <c r="H1047" s="3" t="s">
        <v>16</v>
      </c>
      <c r="I1047" s="3" t="s">
        <v>1965</v>
      </c>
      <c r="J1047" s="3" t="s">
        <v>7137</v>
      </c>
    </row>
    <row r="1048" spans="1:10" hidden="1" x14ac:dyDescent="0.2">
      <c r="A1048" s="3" t="s">
        <v>18</v>
      </c>
      <c r="B1048" s="3" t="s">
        <v>7173</v>
      </c>
      <c r="C1048" s="3" t="s">
        <v>7174</v>
      </c>
      <c r="D1048" s="3" t="s">
        <v>7175</v>
      </c>
      <c r="E1048" s="4">
        <v>-543701.73</v>
      </c>
      <c r="F1048" s="3" t="s">
        <v>7136</v>
      </c>
      <c r="G1048" s="3" t="s">
        <v>278</v>
      </c>
      <c r="H1048" s="3" t="s">
        <v>16</v>
      </c>
      <c r="J1048" s="3" t="s">
        <v>7137</v>
      </c>
    </row>
    <row r="1049" spans="1:10" hidden="1" x14ac:dyDescent="0.2">
      <c r="A1049" s="3" t="s">
        <v>18</v>
      </c>
      <c r="B1049" s="3" t="s">
        <v>7176</v>
      </c>
      <c r="C1049" s="3" t="s">
        <v>7177</v>
      </c>
      <c r="D1049" s="3" t="s">
        <v>7178</v>
      </c>
      <c r="E1049" s="4">
        <v>-1</v>
      </c>
      <c r="F1049" s="3" t="s">
        <v>7136</v>
      </c>
      <c r="G1049" s="3" t="s">
        <v>278</v>
      </c>
      <c r="H1049" s="3" t="s">
        <v>16</v>
      </c>
      <c r="I1049" s="3" t="s">
        <v>1965</v>
      </c>
      <c r="J1049" s="3" t="s">
        <v>7137</v>
      </c>
    </row>
    <row r="1050" spans="1:10" hidden="1" x14ac:dyDescent="0.2">
      <c r="A1050" s="3" t="s">
        <v>18</v>
      </c>
      <c r="B1050" s="3" t="s">
        <v>7200</v>
      </c>
      <c r="C1050" s="3" t="s">
        <v>7201</v>
      </c>
      <c r="D1050" s="3" t="s">
        <v>7202</v>
      </c>
      <c r="E1050" s="4">
        <v>-98131.520000000004</v>
      </c>
      <c r="F1050" s="3" t="s">
        <v>7136</v>
      </c>
      <c r="G1050" s="3" t="s">
        <v>15</v>
      </c>
      <c r="H1050" s="3" t="s">
        <v>16</v>
      </c>
      <c r="I1050" s="3" t="s">
        <v>2061</v>
      </c>
      <c r="J1050" s="3" t="s">
        <v>7137</v>
      </c>
    </row>
    <row r="1051" spans="1:10" hidden="1" x14ac:dyDescent="0.2">
      <c r="A1051" s="3" t="s">
        <v>18</v>
      </c>
      <c r="B1051" s="3" t="s">
        <v>2532</v>
      </c>
      <c r="C1051" s="3" t="s">
        <v>2533</v>
      </c>
      <c r="D1051" s="3" t="s">
        <v>2534</v>
      </c>
      <c r="E1051" s="4">
        <v>-239174.96</v>
      </c>
      <c r="F1051" s="3" t="s">
        <v>7136</v>
      </c>
      <c r="G1051" s="3" t="s">
        <v>15</v>
      </c>
      <c r="H1051" s="3" t="s">
        <v>16</v>
      </c>
      <c r="I1051" s="3" t="s">
        <v>1965</v>
      </c>
      <c r="J1051" s="3" t="s">
        <v>7137</v>
      </c>
    </row>
    <row r="1052" spans="1:10" hidden="1" x14ac:dyDescent="0.2">
      <c r="A1052" s="3" t="s">
        <v>18</v>
      </c>
      <c r="B1052" s="3" t="s">
        <v>7224</v>
      </c>
      <c r="C1052" s="3" t="s">
        <v>7225</v>
      </c>
      <c r="D1052" s="3" t="s">
        <v>7226</v>
      </c>
      <c r="E1052" s="4">
        <v>-349488.12</v>
      </c>
      <c r="F1052" s="3" t="s">
        <v>7136</v>
      </c>
      <c r="G1052" s="3" t="s">
        <v>357</v>
      </c>
      <c r="H1052" s="3" t="s">
        <v>16</v>
      </c>
      <c r="I1052" s="3" t="s">
        <v>1965</v>
      </c>
      <c r="J1052" s="3" t="s">
        <v>7137</v>
      </c>
    </row>
    <row r="1053" spans="1:10" hidden="1" x14ac:dyDescent="0.2">
      <c r="A1053" s="3" t="s">
        <v>18</v>
      </c>
      <c r="B1053" s="3" t="s">
        <v>7267</v>
      </c>
      <c r="C1053" s="3" t="s">
        <v>7268</v>
      </c>
      <c r="D1053" s="3" t="s">
        <v>7269</v>
      </c>
      <c r="E1053" s="4">
        <v>-377890.04</v>
      </c>
      <c r="F1053" s="3" t="s">
        <v>7136</v>
      </c>
      <c r="G1053" s="3" t="s">
        <v>408</v>
      </c>
      <c r="H1053" s="3" t="s">
        <v>16</v>
      </c>
      <c r="J1053" s="3" t="s">
        <v>7137</v>
      </c>
    </row>
    <row r="1054" spans="1:10" hidden="1" x14ac:dyDescent="0.2">
      <c r="A1054" s="3" t="s">
        <v>18</v>
      </c>
      <c r="B1054" s="3" t="s">
        <v>7289</v>
      </c>
      <c r="C1054" s="3" t="s">
        <v>7290</v>
      </c>
      <c r="D1054" s="3" t="s">
        <v>7291</v>
      </c>
      <c r="E1054" s="4">
        <v>-300.58999999999997</v>
      </c>
      <c r="F1054" s="3" t="s">
        <v>7136</v>
      </c>
      <c r="G1054" s="3" t="s">
        <v>41</v>
      </c>
      <c r="H1054" s="3" t="s">
        <v>16</v>
      </c>
      <c r="I1054" s="3" t="s">
        <v>7292</v>
      </c>
      <c r="J1054" s="3" t="s">
        <v>7137</v>
      </c>
    </row>
    <row r="1055" spans="1:10" hidden="1" x14ac:dyDescent="0.2">
      <c r="A1055" s="3" t="s">
        <v>18</v>
      </c>
      <c r="B1055" s="3" t="s">
        <v>7267</v>
      </c>
      <c r="C1055" s="3" t="s">
        <v>7268</v>
      </c>
      <c r="D1055" s="3" t="s">
        <v>7269</v>
      </c>
      <c r="E1055" s="4">
        <v>3371.85</v>
      </c>
      <c r="F1055" s="3" t="s">
        <v>7136</v>
      </c>
      <c r="G1055" s="3" t="s">
        <v>448</v>
      </c>
      <c r="H1055" s="3" t="s">
        <v>16</v>
      </c>
      <c r="J1055" s="3" t="s">
        <v>7137</v>
      </c>
    </row>
    <row r="1056" spans="1:10" hidden="1" x14ac:dyDescent="0.2">
      <c r="A1056" s="3" t="s">
        <v>18</v>
      </c>
      <c r="B1056" s="3" t="s">
        <v>7322</v>
      </c>
      <c r="C1056" s="3" t="s">
        <v>7323</v>
      </c>
      <c r="D1056" s="3" t="s">
        <v>7324</v>
      </c>
      <c r="E1056" s="4">
        <v>-260507.73</v>
      </c>
      <c r="F1056" s="3" t="s">
        <v>7136</v>
      </c>
      <c r="G1056" s="3" t="s">
        <v>1555</v>
      </c>
      <c r="H1056" s="3" t="s">
        <v>16</v>
      </c>
      <c r="J1056" s="3" t="s">
        <v>7137</v>
      </c>
    </row>
    <row r="1057" spans="1:10" hidden="1" x14ac:dyDescent="0.2">
      <c r="A1057" s="3" t="s">
        <v>18</v>
      </c>
      <c r="B1057" s="3" t="s">
        <v>7364</v>
      </c>
      <c r="C1057" s="3" t="s">
        <v>7365</v>
      </c>
      <c r="D1057" s="3" t="s">
        <v>7366</v>
      </c>
      <c r="E1057" s="4">
        <v>-148688.82999999999</v>
      </c>
      <c r="F1057" s="3" t="s">
        <v>7136</v>
      </c>
      <c r="G1057" s="3" t="s">
        <v>200</v>
      </c>
      <c r="H1057" s="3" t="s">
        <v>16</v>
      </c>
      <c r="I1057" s="3" t="s">
        <v>1965</v>
      </c>
      <c r="J1057" s="3" t="s">
        <v>7137</v>
      </c>
    </row>
    <row r="1058" spans="1:10" hidden="1" x14ac:dyDescent="0.2">
      <c r="A1058" s="3" t="s">
        <v>18</v>
      </c>
      <c r="B1058" s="3" t="s">
        <v>7390</v>
      </c>
      <c r="C1058" s="3" t="s">
        <v>7391</v>
      </c>
      <c r="D1058" s="3" t="s">
        <v>7392</v>
      </c>
      <c r="E1058" s="4">
        <v>-9764.9599999999991</v>
      </c>
      <c r="F1058" s="3" t="s">
        <v>7136</v>
      </c>
      <c r="G1058" s="3" t="s">
        <v>571</v>
      </c>
      <c r="H1058" s="3" t="s">
        <v>16</v>
      </c>
      <c r="I1058" s="3" t="s">
        <v>1965</v>
      </c>
      <c r="J1058" s="3" t="s">
        <v>7137</v>
      </c>
    </row>
    <row r="1059" spans="1:10" hidden="1" x14ac:dyDescent="0.2">
      <c r="A1059" s="3" t="s">
        <v>18</v>
      </c>
      <c r="B1059" s="3" t="s">
        <v>7393</v>
      </c>
      <c r="C1059" s="3" t="s">
        <v>7394</v>
      </c>
      <c r="D1059" s="3" t="s">
        <v>7395</v>
      </c>
      <c r="E1059" s="4">
        <v>1096000</v>
      </c>
      <c r="F1059" s="3" t="s">
        <v>7136</v>
      </c>
      <c r="G1059" s="3" t="s">
        <v>588</v>
      </c>
      <c r="H1059" s="3" t="s">
        <v>36</v>
      </c>
      <c r="I1059" s="3" t="s">
        <v>1965</v>
      </c>
      <c r="J1059" s="3" t="s">
        <v>7137</v>
      </c>
    </row>
    <row r="1060" spans="1:10" hidden="1" x14ac:dyDescent="0.2">
      <c r="A1060" s="3" t="s">
        <v>18</v>
      </c>
      <c r="B1060" s="3" t="s">
        <v>7396</v>
      </c>
      <c r="C1060" s="3" t="s">
        <v>7397</v>
      </c>
      <c r="D1060" s="3" t="s">
        <v>7398</v>
      </c>
      <c r="E1060" s="4">
        <v>-447571.1</v>
      </c>
      <c r="F1060" s="3" t="s">
        <v>7136</v>
      </c>
      <c r="G1060" s="3" t="s">
        <v>588</v>
      </c>
      <c r="H1060" s="3" t="s">
        <v>16</v>
      </c>
      <c r="J1060" s="3" t="s">
        <v>7137</v>
      </c>
    </row>
    <row r="1061" spans="1:10" hidden="1" x14ac:dyDescent="0.2">
      <c r="A1061" s="3" t="s">
        <v>18</v>
      </c>
      <c r="B1061" s="3" t="s">
        <v>7406</v>
      </c>
      <c r="C1061" s="3" t="s">
        <v>7407</v>
      </c>
      <c r="D1061" s="3" t="s">
        <v>7408</v>
      </c>
      <c r="E1061" s="4">
        <v>-86.34</v>
      </c>
      <c r="F1061" s="3" t="s">
        <v>7136</v>
      </c>
      <c r="G1061" s="3" t="s">
        <v>604</v>
      </c>
      <c r="H1061" s="3" t="s">
        <v>16</v>
      </c>
      <c r="I1061" s="3" t="s">
        <v>7409</v>
      </c>
      <c r="J1061" s="3" t="s">
        <v>7137</v>
      </c>
    </row>
    <row r="1062" spans="1:10" hidden="1" x14ac:dyDescent="0.2">
      <c r="A1062" s="3" t="s">
        <v>18</v>
      </c>
      <c r="B1062" s="3" t="s">
        <v>7410</v>
      </c>
      <c r="C1062" s="3" t="s">
        <v>7411</v>
      </c>
      <c r="D1062" s="3" t="s">
        <v>7412</v>
      </c>
      <c r="E1062" s="4">
        <v>791800</v>
      </c>
      <c r="F1062" s="3" t="s">
        <v>7136</v>
      </c>
      <c r="G1062" s="3" t="s">
        <v>879</v>
      </c>
      <c r="H1062" s="3" t="s">
        <v>36</v>
      </c>
      <c r="I1062" s="3" t="s">
        <v>1965</v>
      </c>
      <c r="J1062" s="3" t="s">
        <v>7137</v>
      </c>
    </row>
    <row r="1063" spans="1:10" hidden="1" x14ac:dyDescent="0.2">
      <c r="A1063" s="3" t="s">
        <v>18</v>
      </c>
      <c r="B1063" s="3" t="s">
        <v>2504</v>
      </c>
      <c r="C1063" s="3" t="s">
        <v>2505</v>
      </c>
      <c r="D1063" s="3" t="s">
        <v>2506</v>
      </c>
      <c r="E1063" s="4">
        <v>191875.56</v>
      </c>
      <c r="F1063" s="3" t="s">
        <v>7136</v>
      </c>
      <c r="G1063" s="3" t="s">
        <v>611</v>
      </c>
      <c r="H1063" s="3" t="s">
        <v>36</v>
      </c>
      <c r="I1063" s="3" t="s">
        <v>1965</v>
      </c>
      <c r="J1063" s="3" t="s">
        <v>7137</v>
      </c>
    </row>
    <row r="1064" spans="1:10" hidden="1" x14ac:dyDescent="0.2">
      <c r="A1064" s="3" t="s">
        <v>18</v>
      </c>
      <c r="B1064" s="3" t="s">
        <v>7423</v>
      </c>
      <c r="C1064" s="3" t="s">
        <v>7424</v>
      </c>
      <c r="D1064" s="3" t="s">
        <v>7425</v>
      </c>
      <c r="E1064" s="4">
        <v>543700</v>
      </c>
      <c r="F1064" s="3" t="s">
        <v>7136</v>
      </c>
      <c r="G1064" s="3" t="s">
        <v>1826</v>
      </c>
      <c r="H1064" s="3" t="s">
        <v>36</v>
      </c>
      <c r="I1064" s="3" t="s">
        <v>1965</v>
      </c>
      <c r="J1064" s="3" t="s">
        <v>7137</v>
      </c>
    </row>
    <row r="1065" spans="1:10" hidden="1" x14ac:dyDescent="0.2">
      <c r="A1065" s="3" t="s">
        <v>18</v>
      </c>
      <c r="B1065" s="3" t="s">
        <v>7426</v>
      </c>
      <c r="C1065" s="3" t="s">
        <v>7427</v>
      </c>
      <c r="D1065" s="3" t="s">
        <v>7428</v>
      </c>
      <c r="E1065" s="4">
        <v>363000</v>
      </c>
      <c r="F1065" s="3" t="s">
        <v>7136</v>
      </c>
      <c r="G1065" s="3" t="s">
        <v>1826</v>
      </c>
      <c r="H1065" s="3" t="s">
        <v>36</v>
      </c>
      <c r="I1065" s="3" t="s">
        <v>1965</v>
      </c>
      <c r="J1065" s="3" t="s">
        <v>7137</v>
      </c>
    </row>
    <row r="1066" spans="1:10" hidden="1" x14ac:dyDescent="0.2">
      <c r="A1066" s="3" t="s">
        <v>18</v>
      </c>
      <c r="B1066" s="3" t="s">
        <v>2515</v>
      </c>
      <c r="C1066" s="3" t="s">
        <v>2516</v>
      </c>
      <c r="D1066" s="3" t="s">
        <v>2517</v>
      </c>
      <c r="E1066" s="4">
        <v>1065350.31</v>
      </c>
      <c r="F1066" s="3" t="s">
        <v>7136</v>
      </c>
      <c r="G1066" s="3" t="s">
        <v>1890</v>
      </c>
      <c r="H1066" s="3" t="s">
        <v>36</v>
      </c>
      <c r="I1066" s="3" t="s">
        <v>2061</v>
      </c>
      <c r="J1066" s="3" t="s">
        <v>7137</v>
      </c>
    </row>
    <row r="1067" spans="1:10" hidden="1" x14ac:dyDescent="0.2">
      <c r="A1067" s="3" t="s">
        <v>18</v>
      </c>
      <c r="B1067" s="3" t="s">
        <v>7440</v>
      </c>
      <c r="C1067" s="3" t="s">
        <v>7441</v>
      </c>
      <c r="D1067" s="3" t="s">
        <v>7442</v>
      </c>
      <c r="E1067" s="4">
        <v>-343385.84</v>
      </c>
      <c r="F1067" s="3" t="s">
        <v>7443</v>
      </c>
      <c r="G1067" s="3" t="s">
        <v>2098</v>
      </c>
      <c r="H1067" s="3" t="s">
        <v>16</v>
      </c>
      <c r="J1067" s="3" t="s">
        <v>7444</v>
      </c>
    </row>
    <row r="1068" spans="1:10" hidden="1" x14ac:dyDescent="0.2">
      <c r="A1068" s="3" t="s">
        <v>18</v>
      </c>
      <c r="B1068" s="3" t="s">
        <v>7454</v>
      </c>
      <c r="C1068" s="3" t="s">
        <v>7455</v>
      </c>
      <c r="D1068" s="3" t="s">
        <v>7456</v>
      </c>
      <c r="E1068" s="4">
        <v>-16301.34</v>
      </c>
      <c r="F1068" s="3" t="s">
        <v>7443</v>
      </c>
      <c r="G1068" s="3" t="s">
        <v>278</v>
      </c>
      <c r="H1068" s="3" t="s">
        <v>16</v>
      </c>
      <c r="I1068" s="3" t="s">
        <v>1965</v>
      </c>
      <c r="J1068" s="3" t="s">
        <v>7444</v>
      </c>
    </row>
    <row r="1069" spans="1:10" hidden="1" x14ac:dyDescent="0.2">
      <c r="A1069" s="3" t="s">
        <v>18</v>
      </c>
      <c r="B1069" s="3" t="s">
        <v>7176</v>
      </c>
      <c r="C1069" s="3" t="s">
        <v>7177</v>
      </c>
      <c r="D1069" s="3" t="s">
        <v>7178</v>
      </c>
      <c r="E1069" s="4">
        <v>-47793.68</v>
      </c>
      <c r="F1069" s="3" t="s">
        <v>7443</v>
      </c>
      <c r="G1069" s="3" t="s">
        <v>278</v>
      </c>
      <c r="H1069" s="3" t="s">
        <v>16</v>
      </c>
      <c r="I1069" s="3" t="s">
        <v>1965</v>
      </c>
      <c r="J1069" s="3" t="s">
        <v>7444</v>
      </c>
    </row>
    <row r="1070" spans="1:10" hidden="1" x14ac:dyDescent="0.2">
      <c r="A1070" s="3" t="s">
        <v>18</v>
      </c>
      <c r="B1070" s="3" t="s">
        <v>7469</v>
      </c>
      <c r="C1070" s="3" t="s">
        <v>7470</v>
      </c>
      <c r="D1070" s="3" t="s">
        <v>7471</v>
      </c>
      <c r="E1070" s="4">
        <v>-32507.94</v>
      </c>
      <c r="F1070" s="3" t="s">
        <v>7443</v>
      </c>
      <c r="G1070" s="3" t="s">
        <v>1855</v>
      </c>
      <c r="H1070" s="3" t="s">
        <v>16</v>
      </c>
      <c r="J1070" s="3" t="s">
        <v>7444</v>
      </c>
    </row>
    <row r="1071" spans="1:10" hidden="1" x14ac:dyDescent="0.2">
      <c r="A1071" s="3" t="s">
        <v>18</v>
      </c>
      <c r="B1071" s="3" t="s">
        <v>7289</v>
      </c>
      <c r="C1071" s="3" t="s">
        <v>7290</v>
      </c>
      <c r="D1071" s="3" t="s">
        <v>7291</v>
      </c>
      <c r="E1071" s="4">
        <v>-99095.29</v>
      </c>
      <c r="F1071" s="3" t="s">
        <v>7443</v>
      </c>
      <c r="G1071" s="3" t="s">
        <v>41</v>
      </c>
      <c r="H1071" s="3" t="s">
        <v>16</v>
      </c>
      <c r="I1071" s="3" t="s">
        <v>7292</v>
      </c>
      <c r="J1071" s="3" t="s">
        <v>7444</v>
      </c>
    </row>
    <row r="1072" spans="1:10" hidden="1" x14ac:dyDescent="0.2">
      <c r="A1072" s="3" t="s">
        <v>18</v>
      </c>
      <c r="B1072" s="3" t="s">
        <v>7322</v>
      </c>
      <c r="C1072" s="3" t="s">
        <v>7323</v>
      </c>
      <c r="D1072" s="3" t="s">
        <v>7324</v>
      </c>
      <c r="E1072" s="4">
        <v>-36739.379999999997</v>
      </c>
      <c r="F1072" s="3" t="s">
        <v>7443</v>
      </c>
      <c r="G1072" s="3" t="s">
        <v>1555</v>
      </c>
      <c r="H1072" s="3" t="s">
        <v>16</v>
      </c>
      <c r="J1072" s="3" t="s">
        <v>7444</v>
      </c>
    </row>
    <row r="1073" spans="1:10" hidden="1" x14ac:dyDescent="0.2">
      <c r="A1073" s="3" t="s">
        <v>18</v>
      </c>
      <c r="B1073" s="3" t="s">
        <v>7390</v>
      </c>
      <c r="C1073" s="3" t="s">
        <v>7391</v>
      </c>
      <c r="D1073" s="3" t="s">
        <v>7392</v>
      </c>
      <c r="E1073" s="4">
        <v>-152232.22</v>
      </c>
      <c r="F1073" s="3" t="s">
        <v>7443</v>
      </c>
      <c r="G1073" s="3" t="s">
        <v>571</v>
      </c>
      <c r="H1073" s="3" t="s">
        <v>16</v>
      </c>
      <c r="I1073" s="3" t="s">
        <v>1965</v>
      </c>
      <c r="J1073" s="3" t="s">
        <v>7444</v>
      </c>
    </row>
    <row r="1074" spans="1:10" hidden="1" x14ac:dyDescent="0.2">
      <c r="A1074" s="3" t="s">
        <v>18</v>
      </c>
      <c r="B1074" s="3" t="s">
        <v>7519</v>
      </c>
      <c r="C1074" s="3" t="s">
        <v>7520</v>
      </c>
      <c r="D1074" s="3" t="s">
        <v>7521</v>
      </c>
      <c r="E1074" s="4">
        <v>1600000</v>
      </c>
      <c r="F1074" s="3" t="s">
        <v>7510</v>
      </c>
      <c r="G1074" s="3" t="s">
        <v>1978</v>
      </c>
      <c r="H1074" s="3" t="s">
        <v>36</v>
      </c>
      <c r="I1074" s="3" t="s">
        <v>7522</v>
      </c>
      <c r="J1074" s="3" t="s">
        <v>7511</v>
      </c>
    </row>
    <row r="1075" spans="1:10" hidden="1" x14ac:dyDescent="0.2">
      <c r="A1075" s="3" t="s">
        <v>1377</v>
      </c>
      <c r="B1075" s="3" t="s">
        <v>1378</v>
      </c>
      <c r="C1075" s="3" t="s">
        <v>1379</v>
      </c>
      <c r="D1075" s="3" t="s">
        <v>1380</v>
      </c>
      <c r="E1075" s="4">
        <v>-30978.15</v>
      </c>
      <c r="F1075" s="3" t="s">
        <v>1381</v>
      </c>
      <c r="G1075" s="3" t="s">
        <v>1382</v>
      </c>
      <c r="H1075" s="3" t="s">
        <v>16</v>
      </c>
      <c r="J1075" s="3" t="s">
        <v>1383</v>
      </c>
    </row>
    <row r="1076" spans="1:10" hidden="1" x14ac:dyDescent="0.2">
      <c r="A1076" s="3" t="s">
        <v>1377</v>
      </c>
      <c r="B1076" s="3" t="s">
        <v>1378</v>
      </c>
      <c r="C1076" s="3" t="s">
        <v>1379</v>
      </c>
      <c r="D1076" s="3" t="s">
        <v>1380</v>
      </c>
      <c r="E1076" s="4">
        <v>-30802.48</v>
      </c>
      <c r="F1076" s="3" t="s">
        <v>1443</v>
      </c>
      <c r="G1076" s="3" t="s">
        <v>1382</v>
      </c>
      <c r="H1076" s="3" t="s">
        <v>16</v>
      </c>
      <c r="J1076" s="3" t="s">
        <v>1445</v>
      </c>
    </row>
    <row r="1077" spans="1:10" hidden="1" x14ac:dyDescent="0.2">
      <c r="A1077" s="3" t="s">
        <v>1377</v>
      </c>
      <c r="B1077" s="3" t="s">
        <v>2134</v>
      </c>
      <c r="C1077" s="3" t="s">
        <v>2135</v>
      </c>
      <c r="D1077" s="3" t="s">
        <v>2136</v>
      </c>
      <c r="E1077" s="4">
        <v>-42.14</v>
      </c>
      <c r="F1077" s="3" t="s">
        <v>2123</v>
      </c>
      <c r="G1077" s="3" t="s">
        <v>41</v>
      </c>
      <c r="H1077" s="3" t="s">
        <v>16</v>
      </c>
      <c r="I1077" s="3" t="s">
        <v>2137</v>
      </c>
      <c r="J1077" s="3" t="s">
        <v>2125</v>
      </c>
    </row>
    <row r="1078" spans="1:10" hidden="1" x14ac:dyDescent="0.2">
      <c r="A1078" s="3" t="s">
        <v>1377</v>
      </c>
      <c r="B1078" s="3" t="s">
        <v>2411</v>
      </c>
      <c r="C1078" s="3" t="s">
        <v>2412</v>
      </c>
      <c r="D1078" s="3" t="s">
        <v>2413</v>
      </c>
      <c r="E1078" s="4">
        <v>-53000</v>
      </c>
      <c r="F1078" s="3" t="s">
        <v>2405</v>
      </c>
      <c r="G1078" s="3" t="s">
        <v>965</v>
      </c>
      <c r="H1078" s="3" t="s">
        <v>176</v>
      </c>
      <c r="I1078" s="3" t="s">
        <v>2414</v>
      </c>
      <c r="J1078" s="3" t="s">
        <v>2406</v>
      </c>
    </row>
    <row r="1079" spans="1:10" hidden="1" x14ac:dyDescent="0.2">
      <c r="A1079" s="3" t="s">
        <v>1377</v>
      </c>
      <c r="B1079" s="3" t="s">
        <v>2699</v>
      </c>
      <c r="C1079" s="3" t="s">
        <v>2700</v>
      </c>
      <c r="D1079" s="3" t="s">
        <v>2701</v>
      </c>
      <c r="E1079" s="4">
        <v>35600</v>
      </c>
      <c r="F1079" s="3" t="s">
        <v>2702</v>
      </c>
      <c r="G1079" s="3" t="s">
        <v>2703</v>
      </c>
      <c r="H1079" s="3" t="s">
        <v>36</v>
      </c>
      <c r="J1079" s="3" t="s">
        <v>2704</v>
      </c>
    </row>
    <row r="1080" spans="1:10" hidden="1" x14ac:dyDescent="0.2">
      <c r="A1080" s="3" t="s">
        <v>1377</v>
      </c>
      <c r="B1080" s="3" t="s">
        <v>2699</v>
      </c>
      <c r="C1080" s="3" t="s">
        <v>2700</v>
      </c>
      <c r="D1080" s="3" t="s">
        <v>2701</v>
      </c>
      <c r="E1080" s="4">
        <v>2000000</v>
      </c>
      <c r="F1080" s="3" t="s">
        <v>2702</v>
      </c>
      <c r="G1080" s="3" t="s">
        <v>588</v>
      </c>
      <c r="H1080" s="3" t="s">
        <v>36</v>
      </c>
      <c r="J1080" s="3" t="s">
        <v>2704</v>
      </c>
    </row>
    <row r="1081" spans="1:10" hidden="1" x14ac:dyDescent="0.2">
      <c r="A1081" s="3" t="s">
        <v>1377</v>
      </c>
      <c r="B1081" s="3" t="s">
        <v>2699</v>
      </c>
      <c r="C1081" s="3" t="s">
        <v>2700</v>
      </c>
      <c r="D1081" s="3" t="s">
        <v>2701</v>
      </c>
      <c r="E1081" s="4">
        <v>1514000</v>
      </c>
      <c r="F1081" s="3" t="s">
        <v>2702</v>
      </c>
      <c r="G1081" s="3" t="s">
        <v>2385</v>
      </c>
      <c r="H1081" s="3" t="s">
        <v>36</v>
      </c>
      <c r="J1081" s="3" t="s">
        <v>2704</v>
      </c>
    </row>
    <row r="1082" spans="1:10" hidden="1" x14ac:dyDescent="0.2">
      <c r="A1082" s="3" t="s">
        <v>1377</v>
      </c>
      <c r="B1082" s="3" t="s">
        <v>2699</v>
      </c>
      <c r="C1082" s="3" t="s">
        <v>2700</v>
      </c>
      <c r="D1082" s="3" t="s">
        <v>2701</v>
      </c>
      <c r="E1082" s="4">
        <v>2886000</v>
      </c>
      <c r="F1082" s="3" t="s">
        <v>2702</v>
      </c>
      <c r="G1082" s="3" t="s">
        <v>667</v>
      </c>
      <c r="H1082" s="3" t="s">
        <v>36</v>
      </c>
      <c r="I1082" s="3" t="s">
        <v>3265</v>
      </c>
      <c r="J1082" s="3" t="s">
        <v>2704</v>
      </c>
    </row>
    <row r="1083" spans="1:10" hidden="1" x14ac:dyDescent="0.2">
      <c r="A1083" s="3" t="s">
        <v>1377</v>
      </c>
      <c r="B1083" s="3" t="s">
        <v>4317</v>
      </c>
      <c r="C1083" s="3" t="s">
        <v>4318</v>
      </c>
      <c r="D1083" s="3" t="s">
        <v>4319</v>
      </c>
      <c r="E1083" s="4">
        <v>9008591.9600000009</v>
      </c>
      <c r="F1083" s="3" t="s">
        <v>4308</v>
      </c>
      <c r="G1083" s="3" t="s">
        <v>1876</v>
      </c>
      <c r="H1083" s="3" t="s">
        <v>36</v>
      </c>
      <c r="J1083" s="3" t="s">
        <v>4309</v>
      </c>
    </row>
    <row r="1084" spans="1:10" hidden="1" x14ac:dyDescent="0.2">
      <c r="A1084" s="3" t="s">
        <v>1377</v>
      </c>
      <c r="B1084" s="3" t="s">
        <v>4317</v>
      </c>
      <c r="C1084" s="3" t="s">
        <v>4318</v>
      </c>
      <c r="D1084" s="3" t="s">
        <v>4319</v>
      </c>
      <c r="E1084" s="4">
        <v>2000000</v>
      </c>
      <c r="F1084" s="3" t="s">
        <v>4308</v>
      </c>
      <c r="G1084" s="3" t="s">
        <v>2015</v>
      </c>
      <c r="H1084" s="3" t="s">
        <v>36</v>
      </c>
      <c r="J1084" s="3" t="s">
        <v>4309</v>
      </c>
    </row>
    <row r="1085" spans="1:10" hidden="1" x14ac:dyDescent="0.2">
      <c r="A1085" s="3" t="s">
        <v>1377</v>
      </c>
      <c r="B1085" s="3" t="s">
        <v>4317</v>
      </c>
      <c r="C1085" s="3" t="s">
        <v>4318</v>
      </c>
      <c r="D1085" s="3" t="s">
        <v>4319</v>
      </c>
      <c r="E1085" s="4">
        <v>6144308.04</v>
      </c>
      <c r="F1085" s="3" t="s">
        <v>4327</v>
      </c>
      <c r="G1085" s="3" t="s">
        <v>1171</v>
      </c>
      <c r="H1085" s="3" t="s">
        <v>36</v>
      </c>
      <c r="I1085" s="3" t="s">
        <v>4387</v>
      </c>
      <c r="J1085" s="3" t="s">
        <v>4328</v>
      </c>
    </row>
    <row r="1086" spans="1:10" hidden="1" x14ac:dyDescent="0.2">
      <c r="A1086" s="3" t="s">
        <v>1377</v>
      </c>
      <c r="B1086" s="3" t="s">
        <v>4711</v>
      </c>
      <c r="C1086" s="3" t="s">
        <v>4712</v>
      </c>
      <c r="D1086" s="3" t="s">
        <v>4713</v>
      </c>
      <c r="E1086" s="4">
        <v>17700</v>
      </c>
      <c r="F1086" s="3" t="s">
        <v>4600</v>
      </c>
      <c r="G1086" s="3" t="s">
        <v>448</v>
      </c>
      <c r="H1086" s="3" t="s">
        <v>36</v>
      </c>
      <c r="I1086" s="3" t="s">
        <v>4714</v>
      </c>
      <c r="J1086" s="3" t="s">
        <v>4602</v>
      </c>
    </row>
    <row r="1087" spans="1:10" hidden="1" x14ac:dyDescent="0.2">
      <c r="A1087" s="3" t="s">
        <v>1377</v>
      </c>
      <c r="B1087" s="3" t="s">
        <v>4728</v>
      </c>
      <c r="C1087" s="3" t="s">
        <v>4729</v>
      </c>
      <c r="D1087" s="3" t="s">
        <v>4730</v>
      </c>
      <c r="E1087" s="4">
        <v>648000</v>
      </c>
      <c r="F1087" s="3" t="s">
        <v>4600</v>
      </c>
      <c r="G1087" s="3" t="s">
        <v>455</v>
      </c>
      <c r="H1087" s="3" t="s">
        <v>36</v>
      </c>
      <c r="I1087" s="3" t="s">
        <v>4731</v>
      </c>
      <c r="J1087" s="3" t="s">
        <v>4602</v>
      </c>
    </row>
    <row r="1088" spans="1:10" hidden="1" x14ac:dyDescent="0.2">
      <c r="A1088" s="3" t="s">
        <v>1377</v>
      </c>
      <c r="B1088" s="3" t="s">
        <v>4818</v>
      </c>
      <c r="C1088" s="3" t="s">
        <v>4819</v>
      </c>
      <c r="D1088" s="3" t="s">
        <v>4820</v>
      </c>
      <c r="E1088" s="4">
        <v>339000</v>
      </c>
      <c r="F1088" s="3" t="s">
        <v>4600</v>
      </c>
      <c r="G1088" s="3" t="s">
        <v>1826</v>
      </c>
      <c r="H1088" s="3" t="s">
        <v>36</v>
      </c>
      <c r="I1088" s="3" t="s">
        <v>4821</v>
      </c>
      <c r="J1088" s="3" t="s">
        <v>4602</v>
      </c>
    </row>
    <row r="1089" spans="1:10" hidden="1" x14ac:dyDescent="0.2">
      <c r="A1089" s="3" t="s">
        <v>1377</v>
      </c>
      <c r="B1089" s="3" t="s">
        <v>4822</v>
      </c>
      <c r="C1089" s="3" t="s">
        <v>4823</v>
      </c>
      <c r="D1089" s="3" t="s">
        <v>4824</v>
      </c>
      <c r="E1089" s="4">
        <v>339000</v>
      </c>
      <c r="F1089" s="3" t="s">
        <v>4600</v>
      </c>
      <c r="G1089" s="3" t="s">
        <v>2385</v>
      </c>
      <c r="H1089" s="3" t="s">
        <v>36</v>
      </c>
      <c r="I1089" s="3" t="s">
        <v>4825</v>
      </c>
      <c r="J1089" s="3" t="s">
        <v>4602</v>
      </c>
    </row>
    <row r="1090" spans="1:10" hidden="1" x14ac:dyDescent="0.2">
      <c r="A1090" s="3" t="s">
        <v>1377</v>
      </c>
      <c r="B1090" s="3" t="s">
        <v>5616</v>
      </c>
      <c r="C1090" s="3" t="s">
        <v>5617</v>
      </c>
      <c r="D1090" s="3" t="s">
        <v>5618</v>
      </c>
      <c r="E1090" s="4">
        <v>80083.460000000006</v>
      </c>
      <c r="F1090" s="3" t="s">
        <v>5539</v>
      </c>
      <c r="G1090" s="3" t="s">
        <v>2283</v>
      </c>
      <c r="H1090" s="3" t="s">
        <v>36</v>
      </c>
      <c r="I1090" s="3" t="s">
        <v>5619</v>
      </c>
      <c r="J1090" s="3" t="s">
        <v>5540</v>
      </c>
    </row>
    <row r="1091" spans="1:10" hidden="1" x14ac:dyDescent="0.2">
      <c r="A1091" s="3" t="s">
        <v>1377</v>
      </c>
      <c r="B1091" s="3" t="s">
        <v>1378</v>
      </c>
      <c r="C1091" s="3" t="s">
        <v>1379</v>
      </c>
      <c r="D1091" s="3" t="s">
        <v>1380</v>
      </c>
      <c r="E1091" s="4">
        <v>-238546.96</v>
      </c>
      <c r="F1091" s="3" t="s">
        <v>5726</v>
      </c>
      <c r="G1091" s="3" t="s">
        <v>1382</v>
      </c>
      <c r="H1091" s="3" t="s">
        <v>16</v>
      </c>
      <c r="J1091" s="3" t="s">
        <v>5727</v>
      </c>
    </row>
    <row r="1092" spans="1:10" hidden="1" x14ac:dyDescent="0.2">
      <c r="A1092" s="3" t="s">
        <v>1377</v>
      </c>
      <c r="B1092" s="3" t="s">
        <v>6159</v>
      </c>
      <c r="C1092" s="3" t="s">
        <v>6160</v>
      </c>
      <c r="D1092" s="3" t="s">
        <v>6161</v>
      </c>
      <c r="E1092" s="4">
        <v>150000</v>
      </c>
      <c r="F1092" s="3" t="s">
        <v>6117</v>
      </c>
      <c r="G1092" s="3" t="s">
        <v>473</v>
      </c>
      <c r="H1092" s="3" t="s">
        <v>36</v>
      </c>
      <c r="I1092" s="3" t="s">
        <v>6162</v>
      </c>
      <c r="J1092" s="3" t="s">
        <v>6118</v>
      </c>
    </row>
    <row r="1093" spans="1:10" hidden="1" x14ac:dyDescent="0.2">
      <c r="A1093" s="3" t="s">
        <v>1377</v>
      </c>
      <c r="B1093" s="3" t="s">
        <v>6810</v>
      </c>
      <c r="C1093" s="3" t="s">
        <v>6811</v>
      </c>
      <c r="D1093" s="3" t="s">
        <v>6812</v>
      </c>
      <c r="E1093" s="4">
        <v>107000</v>
      </c>
      <c r="F1093" s="3" t="s">
        <v>6718</v>
      </c>
      <c r="G1093" s="3" t="s">
        <v>1579</v>
      </c>
      <c r="H1093" s="3" t="s">
        <v>36</v>
      </c>
      <c r="I1093" s="3" t="s">
        <v>6813</v>
      </c>
      <c r="J1093" s="3" t="s">
        <v>6719</v>
      </c>
    </row>
    <row r="1094" spans="1:10" hidden="1" x14ac:dyDescent="0.2">
      <c r="A1094" s="3" t="s">
        <v>1377</v>
      </c>
      <c r="B1094" s="3" t="s">
        <v>6940</v>
      </c>
      <c r="C1094" s="3" t="s">
        <v>6941</v>
      </c>
      <c r="D1094" s="3" t="s">
        <v>6942</v>
      </c>
      <c r="E1094" s="4">
        <v>89829</v>
      </c>
      <c r="F1094" s="3" t="s">
        <v>6938</v>
      </c>
      <c r="G1094" s="3" t="s">
        <v>103</v>
      </c>
      <c r="H1094" s="3" t="s">
        <v>36</v>
      </c>
      <c r="I1094" s="3" t="s">
        <v>6943</v>
      </c>
      <c r="J1094" s="3" t="s">
        <v>6939</v>
      </c>
    </row>
    <row r="1095" spans="1:10" hidden="1" x14ac:dyDescent="0.2">
      <c r="A1095" s="3" t="s">
        <v>1377</v>
      </c>
      <c r="B1095" s="3" t="s">
        <v>6944</v>
      </c>
      <c r="C1095" s="3" t="s">
        <v>6945</v>
      </c>
      <c r="D1095" s="3" t="s">
        <v>6946</v>
      </c>
      <c r="E1095" s="4">
        <v>70000</v>
      </c>
      <c r="F1095" s="3" t="s">
        <v>6938</v>
      </c>
      <c r="G1095" s="3" t="s">
        <v>146</v>
      </c>
      <c r="H1095" s="3" t="s">
        <v>36</v>
      </c>
      <c r="I1095" s="3" t="s">
        <v>6943</v>
      </c>
      <c r="J1095" s="3" t="s">
        <v>6939</v>
      </c>
    </row>
    <row r="1096" spans="1:10" hidden="1" x14ac:dyDescent="0.2">
      <c r="A1096" s="3" t="s">
        <v>1377</v>
      </c>
      <c r="B1096" s="3" t="s">
        <v>6940</v>
      </c>
      <c r="C1096" s="3" t="s">
        <v>6941</v>
      </c>
      <c r="D1096" s="3" t="s">
        <v>6942</v>
      </c>
      <c r="E1096" s="4">
        <v>171</v>
      </c>
      <c r="F1096" s="3" t="s">
        <v>6969</v>
      </c>
      <c r="G1096" s="3" t="s">
        <v>103</v>
      </c>
      <c r="H1096" s="3" t="s">
        <v>36</v>
      </c>
      <c r="I1096" s="3" t="s">
        <v>6943</v>
      </c>
      <c r="J1096" s="3" t="s">
        <v>6939</v>
      </c>
    </row>
    <row r="1097" spans="1:10" hidden="1" x14ac:dyDescent="0.2">
      <c r="A1097" s="3" t="s">
        <v>243</v>
      </c>
      <c r="B1097" s="3" t="s">
        <v>244</v>
      </c>
      <c r="C1097" s="3" t="s">
        <v>245</v>
      </c>
      <c r="D1097" s="3" t="s">
        <v>246</v>
      </c>
      <c r="E1097" s="4">
        <v>-726033.84</v>
      </c>
      <c r="F1097" s="3" t="s">
        <v>221</v>
      </c>
      <c r="G1097" s="3" t="s">
        <v>247</v>
      </c>
      <c r="H1097" s="3" t="s">
        <v>16</v>
      </c>
      <c r="J1097" s="3" t="s">
        <v>223</v>
      </c>
    </row>
    <row r="1098" spans="1:10" hidden="1" x14ac:dyDescent="0.2">
      <c r="A1098" s="3" t="s">
        <v>243</v>
      </c>
      <c r="B1098" s="3" t="s">
        <v>319</v>
      </c>
      <c r="C1098" s="3" t="s">
        <v>320</v>
      </c>
      <c r="D1098" s="3" t="s">
        <v>321</v>
      </c>
      <c r="E1098" s="4">
        <v>55726.53</v>
      </c>
      <c r="F1098" s="3" t="s">
        <v>221</v>
      </c>
      <c r="G1098" s="3" t="s">
        <v>318</v>
      </c>
      <c r="H1098" s="3" t="s">
        <v>16</v>
      </c>
      <c r="J1098" s="3" t="s">
        <v>223</v>
      </c>
    </row>
    <row r="1099" spans="1:10" hidden="1" x14ac:dyDescent="0.2">
      <c r="A1099" s="3" t="s">
        <v>243</v>
      </c>
      <c r="B1099" s="3" t="s">
        <v>398</v>
      </c>
      <c r="C1099" s="3" t="s">
        <v>399</v>
      </c>
      <c r="D1099" s="3" t="s">
        <v>400</v>
      </c>
      <c r="E1099" s="4">
        <v>214.22</v>
      </c>
      <c r="F1099" s="3" t="s">
        <v>221</v>
      </c>
      <c r="G1099" s="3" t="s">
        <v>401</v>
      </c>
      <c r="H1099" s="3" t="s">
        <v>16</v>
      </c>
      <c r="J1099" s="3" t="s">
        <v>223</v>
      </c>
    </row>
    <row r="1100" spans="1:10" hidden="1" x14ac:dyDescent="0.2">
      <c r="A1100" s="3" t="s">
        <v>243</v>
      </c>
      <c r="B1100" s="3" t="s">
        <v>432</v>
      </c>
      <c r="C1100" s="3" t="s">
        <v>433</v>
      </c>
      <c r="D1100" s="3" t="s">
        <v>434</v>
      </c>
      <c r="E1100" s="4">
        <v>4363.8100000000004</v>
      </c>
      <c r="F1100" s="3" t="s">
        <v>221</v>
      </c>
      <c r="G1100" s="3" t="s">
        <v>435</v>
      </c>
      <c r="H1100" s="3" t="s">
        <v>16</v>
      </c>
      <c r="J1100" s="3" t="s">
        <v>223</v>
      </c>
    </row>
    <row r="1101" spans="1:10" hidden="1" x14ac:dyDescent="0.2">
      <c r="A1101" s="3" t="s">
        <v>243</v>
      </c>
      <c r="B1101" s="3" t="s">
        <v>442</v>
      </c>
      <c r="C1101" s="3" t="s">
        <v>443</v>
      </c>
      <c r="D1101" s="3" t="s">
        <v>444</v>
      </c>
      <c r="E1101" s="4">
        <v>92740.47</v>
      </c>
      <c r="F1101" s="3" t="s">
        <v>221</v>
      </c>
      <c r="G1101" s="3" t="s">
        <v>435</v>
      </c>
      <c r="H1101" s="3" t="s">
        <v>16</v>
      </c>
      <c r="J1101" s="3" t="s">
        <v>223</v>
      </c>
    </row>
    <row r="1102" spans="1:10" hidden="1" x14ac:dyDescent="0.2">
      <c r="A1102" s="3" t="s">
        <v>243</v>
      </c>
      <c r="B1102" s="3" t="s">
        <v>564</v>
      </c>
      <c r="C1102" s="3" t="s">
        <v>565</v>
      </c>
      <c r="D1102" s="3" t="s">
        <v>566</v>
      </c>
      <c r="E1102" s="4">
        <v>13000</v>
      </c>
      <c r="F1102" s="3" t="s">
        <v>221</v>
      </c>
      <c r="G1102" s="3" t="s">
        <v>567</v>
      </c>
      <c r="H1102" s="3" t="s">
        <v>36</v>
      </c>
      <c r="J1102" s="3" t="s">
        <v>223</v>
      </c>
    </row>
    <row r="1103" spans="1:10" hidden="1" x14ac:dyDescent="0.2">
      <c r="A1103" s="3" t="s">
        <v>243</v>
      </c>
      <c r="B1103" s="3" t="s">
        <v>580</v>
      </c>
      <c r="C1103" s="3" t="s">
        <v>581</v>
      </c>
      <c r="D1103" s="3" t="s">
        <v>582</v>
      </c>
      <c r="E1103" s="4">
        <v>-101986.16</v>
      </c>
      <c r="F1103" s="3" t="s">
        <v>221</v>
      </c>
      <c r="G1103" s="3" t="s">
        <v>583</v>
      </c>
      <c r="H1103" s="3" t="s">
        <v>36</v>
      </c>
      <c r="J1103" s="3" t="s">
        <v>223</v>
      </c>
    </row>
    <row r="1104" spans="1:10" hidden="1" x14ac:dyDescent="0.2">
      <c r="A1104" s="3" t="s">
        <v>243</v>
      </c>
      <c r="B1104" s="3" t="s">
        <v>705</v>
      </c>
      <c r="C1104" s="3" t="s">
        <v>706</v>
      </c>
      <c r="D1104" s="3" t="s">
        <v>707</v>
      </c>
      <c r="E1104" s="4">
        <v>21089.23</v>
      </c>
      <c r="F1104" s="3" t="s">
        <v>683</v>
      </c>
      <c r="G1104" s="3" t="s">
        <v>704</v>
      </c>
      <c r="H1104" s="3" t="s">
        <v>36</v>
      </c>
      <c r="I1104" s="3" t="s">
        <v>708</v>
      </c>
      <c r="J1104" s="3" t="s">
        <v>685</v>
      </c>
    </row>
    <row r="1105" spans="1:10" hidden="1" x14ac:dyDescent="0.2">
      <c r="A1105" s="3" t="s">
        <v>243</v>
      </c>
      <c r="B1105" s="3" t="s">
        <v>778</v>
      </c>
      <c r="C1105" s="3" t="s">
        <v>779</v>
      </c>
      <c r="D1105" s="3" t="s">
        <v>780</v>
      </c>
      <c r="E1105" s="4">
        <v>933100</v>
      </c>
      <c r="F1105" s="3" t="s">
        <v>683</v>
      </c>
      <c r="G1105" s="3" t="s">
        <v>154</v>
      </c>
      <c r="H1105" s="3" t="s">
        <v>36</v>
      </c>
      <c r="I1105" s="3" t="s">
        <v>234</v>
      </c>
      <c r="J1105" s="3" t="s">
        <v>685</v>
      </c>
    </row>
    <row r="1106" spans="1:10" hidden="1" x14ac:dyDescent="0.2">
      <c r="A1106" s="3" t="s">
        <v>243</v>
      </c>
      <c r="B1106" s="3" t="s">
        <v>830</v>
      </c>
      <c r="C1106" s="3" t="s">
        <v>831</v>
      </c>
      <c r="D1106" s="3" t="s">
        <v>832</v>
      </c>
      <c r="E1106" s="4">
        <v>632100</v>
      </c>
      <c r="F1106" s="3" t="s">
        <v>683</v>
      </c>
      <c r="G1106" s="3" t="s">
        <v>560</v>
      </c>
      <c r="H1106" s="3" t="s">
        <v>36</v>
      </c>
      <c r="J1106" s="3" t="s">
        <v>685</v>
      </c>
    </row>
    <row r="1107" spans="1:10" hidden="1" x14ac:dyDescent="0.2">
      <c r="A1107" s="3" t="s">
        <v>243</v>
      </c>
      <c r="B1107" s="3" t="s">
        <v>833</v>
      </c>
      <c r="C1107" s="3" t="s">
        <v>834</v>
      </c>
      <c r="D1107" s="3" t="s">
        <v>835</v>
      </c>
      <c r="E1107" s="4">
        <v>851658.6</v>
      </c>
      <c r="F1107" s="3" t="s">
        <v>683</v>
      </c>
      <c r="G1107" s="3" t="s">
        <v>560</v>
      </c>
      <c r="H1107" s="3" t="s">
        <v>36</v>
      </c>
      <c r="I1107" s="3" t="s">
        <v>234</v>
      </c>
      <c r="J1107" s="3" t="s">
        <v>685</v>
      </c>
    </row>
    <row r="1108" spans="1:10" hidden="1" x14ac:dyDescent="0.2">
      <c r="A1108" s="3" t="s">
        <v>243</v>
      </c>
      <c r="B1108" s="3" t="s">
        <v>839</v>
      </c>
      <c r="C1108" s="3" t="s">
        <v>840</v>
      </c>
      <c r="D1108" s="3" t="s">
        <v>841</v>
      </c>
      <c r="E1108" s="4">
        <v>354120</v>
      </c>
      <c r="F1108" s="3" t="s">
        <v>683</v>
      </c>
      <c r="G1108" s="3" t="s">
        <v>560</v>
      </c>
      <c r="H1108" s="3" t="s">
        <v>36</v>
      </c>
      <c r="I1108" s="3" t="s">
        <v>234</v>
      </c>
      <c r="J1108" s="3" t="s">
        <v>685</v>
      </c>
    </row>
    <row r="1109" spans="1:10" hidden="1" x14ac:dyDescent="0.2">
      <c r="A1109" s="3" t="s">
        <v>243</v>
      </c>
      <c r="B1109" s="3" t="s">
        <v>2066</v>
      </c>
      <c r="C1109" s="3" t="s">
        <v>2067</v>
      </c>
      <c r="D1109" s="3" t="s">
        <v>2068</v>
      </c>
      <c r="E1109" s="4">
        <v>30000</v>
      </c>
      <c r="F1109" s="3" t="s">
        <v>2046</v>
      </c>
      <c r="G1109" s="3" t="s">
        <v>1826</v>
      </c>
      <c r="H1109" s="3" t="s">
        <v>36</v>
      </c>
      <c r="I1109" s="3" t="s">
        <v>2069</v>
      </c>
      <c r="J1109" s="3" t="s">
        <v>2047</v>
      </c>
    </row>
    <row r="1110" spans="1:10" hidden="1" x14ac:dyDescent="0.2">
      <c r="A1110" s="3" t="s">
        <v>243</v>
      </c>
      <c r="B1110" s="3" t="s">
        <v>2215</v>
      </c>
      <c r="C1110" s="3" t="s">
        <v>2216</v>
      </c>
      <c r="D1110" s="3" t="s">
        <v>2217</v>
      </c>
      <c r="E1110" s="4">
        <v>-40000</v>
      </c>
      <c r="F1110" s="3" t="s">
        <v>2213</v>
      </c>
      <c r="G1110" s="3" t="s">
        <v>2218</v>
      </c>
      <c r="H1110" s="3" t="s">
        <v>176</v>
      </c>
      <c r="I1110" s="3" t="s">
        <v>2219</v>
      </c>
      <c r="J1110" s="3" t="s">
        <v>2214</v>
      </c>
    </row>
    <row r="1111" spans="1:10" hidden="1" x14ac:dyDescent="0.2">
      <c r="A1111" s="3" t="s">
        <v>243</v>
      </c>
      <c r="B1111" s="3" t="s">
        <v>2275</v>
      </c>
      <c r="C1111" s="3" t="s">
        <v>2276</v>
      </c>
      <c r="D1111" s="3" t="s">
        <v>2277</v>
      </c>
      <c r="E1111" s="4">
        <v>1181000</v>
      </c>
      <c r="F1111" s="3" t="s">
        <v>2239</v>
      </c>
      <c r="G1111" s="3" t="s">
        <v>1704</v>
      </c>
      <c r="H1111" s="3" t="s">
        <v>36</v>
      </c>
      <c r="I1111" s="3" t="s">
        <v>2278</v>
      </c>
      <c r="J1111" s="3" t="s">
        <v>2240</v>
      </c>
    </row>
    <row r="1112" spans="1:10" hidden="1" x14ac:dyDescent="0.2">
      <c r="A1112" s="3" t="s">
        <v>243</v>
      </c>
      <c r="B1112" s="3" t="s">
        <v>2326</v>
      </c>
      <c r="C1112" s="3" t="s">
        <v>2327</v>
      </c>
      <c r="D1112" s="3" t="s">
        <v>2328</v>
      </c>
      <c r="E1112" s="4">
        <v>581320.73</v>
      </c>
      <c r="F1112" s="3" t="s">
        <v>2324</v>
      </c>
      <c r="G1112" s="3" t="s">
        <v>182</v>
      </c>
      <c r="H1112" s="3" t="s">
        <v>36</v>
      </c>
      <c r="I1112" s="3" t="s">
        <v>2329</v>
      </c>
      <c r="J1112" s="3" t="s">
        <v>2325</v>
      </c>
    </row>
    <row r="1113" spans="1:10" hidden="1" x14ac:dyDescent="0.2">
      <c r="A1113" s="3" t="s">
        <v>243</v>
      </c>
      <c r="B1113" s="3" t="s">
        <v>2925</v>
      </c>
      <c r="C1113" s="3" t="s">
        <v>2926</v>
      </c>
      <c r="D1113" s="3" t="s">
        <v>2927</v>
      </c>
      <c r="E1113" s="4">
        <v>3219836</v>
      </c>
      <c r="F1113" s="3" t="s">
        <v>2702</v>
      </c>
      <c r="G1113" s="3" t="s">
        <v>492</v>
      </c>
      <c r="H1113" s="3" t="s">
        <v>36</v>
      </c>
      <c r="I1113" s="3" t="s">
        <v>1388</v>
      </c>
      <c r="J1113" s="3" t="s">
        <v>2704</v>
      </c>
    </row>
    <row r="1114" spans="1:10" hidden="1" x14ac:dyDescent="0.2">
      <c r="A1114" s="3" t="s">
        <v>243</v>
      </c>
      <c r="B1114" s="3" t="s">
        <v>2066</v>
      </c>
      <c r="C1114" s="3" t="s">
        <v>2067</v>
      </c>
      <c r="D1114" s="3" t="s">
        <v>2068</v>
      </c>
      <c r="E1114" s="4">
        <v>14836691.699999999</v>
      </c>
      <c r="F1114" s="3" t="s">
        <v>2702</v>
      </c>
      <c r="G1114" s="3" t="s">
        <v>1826</v>
      </c>
      <c r="H1114" s="3" t="s">
        <v>36</v>
      </c>
      <c r="I1114" s="3" t="s">
        <v>2069</v>
      </c>
      <c r="J1114" s="3" t="s">
        <v>2704</v>
      </c>
    </row>
    <row r="1115" spans="1:10" hidden="1" x14ac:dyDescent="0.2">
      <c r="A1115" s="3" t="s">
        <v>243</v>
      </c>
      <c r="B1115" s="3" t="s">
        <v>3250</v>
      </c>
      <c r="C1115" s="3" t="s">
        <v>3251</v>
      </c>
      <c r="D1115" s="3" t="s">
        <v>3252</v>
      </c>
      <c r="E1115" s="4">
        <v>17000000</v>
      </c>
      <c r="F1115" s="3" t="s">
        <v>2702</v>
      </c>
      <c r="G1115" s="3" t="s">
        <v>655</v>
      </c>
      <c r="H1115" s="3" t="s">
        <v>36</v>
      </c>
      <c r="I1115" s="3" t="s">
        <v>3253</v>
      </c>
      <c r="J1115" s="3" t="s">
        <v>2704</v>
      </c>
    </row>
    <row r="1116" spans="1:10" x14ac:dyDescent="0.2">
      <c r="A1116" s="3" t="s">
        <v>243</v>
      </c>
      <c r="B1116" s="3" t="s">
        <v>3427</v>
      </c>
      <c r="C1116" s="3" t="s">
        <v>3428</v>
      </c>
      <c r="D1116" s="3" t="s">
        <v>3429</v>
      </c>
      <c r="E1116" s="4">
        <v>1120000</v>
      </c>
      <c r="F1116" s="3" t="s">
        <v>3306</v>
      </c>
      <c r="G1116" s="3" t="s">
        <v>1704</v>
      </c>
      <c r="H1116" s="3" t="s">
        <v>36</v>
      </c>
      <c r="I1116" s="3" t="s">
        <v>3430</v>
      </c>
      <c r="J1116" s="3" t="s">
        <v>3308</v>
      </c>
    </row>
    <row r="1117" spans="1:10" hidden="1" x14ac:dyDescent="0.2">
      <c r="A1117" s="3" t="s">
        <v>243</v>
      </c>
      <c r="B1117" s="3" t="s">
        <v>5550</v>
      </c>
      <c r="C1117" s="3" t="s">
        <v>5551</v>
      </c>
      <c r="D1117" s="3" t="s">
        <v>5552</v>
      </c>
      <c r="E1117" s="4">
        <v>861200</v>
      </c>
      <c r="F1117" s="3" t="s">
        <v>5539</v>
      </c>
      <c r="G1117" s="3" t="s">
        <v>215</v>
      </c>
      <c r="H1117" s="3" t="s">
        <v>36</v>
      </c>
      <c r="J1117" s="3" t="s">
        <v>5540</v>
      </c>
    </row>
    <row r="1118" spans="1:10" hidden="1" x14ac:dyDescent="0.2">
      <c r="A1118" s="3" t="s">
        <v>243</v>
      </c>
      <c r="B1118" s="3" t="s">
        <v>5550</v>
      </c>
      <c r="C1118" s="3" t="s">
        <v>5551</v>
      </c>
      <c r="D1118" s="3" t="s">
        <v>5552</v>
      </c>
      <c r="E1118" s="4">
        <v>1054368.01</v>
      </c>
      <c r="F1118" s="3" t="s">
        <v>5539</v>
      </c>
      <c r="G1118" s="3" t="s">
        <v>5641</v>
      </c>
      <c r="H1118" s="3" t="s">
        <v>36</v>
      </c>
      <c r="I1118" s="3" t="s">
        <v>5183</v>
      </c>
      <c r="J1118" s="3" t="s">
        <v>5540</v>
      </c>
    </row>
    <row r="1119" spans="1:10" hidden="1" x14ac:dyDescent="0.2">
      <c r="A1119" s="3" t="s">
        <v>243</v>
      </c>
      <c r="B1119" s="3" t="s">
        <v>5682</v>
      </c>
      <c r="C1119" s="3" t="s">
        <v>5683</v>
      </c>
      <c r="D1119" s="3" t="s">
        <v>5684</v>
      </c>
      <c r="E1119" s="4">
        <v>941600</v>
      </c>
      <c r="F1119" s="3" t="s">
        <v>5645</v>
      </c>
      <c r="G1119" s="3" t="s">
        <v>473</v>
      </c>
      <c r="H1119" s="3" t="s">
        <v>36</v>
      </c>
      <c r="I1119" s="3" t="s">
        <v>5183</v>
      </c>
      <c r="J1119" s="3" t="s">
        <v>5646</v>
      </c>
    </row>
    <row r="1120" spans="1:10" hidden="1" x14ac:dyDescent="0.2">
      <c r="A1120" s="3" t="s">
        <v>243</v>
      </c>
      <c r="B1120" s="3" t="s">
        <v>5799</v>
      </c>
      <c r="C1120" s="3" t="s">
        <v>5800</v>
      </c>
      <c r="D1120" s="3" t="s">
        <v>5801</v>
      </c>
      <c r="E1120" s="4">
        <v>-169.89</v>
      </c>
      <c r="F1120" s="3" t="s">
        <v>5726</v>
      </c>
      <c r="G1120" s="3" t="s">
        <v>357</v>
      </c>
      <c r="H1120" s="3" t="s">
        <v>16</v>
      </c>
      <c r="I1120" s="3" t="s">
        <v>5802</v>
      </c>
      <c r="J1120" s="3" t="s">
        <v>5727</v>
      </c>
    </row>
    <row r="1121" spans="1:10" hidden="1" x14ac:dyDescent="0.2">
      <c r="A1121" s="3" t="s">
        <v>243</v>
      </c>
      <c r="B1121" s="3" t="s">
        <v>6070</v>
      </c>
      <c r="C1121" s="3" t="s">
        <v>6071</v>
      </c>
      <c r="D1121" s="3" t="s">
        <v>6072</v>
      </c>
      <c r="E1121" s="4">
        <v>-558340.30000000005</v>
      </c>
      <c r="F1121" s="3" t="s">
        <v>5726</v>
      </c>
      <c r="G1121" s="3" t="s">
        <v>103</v>
      </c>
      <c r="H1121" s="3" t="s">
        <v>36</v>
      </c>
      <c r="J1121" s="3" t="s">
        <v>5727</v>
      </c>
    </row>
    <row r="1122" spans="1:10" hidden="1" x14ac:dyDescent="0.2">
      <c r="A1122" s="3" t="s">
        <v>243</v>
      </c>
      <c r="B1122" s="3" t="s">
        <v>2066</v>
      </c>
      <c r="C1122" s="3" t="s">
        <v>2067</v>
      </c>
      <c r="D1122" s="3" t="s">
        <v>2068</v>
      </c>
      <c r="E1122" s="4">
        <v>1083131.3</v>
      </c>
      <c r="F1122" s="3" t="s">
        <v>5726</v>
      </c>
      <c r="G1122" s="3" t="s">
        <v>1826</v>
      </c>
      <c r="H1122" s="3" t="s">
        <v>36</v>
      </c>
      <c r="I1122" s="3" t="s">
        <v>2069</v>
      </c>
      <c r="J1122" s="3" t="s">
        <v>5727</v>
      </c>
    </row>
    <row r="1123" spans="1:10" hidden="1" x14ac:dyDescent="0.2">
      <c r="A1123" s="3" t="s">
        <v>243</v>
      </c>
      <c r="B1123" s="3" t="s">
        <v>2326</v>
      </c>
      <c r="C1123" s="3" t="s">
        <v>2327</v>
      </c>
      <c r="D1123" s="3" t="s">
        <v>2328</v>
      </c>
      <c r="E1123" s="4">
        <v>168679.27</v>
      </c>
      <c r="F1123" s="3" t="s">
        <v>6394</v>
      </c>
      <c r="G1123" s="3" t="s">
        <v>976</v>
      </c>
      <c r="H1123" s="3" t="s">
        <v>36</v>
      </c>
      <c r="J1123" s="3" t="s">
        <v>6395</v>
      </c>
    </row>
    <row r="1124" spans="1:10" hidden="1" x14ac:dyDescent="0.2">
      <c r="A1124" s="3" t="s">
        <v>243</v>
      </c>
      <c r="B1124" s="3" t="s">
        <v>7014</v>
      </c>
      <c r="C1124" s="3" t="s">
        <v>7015</v>
      </c>
      <c r="D1124" s="3" t="s">
        <v>7016</v>
      </c>
      <c r="E1124" s="4">
        <v>1014700</v>
      </c>
      <c r="F1124" s="3" t="s">
        <v>7003</v>
      </c>
      <c r="G1124" s="3" t="s">
        <v>376</v>
      </c>
      <c r="H1124" s="3" t="s">
        <v>36</v>
      </c>
      <c r="J1124" s="3" t="s">
        <v>7004</v>
      </c>
    </row>
    <row r="1125" spans="1:10" hidden="1" x14ac:dyDescent="0.2">
      <c r="A1125" s="3" t="s">
        <v>243</v>
      </c>
      <c r="B1125" s="3" t="s">
        <v>7234</v>
      </c>
      <c r="C1125" s="3" t="s">
        <v>7235</v>
      </c>
      <c r="D1125" s="3" t="s">
        <v>7236</v>
      </c>
      <c r="E1125" s="4">
        <v>-433906.82</v>
      </c>
      <c r="F1125" s="3" t="s">
        <v>7136</v>
      </c>
      <c r="G1125" s="3" t="s">
        <v>361</v>
      </c>
      <c r="H1125" s="3" t="s">
        <v>16</v>
      </c>
      <c r="I1125" s="3" t="s">
        <v>5183</v>
      </c>
      <c r="J1125" s="3" t="s">
        <v>7137</v>
      </c>
    </row>
    <row r="1126" spans="1:10" hidden="1" x14ac:dyDescent="0.2">
      <c r="A1126" s="3" t="s">
        <v>1085</v>
      </c>
      <c r="B1126" s="3" t="s">
        <v>1086</v>
      </c>
      <c r="C1126" s="3" t="s">
        <v>1087</v>
      </c>
      <c r="D1126" s="3" t="s">
        <v>1088</v>
      </c>
      <c r="E1126" s="4">
        <v>-1432852.77</v>
      </c>
      <c r="F1126" s="3" t="s">
        <v>1080</v>
      </c>
      <c r="G1126" s="3" t="s">
        <v>278</v>
      </c>
      <c r="H1126" s="3" t="s">
        <v>16</v>
      </c>
      <c r="J1126" s="3" t="s">
        <v>1081</v>
      </c>
    </row>
    <row r="1127" spans="1:10" hidden="1" x14ac:dyDescent="0.2">
      <c r="A1127" s="3" t="s">
        <v>1085</v>
      </c>
      <c r="B1127" s="3" t="s">
        <v>1092</v>
      </c>
      <c r="C1127" s="3" t="s">
        <v>1093</v>
      </c>
      <c r="D1127" s="3" t="s">
        <v>1094</v>
      </c>
      <c r="E1127" s="4">
        <v>-44545.38</v>
      </c>
      <c r="F1127" s="3" t="s">
        <v>1080</v>
      </c>
      <c r="G1127" s="3" t="s">
        <v>1095</v>
      </c>
      <c r="J1127" s="3" t="s">
        <v>1081</v>
      </c>
    </row>
    <row r="1128" spans="1:10" hidden="1" x14ac:dyDescent="0.2">
      <c r="A1128" s="3" t="s">
        <v>1085</v>
      </c>
      <c r="B1128" s="3" t="s">
        <v>2346</v>
      </c>
      <c r="C1128" s="3" t="s">
        <v>2347</v>
      </c>
      <c r="D1128" s="3" t="s">
        <v>2348</v>
      </c>
      <c r="E1128" s="4">
        <v>-98645.11</v>
      </c>
      <c r="F1128" s="3" t="s">
        <v>2330</v>
      </c>
      <c r="G1128" s="3" t="s">
        <v>655</v>
      </c>
      <c r="H1128" s="3" t="s">
        <v>36</v>
      </c>
      <c r="I1128" s="3" t="s">
        <v>2349</v>
      </c>
      <c r="J1128" s="3" t="s">
        <v>2331</v>
      </c>
    </row>
    <row r="1129" spans="1:10" hidden="1" x14ac:dyDescent="0.2">
      <c r="A1129" s="3" t="s">
        <v>1085</v>
      </c>
      <c r="B1129" s="3" t="s">
        <v>2350</v>
      </c>
      <c r="C1129" s="3" t="s">
        <v>2351</v>
      </c>
      <c r="D1129" s="3" t="s">
        <v>2352</v>
      </c>
      <c r="E1129" s="4">
        <v>-64944.38</v>
      </c>
      <c r="F1129" s="3" t="s">
        <v>2330</v>
      </c>
      <c r="G1129" s="3" t="s">
        <v>655</v>
      </c>
      <c r="H1129" s="3" t="s">
        <v>36</v>
      </c>
      <c r="I1129" s="3" t="s">
        <v>2349</v>
      </c>
      <c r="J1129" s="3" t="s">
        <v>2331</v>
      </c>
    </row>
    <row r="1130" spans="1:10" hidden="1" x14ac:dyDescent="0.2">
      <c r="A1130" s="3" t="s">
        <v>1085</v>
      </c>
      <c r="B1130" s="3" t="s">
        <v>3537</v>
      </c>
      <c r="C1130" s="3" t="s">
        <v>3538</v>
      </c>
      <c r="D1130" s="3" t="s">
        <v>3539</v>
      </c>
      <c r="E1130" s="4">
        <v>2812397</v>
      </c>
      <c r="F1130" s="3" t="s">
        <v>3493</v>
      </c>
      <c r="G1130" s="3" t="s">
        <v>960</v>
      </c>
      <c r="H1130" s="3" t="s">
        <v>36</v>
      </c>
      <c r="I1130" s="3" t="s">
        <v>1611</v>
      </c>
      <c r="J1130" s="3" t="s">
        <v>3494</v>
      </c>
    </row>
    <row r="1131" spans="1:10" hidden="1" x14ac:dyDescent="0.2">
      <c r="A1131" s="3" t="s">
        <v>1085</v>
      </c>
      <c r="B1131" s="3" t="s">
        <v>4462</v>
      </c>
      <c r="C1131" s="3" t="s">
        <v>4463</v>
      </c>
      <c r="D1131" s="3" t="s">
        <v>4464</v>
      </c>
      <c r="E1131" s="4">
        <v>26976723.440000001</v>
      </c>
      <c r="F1131" s="3" t="s">
        <v>4327</v>
      </c>
      <c r="G1131" s="3" t="s">
        <v>2283</v>
      </c>
      <c r="H1131" s="3" t="s">
        <v>36</v>
      </c>
      <c r="I1131" s="3" t="s">
        <v>4304</v>
      </c>
      <c r="J1131" s="3" t="s">
        <v>4328</v>
      </c>
    </row>
    <row r="1132" spans="1:10" hidden="1" x14ac:dyDescent="0.2">
      <c r="A1132" s="3" t="s">
        <v>1085</v>
      </c>
      <c r="B1132" s="3" t="s">
        <v>5421</v>
      </c>
      <c r="C1132" s="3" t="s">
        <v>5422</v>
      </c>
      <c r="D1132" s="3" t="s">
        <v>5423</v>
      </c>
      <c r="E1132" s="4">
        <v>3956300</v>
      </c>
      <c r="F1132" s="3" t="s">
        <v>5078</v>
      </c>
      <c r="G1132" s="3" t="s">
        <v>2283</v>
      </c>
      <c r="H1132" s="3" t="s">
        <v>36</v>
      </c>
      <c r="I1132" s="3" t="s">
        <v>5417</v>
      </c>
      <c r="J1132" s="3" t="s">
        <v>5080</v>
      </c>
    </row>
    <row r="1133" spans="1:10" hidden="1" x14ac:dyDescent="0.2">
      <c r="A1133" s="3" t="s">
        <v>25</v>
      </c>
      <c r="B1133" s="3" t="s">
        <v>26</v>
      </c>
      <c r="C1133" s="3" t="s">
        <v>27</v>
      </c>
      <c r="D1133" s="3" t="s">
        <v>28</v>
      </c>
      <c r="E1133" s="4">
        <v>-48472.15</v>
      </c>
      <c r="F1133" s="3" t="s">
        <v>29</v>
      </c>
      <c r="G1133" s="3" t="s">
        <v>30</v>
      </c>
      <c r="H1133" s="3" t="s">
        <v>16</v>
      </c>
      <c r="J1133" s="3" t="s">
        <v>31</v>
      </c>
    </row>
    <row r="1134" spans="1:10" hidden="1" x14ac:dyDescent="0.2">
      <c r="A1134" s="3" t="s">
        <v>25</v>
      </c>
      <c r="B1134" s="3" t="s">
        <v>32</v>
      </c>
      <c r="C1134" s="3" t="s">
        <v>33</v>
      </c>
      <c r="D1134" s="3" t="s">
        <v>34</v>
      </c>
      <c r="E1134" s="4">
        <v>48472.15</v>
      </c>
      <c r="F1134" s="3" t="s">
        <v>29</v>
      </c>
      <c r="G1134" s="3" t="s">
        <v>35</v>
      </c>
      <c r="H1134" s="3" t="s">
        <v>36</v>
      </c>
      <c r="J1134" s="3" t="s">
        <v>31</v>
      </c>
    </row>
    <row r="1135" spans="1:10" hidden="1" x14ac:dyDescent="0.2">
      <c r="A1135" s="3" t="s">
        <v>25</v>
      </c>
      <c r="B1135" s="3" t="s">
        <v>218</v>
      </c>
      <c r="C1135" s="3" t="s">
        <v>219</v>
      </c>
      <c r="D1135" s="3" t="s">
        <v>220</v>
      </c>
      <c r="E1135" s="4">
        <v>11098830</v>
      </c>
      <c r="F1135" s="3" t="s">
        <v>221</v>
      </c>
      <c r="G1135" s="3" t="s">
        <v>222</v>
      </c>
      <c r="H1135" s="3" t="s">
        <v>36</v>
      </c>
      <c r="J1135" s="3" t="s">
        <v>223</v>
      </c>
    </row>
    <row r="1136" spans="1:10" hidden="1" x14ac:dyDescent="0.2">
      <c r="A1136" s="3" t="s">
        <v>25</v>
      </c>
      <c r="B1136" s="3" t="s">
        <v>240</v>
      </c>
      <c r="C1136" s="3" t="s">
        <v>241</v>
      </c>
      <c r="D1136" s="3" t="s">
        <v>242</v>
      </c>
      <c r="E1136" s="4">
        <v>798423.6</v>
      </c>
      <c r="F1136" s="3" t="s">
        <v>221</v>
      </c>
      <c r="G1136" s="3" t="s">
        <v>239</v>
      </c>
      <c r="H1136" s="3" t="s">
        <v>36</v>
      </c>
      <c r="J1136" s="3" t="s">
        <v>223</v>
      </c>
    </row>
    <row r="1137" spans="1:10" hidden="1" x14ac:dyDescent="0.2">
      <c r="A1137" s="3" t="s">
        <v>25</v>
      </c>
      <c r="B1137" s="3" t="s">
        <v>26</v>
      </c>
      <c r="C1137" s="3" t="s">
        <v>27</v>
      </c>
      <c r="D1137" s="3" t="s">
        <v>28</v>
      </c>
      <c r="E1137" s="4">
        <v>673.2</v>
      </c>
      <c r="F1137" s="3" t="s">
        <v>221</v>
      </c>
      <c r="G1137" s="3" t="s">
        <v>30</v>
      </c>
      <c r="H1137" s="3" t="s">
        <v>16</v>
      </c>
      <c r="J1137" s="3" t="s">
        <v>223</v>
      </c>
    </row>
    <row r="1138" spans="1:10" hidden="1" x14ac:dyDescent="0.2">
      <c r="A1138" s="3" t="s">
        <v>25</v>
      </c>
      <c r="B1138" s="3" t="s">
        <v>383</v>
      </c>
      <c r="C1138" s="3" t="s">
        <v>384</v>
      </c>
      <c r="D1138" s="3" t="s">
        <v>385</v>
      </c>
      <c r="E1138" s="4">
        <v>-605900</v>
      </c>
      <c r="F1138" s="3" t="s">
        <v>221</v>
      </c>
      <c r="G1138" s="3" t="s">
        <v>35</v>
      </c>
      <c r="H1138" s="3" t="s">
        <v>36</v>
      </c>
      <c r="I1138" s="3" t="s">
        <v>386</v>
      </c>
      <c r="J1138" s="3" t="s">
        <v>223</v>
      </c>
    </row>
    <row r="1139" spans="1:10" hidden="1" x14ac:dyDescent="0.2">
      <c r="A1139" s="3" t="s">
        <v>25</v>
      </c>
      <c r="B1139" s="3" t="s">
        <v>456</v>
      </c>
      <c r="C1139" s="3" t="s">
        <v>457</v>
      </c>
      <c r="D1139" s="3" t="s">
        <v>458</v>
      </c>
      <c r="E1139" s="4">
        <v>15958.41</v>
      </c>
      <c r="F1139" s="3" t="s">
        <v>221</v>
      </c>
      <c r="G1139" s="3" t="s">
        <v>459</v>
      </c>
      <c r="H1139" s="3" t="s">
        <v>36</v>
      </c>
      <c r="J1139" s="3" t="s">
        <v>223</v>
      </c>
    </row>
    <row r="1140" spans="1:10" hidden="1" x14ac:dyDescent="0.2">
      <c r="A1140" s="3" t="s">
        <v>25</v>
      </c>
      <c r="B1140" s="3" t="s">
        <v>595</v>
      </c>
      <c r="C1140" s="3" t="s">
        <v>596</v>
      </c>
      <c r="D1140" s="3" t="s">
        <v>597</v>
      </c>
      <c r="E1140" s="4">
        <v>764419.08</v>
      </c>
      <c r="F1140" s="3" t="s">
        <v>221</v>
      </c>
      <c r="G1140" s="3" t="s">
        <v>146</v>
      </c>
      <c r="H1140" s="3" t="s">
        <v>36</v>
      </c>
      <c r="J1140" s="3" t="s">
        <v>223</v>
      </c>
    </row>
    <row r="1141" spans="1:10" hidden="1" x14ac:dyDescent="0.2">
      <c r="A1141" s="3" t="s">
        <v>25</v>
      </c>
      <c r="B1141" s="3" t="s">
        <v>595</v>
      </c>
      <c r="C1141" s="3" t="s">
        <v>596</v>
      </c>
      <c r="D1141" s="3" t="s">
        <v>597</v>
      </c>
      <c r="E1141" s="4">
        <v>314571</v>
      </c>
      <c r="F1141" s="3" t="s">
        <v>221</v>
      </c>
      <c r="G1141" s="3" t="s">
        <v>616</v>
      </c>
      <c r="H1141" s="3" t="s">
        <v>36</v>
      </c>
      <c r="J1141" s="3" t="s">
        <v>223</v>
      </c>
    </row>
    <row r="1142" spans="1:10" hidden="1" x14ac:dyDescent="0.2">
      <c r="A1142" s="3" t="s">
        <v>25</v>
      </c>
      <c r="B1142" s="3" t="s">
        <v>620</v>
      </c>
      <c r="C1142" s="3" t="s">
        <v>621</v>
      </c>
      <c r="D1142" s="3" t="s">
        <v>622</v>
      </c>
      <c r="E1142" s="4">
        <v>-40055.129999999997</v>
      </c>
      <c r="F1142" s="3" t="s">
        <v>221</v>
      </c>
      <c r="G1142" s="3" t="s">
        <v>623</v>
      </c>
      <c r="H1142" s="3" t="s">
        <v>36</v>
      </c>
      <c r="J1142" s="3" t="s">
        <v>223</v>
      </c>
    </row>
    <row r="1143" spans="1:10" hidden="1" x14ac:dyDescent="0.2">
      <c r="A1143" s="3" t="s">
        <v>25</v>
      </c>
      <c r="B1143" s="3" t="s">
        <v>624</v>
      </c>
      <c r="C1143" s="3" t="s">
        <v>625</v>
      </c>
      <c r="D1143" s="3" t="s">
        <v>626</v>
      </c>
      <c r="E1143" s="4">
        <v>-37233.71</v>
      </c>
      <c r="F1143" s="3" t="s">
        <v>221</v>
      </c>
      <c r="G1143" s="3" t="s">
        <v>623</v>
      </c>
      <c r="H1143" s="3" t="s">
        <v>36</v>
      </c>
      <c r="J1143" s="3" t="s">
        <v>223</v>
      </c>
    </row>
    <row r="1144" spans="1:10" hidden="1" x14ac:dyDescent="0.2">
      <c r="A1144" s="3" t="s">
        <v>25</v>
      </c>
      <c r="B1144" s="3" t="s">
        <v>456</v>
      </c>
      <c r="C1144" s="3" t="s">
        <v>457</v>
      </c>
      <c r="D1144" s="3" t="s">
        <v>458</v>
      </c>
      <c r="E1144" s="4">
        <v>-3444.54</v>
      </c>
      <c r="F1144" s="3" t="s">
        <v>221</v>
      </c>
      <c r="G1144" s="3" t="s">
        <v>623</v>
      </c>
      <c r="H1144" s="3" t="s">
        <v>36</v>
      </c>
      <c r="J1144" s="3" t="s">
        <v>223</v>
      </c>
    </row>
    <row r="1145" spans="1:10" hidden="1" x14ac:dyDescent="0.2">
      <c r="A1145" s="3" t="s">
        <v>25</v>
      </c>
      <c r="B1145" s="3" t="s">
        <v>686</v>
      </c>
      <c r="C1145" s="3" t="s">
        <v>687</v>
      </c>
      <c r="D1145" s="3" t="s">
        <v>688</v>
      </c>
      <c r="E1145" s="4">
        <v>229428.35</v>
      </c>
      <c r="F1145" s="3" t="s">
        <v>683</v>
      </c>
      <c r="G1145" s="3" t="s">
        <v>684</v>
      </c>
      <c r="H1145" s="3" t="s">
        <v>36</v>
      </c>
      <c r="J1145" s="3" t="s">
        <v>685</v>
      </c>
    </row>
    <row r="1146" spans="1:10" hidden="1" x14ac:dyDescent="0.2">
      <c r="A1146" s="3" t="s">
        <v>25</v>
      </c>
      <c r="B1146" s="3" t="s">
        <v>693</v>
      </c>
      <c r="C1146" s="3" t="s">
        <v>596</v>
      </c>
      <c r="D1146" s="3" t="s">
        <v>694</v>
      </c>
      <c r="E1146" s="4">
        <v>26736.06</v>
      </c>
      <c r="F1146" s="3" t="s">
        <v>683</v>
      </c>
      <c r="G1146" s="3" t="s">
        <v>684</v>
      </c>
      <c r="H1146" s="3" t="s">
        <v>36</v>
      </c>
      <c r="J1146" s="3" t="s">
        <v>685</v>
      </c>
    </row>
    <row r="1147" spans="1:10" hidden="1" x14ac:dyDescent="0.2">
      <c r="A1147" s="3" t="s">
        <v>25</v>
      </c>
      <c r="B1147" s="3" t="s">
        <v>698</v>
      </c>
      <c r="C1147" s="3" t="s">
        <v>699</v>
      </c>
      <c r="D1147" s="3" t="s">
        <v>700</v>
      </c>
      <c r="E1147" s="4">
        <v>1124300</v>
      </c>
      <c r="F1147" s="3" t="s">
        <v>683</v>
      </c>
      <c r="G1147" s="3" t="s">
        <v>684</v>
      </c>
      <c r="H1147" s="3" t="s">
        <v>36</v>
      </c>
      <c r="J1147" s="3" t="s">
        <v>685</v>
      </c>
    </row>
    <row r="1148" spans="1:10" hidden="1" x14ac:dyDescent="0.2">
      <c r="A1148" s="3" t="s">
        <v>25</v>
      </c>
      <c r="B1148" s="3" t="s">
        <v>787</v>
      </c>
      <c r="C1148" s="3" t="s">
        <v>788</v>
      </c>
      <c r="D1148" s="3" t="s">
        <v>789</v>
      </c>
      <c r="E1148" s="4">
        <v>10162.049999999999</v>
      </c>
      <c r="F1148" s="3" t="s">
        <v>683</v>
      </c>
      <c r="G1148" s="3" t="s">
        <v>553</v>
      </c>
      <c r="H1148" s="3" t="s">
        <v>36</v>
      </c>
      <c r="J1148" s="3" t="s">
        <v>685</v>
      </c>
    </row>
    <row r="1149" spans="1:10" hidden="1" x14ac:dyDescent="0.2">
      <c r="A1149" s="3" t="s">
        <v>25</v>
      </c>
      <c r="B1149" s="3" t="s">
        <v>860</v>
      </c>
      <c r="C1149" s="3" t="s">
        <v>861</v>
      </c>
      <c r="D1149" s="3" t="s">
        <v>789</v>
      </c>
      <c r="E1149" s="4">
        <v>8585.7199999999993</v>
      </c>
      <c r="F1149" s="3" t="s">
        <v>683</v>
      </c>
      <c r="G1149" s="3" t="s">
        <v>571</v>
      </c>
      <c r="H1149" s="3" t="s">
        <v>16</v>
      </c>
      <c r="J1149" s="3" t="s">
        <v>685</v>
      </c>
    </row>
    <row r="1150" spans="1:10" hidden="1" x14ac:dyDescent="0.2">
      <c r="A1150" s="3" t="s">
        <v>25</v>
      </c>
      <c r="B1150" s="3" t="s">
        <v>595</v>
      </c>
      <c r="C1150" s="3" t="s">
        <v>596</v>
      </c>
      <c r="D1150" s="3" t="s">
        <v>597</v>
      </c>
      <c r="E1150" s="4">
        <v>724704.19</v>
      </c>
      <c r="F1150" s="3" t="s">
        <v>683</v>
      </c>
      <c r="G1150" s="3" t="s">
        <v>146</v>
      </c>
      <c r="H1150" s="3" t="s">
        <v>36</v>
      </c>
      <c r="J1150" s="3" t="s">
        <v>685</v>
      </c>
    </row>
    <row r="1151" spans="1:10" hidden="1" x14ac:dyDescent="0.2">
      <c r="A1151" s="3" t="s">
        <v>25</v>
      </c>
      <c r="B1151" s="3" t="s">
        <v>894</v>
      </c>
      <c r="C1151" s="3" t="s">
        <v>895</v>
      </c>
      <c r="D1151" s="3" t="s">
        <v>896</v>
      </c>
      <c r="E1151" s="4">
        <v>-15145.6</v>
      </c>
      <c r="F1151" s="3" t="s">
        <v>897</v>
      </c>
      <c r="G1151" s="3" t="s">
        <v>23</v>
      </c>
      <c r="H1151" s="3" t="s">
        <v>16</v>
      </c>
      <c r="J1151" s="3" t="s">
        <v>898</v>
      </c>
    </row>
    <row r="1152" spans="1:10" hidden="1" x14ac:dyDescent="0.2">
      <c r="A1152" s="3" t="s">
        <v>25</v>
      </c>
      <c r="B1152" s="3" t="s">
        <v>932</v>
      </c>
      <c r="C1152" s="3" t="s">
        <v>933</v>
      </c>
      <c r="D1152" s="3" t="s">
        <v>934</v>
      </c>
      <c r="E1152" s="4">
        <v>25146.67</v>
      </c>
      <c r="F1152" s="3" t="s">
        <v>897</v>
      </c>
      <c r="G1152" s="3" t="s">
        <v>893</v>
      </c>
      <c r="H1152" s="3" t="s">
        <v>36</v>
      </c>
      <c r="J1152" s="3" t="s">
        <v>898</v>
      </c>
    </row>
    <row r="1153" spans="1:10" hidden="1" x14ac:dyDescent="0.2">
      <c r="A1153" s="3" t="s">
        <v>25</v>
      </c>
      <c r="B1153" s="3" t="s">
        <v>686</v>
      </c>
      <c r="C1153" s="3" t="s">
        <v>687</v>
      </c>
      <c r="D1153" s="3" t="s">
        <v>688</v>
      </c>
      <c r="E1153" s="4">
        <v>156240.37</v>
      </c>
      <c r="F1153" s="3" t="s">
        <v>938</v>
      </c>
      <c r="G1153" s="3" t="s">
        <v>965</v>
      </c>
      <c r="H1153" s="3" t="s">
        <v>36</v>
      </c>
      <c r="J1153" s="3" t="s">
        <v>898</v>
      </c>
    </row>
    <row r="1154" spans="1:10" hidden="1" x14ac:dyDescent="0.2">
      <c r="A1154" s="3" t="s">
        <v>25</v>
      </c>
      <c r="B1154" s="3" t="s">
        <v>966</v>
      </c>
      <c r="C1154" s="3" t="s">
        <v>967</v>
      </c>
      <c r="D1154" s="3" t="s">
        <v>968</v>
      </c>
      <c r="E1154" s="4">
        <v>132795</v>
      </c>
      <c r="F1154" s="3" t="s">
        <v>938</v>
      </c>
      <c r="G1154" s="3" t="s">
        <v>477</v>
      </c>
      <c r="H1154" s="3" t="s">
        <v>36</v>
      </c>
      <c r="J1154" s="3" t="s">
        <v>898</v>
      </c>
    </row>
    <row r="1155" spans="1:10" hidden="1" x14ac:dyDescent="0.2">
      <c r="A1155" s="3" t="s">
        <v>25</v>
      </c>
      <c r="B1155" s="3" t="s">
        <v>932</v>
      </c>
      <c r="C1155" s="3" t="s">
        <v>933</v>
      </c>
      <c r="D1155" s="3" t="s">
        <v>934</v>
      </c>
      <c r="E1155" s="4">
        <v>10684.73</v>
      </c>
      <c r="F1155" s="3" t="s">
        <v>938</v>
      </c>
      <c r="G1155" s="3" t="s">
        <v>893</v>
      </c>
      <c r="H1155" s="3" t="s">
        <v>36</v>
      </c>
      <c r="J1155" s="3" t="s">
        <v>898</v>
      </c>
    </row>
    <row r="1156" spans="1:10" hidden="1" x14ac:dyDescent="0.2">
      <c r="A1156" s="3" t="s">
        <v>25</v>
      </c>
      <c r="B1156" s="3" t="s">
        <v>595</v>
      </c>
      <c r="C1156" s="3" t="s">
        <v>596</v>
      </c>
      <c r="D1156" s="3" t="s">
        <v>597</v>
      </c>
      <c r="E1156" s="4">
        <v>68423.649999999994</v>
      </c>
      <c r="F1156" s="3" t="s">
        <v>1001</v>
      </c>
      <c r="G1156" s="3" t="s">
        <v>146</v>
      </c>
      <c r="H1156" s="3" t="s">
        <v>36</v>
      </c>
      <c r="J1156" s="3" t="s">
        <v>1002</v>
      </c>
    </row>
    <row r="1157" spans="1:10" hidden="1" x14ac:dyDescent="0.2">
      <c r="A1157" s="3" t="s">
        <v>25</v>
      </c>
      <c r="B1157" s="3" t="s">
        <v>894</v>
      </c>
      <c r="C1157" s="3" t="s">
        <v>895</v>
      </c>
      <c r="D1157" s="3" t="s">
        <v>896</v>
      </c>
      <c r="E1157" s="4">
        <v>-76257.36</v>
      </c>
      <c r="F1157" s="3" t="s">
        <v>1080</v>
      </c>
      <c r="G1157" s="3" t="s">
        <v>23</v>
      </c>
      <c r="H1157" s="3" t="s">
        <v>16</v>
      </c>
      <c r="J1157" s="3" t="s">
        <v>1081</v>
      </c>
    </row>
    <row r="1158" spans="1:10" hidden="1" x14ac:dyDescent="0.2">
      <c r="A1158" s="3" t="s">
        <v>25</v>
      </c>
      <c r="B1158" s="3" t="s">
        <v>1116</v>
      </c>
      <c r="C1158" s="3" t="s">
        <v>1117</v>
      </c>
      <c r="D1158" s="3" t="s">
        <v>1118</v>
      </c>
      <c r="E1158" s="4">
        <v>-13.61</v>
      </c>
      <c r="F1158" s="3" t="s">
        <v>1080</v>
      </c>
      <c r="G1158" s="3" t="s">
        <v>1119</v>
      </c>
      <c r="H1158" s="3" t="s">
        <v>16</v>
      </c>
      <c r="J1158" s="3" t="s">
        <v>1081</v>
      </c>
    </row>
    <row r="1159" spans="1:10" hidden="1" x14ac:dyDescent="0.2">
      <c r="A1159" s="3" t="s">
        <v>25</v>
      </c>
      <c r="B1159" s="3" t="s">
        <v>1128</v>
      </c>
      <c r="C1159" s="3" t="s">
        <v>1129</v>
      </c>
      <c r="D1159" s="3" t="s">
        <v>1130</v>
      </c>
      <c r="E1159" s="4">
        <v>-3596.86</v>
      </c>
      <c r="F1159" s="3" t="s">
        <v>1080</v>
      </c>
      <c r="G1159" s="3" t="s">
        <v>1131</v>
      </c>
      <c r="H1159" s="3" t="s">
        <v>16</v>
      </c>
      <c r="J1159" s="3" t="s">
        <v>1081</v>
      </c>
    </row>
    <row r="1160" spans="1:10" hidden="1" x14ac:dyDescent="0.2">
      <c r="A1160" s="3" t="s">
        <v>25</v>
      </c>
      <c r="B1160" s="3" t="s">
        <v>595</v>
      </c>
      <c r="C1160" s="3" t="s">
        <v>596</v>
      </c>
      <c r="D1160" s="3" t="s">
        <v>597</v>
      </c>
      <c r="E1160" s="4">
        <v>870.35</v>
      </c>
      <c r="F1160" s="3" t="s">
        <v>1080</v>
      </c>
      <c r="G1160" s="3" t="s">
        <v>146</v>
      </c>
      <c r="H1160" s="3" t="s">
        <v>36</v>
      </c>
      <c r="J1160" s="3" t="s">
        <v>1081</v>
      </c>
    </row>
    <row r="1161" spans="1:10" hidden="1" x14ac:dyDescent="0.2">
      <c r="A1161" s="3" t="s">
        <v>25</v>
      </c>
      <c r="B1161" s="3" t="s">
        <v>1259</v>
      </c>
      <c r="C1161" s="3" t="s">
        <v>1260</v>
      </c>
      <c r="D1161" s="3" t="s">
        <v>1261</v>
      </c>
      <c r="E1161" s="4">
        <v>-575008.38</v>
      </c>
      <c r="F1161" s="3" t="s">
        <v>1080</v>
      </c>
      <c r="G1161" s="3" t="s">
        <v>883</v>
      </c>
      <c r="H1161" s="3" t="s">
        <v>36</v>
      </c>
      <c r="J1161" s="3" t="s">
        <v>1081</v>
      </c>
    </row>
    <row r="1162" spans="1:10" hidden="1" x14ac:dyDescent="0.2">
      <c r="A1162" s="3" t="s">
        <v>25</v>
      </c>
      <c r="B1162" s="3" t="s">
        <v>1265</v>
      </c>
      <c r="C1162" s="3" t="s">
        <v>1266</v>
      </c>
      <c r="D1162" s="3" t="s">
        <v>1267</v>
      </c>
      <c r="E1162" s="4">
        <v>-503836.53</v>
      </c>
      <c r="F1162" s="3" t="s">
        <v>1080</v>
      </c>
      <c r="G1162" s="3" t="s">
        <v>623</v>
      </c>
      <c r="H1162" s="3" t="s">
        <v>36</v>
      </c>
      <c r="J1162" s="3" t="s">
        <v>1081</v>
      </c>
    </row>
    <row r="1163" spans="1:10" hidden="1" x14ac:dyDescent="0.2">
      <c r="A1163" s="3" t="s">
        <v>25</v>
      </c>
      <c r="B1163" s="3" t="s">
        <v>1271</v>
      </c>
      <c r="C1163" s="3" t="s">
        <v>1272</v>
      </c>
      <c r="D1163" s="3" t="s">
        <v>1273</v>
      </c>
      <c r="E1163" s="4">
        <v>-93770.880000000005</v>
      </c>
      <c r="F1163" s="3" t="s">
        <v>1080</v>
      </c>
      <c r="G1163" s="3" t="s">
        <v>1274</v>
      </c>
      <c r="H1163" s="3" t="s">
        <v>36</v>
      </c>
      <c r="J1163" s="3" t="s">
        <v>1081</v>
      </c>
    </row>
    <row r="1164" spans="1:10" hidden="1" x14ac:dyDescent="0.2">
      <c r="A1164" s="3" t="s">
        <v>25</v>
      </c>
      <c r="B1164" s="3" t="s">
        <v>1275</v>
      </c>
      <c r="C1164" s="3" t="s">
        <v>384</v>
      </c>
      <c r="D1164" s="3" t="s">
        <v>1276</v>
      </c>
      <c r="E1164" s="4">
        <v>-315508.27</v>
      </c>
      <c r="F1164" s="3" t="s">
        <v>1080</v>
      </c>
      <c r="G1164" s="3" t="s">
        <v>638</v>
      </c>
      <c r="H1164" s="3" t="s">
        <v>36</v>
      </c>
      <c r="J1164" s="3" t="s">
        <v>1081</v>
      </c>
    </row>
    <row r="1165" spans="1:10" hidden="1" x14ac:dyDescent="0.2">
      <c r="A1165" s="3" t="s">
        <v>25</v>
      </c>
      <c r="B1165" s="3" t="s">
        <v>1450</v>
      </c>
      <c r="C1165" s="3" t="s">
        <v>1451</v>
      </c>
      <c r="D1165" s="3" t="s">
        <v>1452</v>
      </c>
      <c r="E1165" s="4">
        <v>15870.08</v>
      </c>
      <c r="F1165" s="3" t="s">
        <v>1443</v>
      </c>
      <c r="G1165" s="3" t="s">
        <v>725</v>
      </c>
      <c r="H1165" s="3" t="s">
        <v>16</v>
      </c>
      <c r="J1165" s="3" t="s">
        <v>1445</v>
      </c>
    </row>
    <row r="1166" spans="1:10" hidden="1" x14ac:dyDescent="0.2">
      <c r="A1166" s="3" t="s">
        <v>25</v>
      </c>
      <c r="B1166" s="3" t="s">
        <v>2195</v>
      </c>
      <c r="C1166" s="3" t="s">
        <v>2196</v>
      </c>
      <c r="D1166" s="3" t="s">
        <v>2197</v>
      </c>
      <c r="E1166" s="4">
        <v>-0.04</v>
      </c>
      <c r="F1166" s="3" t="s">
        <v>2193</v>
      </c>
      <c r="G1166" s="3" t="s">
        <v>35</v>
      </c>
      <c r="H1166" s="3" t="s">
        <v>16</v>
      </c>
      <c r="I1166" s="3" t="s">
        <v>1611</v>
      </c>
      <c r="J1166" s="3" t="s">
        <v>2194</v>
      </c>
    </row>
    <row r="1167" spans="1:10" hidden="1" x14ac:dyDescent="0.2">
      <c r="A1167" s="3" t="s">
        <v>25</v>
      </c>
      <c r="B1167" s="3" t="s">
        <v>2507</v>
      </c>
      <c r="C1167" s="3" t="s">
        <v>2508</v>
      </c>
      <c r="D1167" s="3" t="s">
        <v>2509</v>
      </c>
      <c r="E1167" s="4">
        <v>149371.13</v>
      </c>
      <c r="F1167" s="3" t="s">
        <v>2488</v>
      </c>
      <c r="G1167" s="3" t="s">
        <v>623</v>
      </c>
      <c r="H1167" s="3" t="s">
        <v>36</v>
      </c>
      <c r="I1167" s="3" t="s">
        <v>2510</v>
      </c>
      <c r="J1167" s="3" t="s">
        <v>1946</v>
      </c>
    </row>
    <row r="1168" spans="1:10" hidden="1" x14ac:dyDescent="0.2">
      <c r="A1168" s="3" t="s">
        <v>25</v>
      </c>
      <c r="B1168" s="3" t="s">
        <v>3075</v>
      </c>
      <c r="C1168" s="3" t="s">
        <v>3076</v>
      </c>
      <c r="D1168" s="3" t="s">
        <v>3077</v>
      </c>
      <c r="E1168" s="4">
        <v>265590</v>
      </c>
      <c r="F1168" s="3" t="s">
        <v>2702</v>
      </c>
      <c r="G1168" s="3" t="s">
        <v>202</v>
      </c>
      <c r="H1168" s="3" t="s">
        <v>36</v>
      </c>
      <c r="I1168" s="3" t="s">
        <v>1611</v>
      </c>
      <c r="J1168" s="3" t="s">
        <v>2704</v>
      </c>
    </row>
    <row r="1169" spans="1:10" hidden="1" x14ac:dyDescent="0.2">
      <c r="A1169" s="3" t="s">
        <v>25</v>
      </c>
      <c r="B1169" s="3" t="s">
        <v>4089</v>
      </c>
      <c r="C1169" s="3" t="s">
        <v>4090</v>
      </c>
      <c r="D1169" s="3" t="s">
        <v>4091</v>
      </c>
      <c r="E1169" s="4">
        <v>209000</v>
      </c>
      <c r="F1169" s="3" t="s">
        <v>4063</v>
      </c>
      <c r="G1169" s="3" t="s">
        <v>2800</v>
      </c>
      <c r="H1169" s="3" t="s">
        <v>36</v>
      </c>
      <c r="I1169" s="3" t="s">
        <v>1611</v>
      </c>
      <c r="J1169" s="3" t="s">
        <v>4065</v>
      </c>
    </row>
    <row r="1170" spans="1:10" hidden="1" x14ac:dyDescent="0.2">
      <c r="A1170" s="3" t="s">
        <v>25</v>
      </c>
      <c r="B1170" s="3" t="s">
        <v>4132</v>
      </c>
      <c r="C1170" s="3" t="s">
        <v>4133</v>
      </c>
      <c r="D1170" s="3" t="s">
        <v>4134</v>
      </c>
      <c r="E1170" s="4">
        <v>87000</v>
      </c>
      <c r="F1170" s="3" t="s">
        <v>4063</v>
      </c>
      <c r="G1170" s="3" t="s">
        <v>1344</v>
      </c>
      <c r="H1170" s="3" t="s">
        <v>36</v>
      </c>
      <c r="I1170" s="3" t="s">
        <v>1611</v>
      </c>
      <c r="J1170" s="3" t="s">
        <v>4065</v>
      </c>
    </row>
    <row r="1171" spans="1:10" hidden="1" x14ac:dyDescent="0.2">
      <c r="A1171" s="3" t="s">
        <v>25</v>
      </c>
      <c r="B1171" s="3" t="s">
        <v>4168</v>
      </c>
      <c r="C1171" s="3" t="s">
        <v>4169</v>
      </c>
      <c r="D1171" s="3" t="s">
        <v>4170</v>
      </c>
      <c r="E1171" s="4">
        <v>155000</v>
      </c>
      <c r="F1171" s="3" t="s">
        <v>4063</v>
      </c>
      <c r="G1171" s="3" t="s">
        <v>704</v>
      </c>
      <c r="H1171" s="3" t="s">
        <v>36</v>
      </c>
      <c r="I1171" s="3" t="s">
        <v>1611</v>
      </c>
      <c r="J1171" s="3" t="s">
        <v>4065</v>
      </c>
    </row>
    <row r="1172" spans="1:10" hidden="1" x14ac:dyDescent="0.2">
      <c r="A1172" s="3" t="s">
        <v>25</v>
      </c>
      <c r="B1172" s="3" t="s">
        <v>4394</v>
      </c>
      <c r="C1172" s="3" t="s">
        <v>4395</v>
      </c>
      <c r="D1172" s="3" t="s">
        <v>4396</v>
      </c>
      <c r="E1172" s="4">
        <v>10355900</v>
      </c>
      <c r="F1172" s="3" t="s">
        <v>4327</v>
      </c>
      <c r="G1172" s="3" t="s">
        <v>571</v>
      </c>
      <c r="H1172" s="3" t="s">
        <v>36</v>
      </c>
      <c r="I1172" s="3" t="s">
        <v>2065</v>
      </c>
      <c r="J1172" s="3" t="s">
        <v>4328</v>
      </c>
    </row>
    <row r="1173" spans="1:10" hidden="1" x14ac:dyDescent="0.2">
      <c r="A1173" s="3" t="s">
        <v>25</v>
      </c>
      <c r="B1173" s="3" t="s">
        <v>4444</v>
      </c>
      <c r="C1173" s="3" t="s">
        <v>4445</v>
      </c>
      <c r="D1173" s="3" t="s">
        <v>4446</v>
      </c>
      <c r="E1173" s="4">
        <v>16143460.130000001</v>
      </c>
      <c r="F1173" s="3" t="s">
        <v>4327</v>
      </c>
      <c r="G1173" s="3" t="s">
        <v>623</v>
      </c>
      <c r="H1173" s="3" t="s">
        <v>36</v>
      </c>
      <c r="J1173" s="3" t="s">
        <v>4328</v>
      </c>
    </row>
    <row r="1174" spans="1:10" hidden="1" x14ac:dyDescent="0.2">
      <c r="A1174" s="3" t="s">
        <v>25</v>
      </c>
      <c r="B1174" s="3" t="s">
        <v>4447</v>
      </c>
      <c r="C1174" s="3" t="s">
        <v>4448</v>
      </c>
      <c r="D1174" s="3" t="s">
        <v>4449</v>
      </c>
      <c r="E1174" s="4">
        <v>25591900</v>
      </c>
      <c r="F1174" s="3" t="s">
        <v>4327</v>
      </c>
      <c r="G1174" s="3" t="s">
        <v>623</v>
      </c>
      <c r="H1174" s="3" t="s">
        <v>36</v>
      </c>
      <c r="I1174" s="3" t="s">
        <v>4450</v>
      </c>
      <c r="J1174" s="3" t="s">
        <v>4328</v>
      </c>
    </row>
    <row r="1175" spans="1:10" hidden="1" x14ac:dyDescent="0.2">
      <c r="A1175" s="3" t="s">
        <v>25</v>
      </c>
      <c r="B1175" s="3" t="s">
        <v>5293</v>
      </c>
      <c r="C1175" s="3" t="s">
        <v>5294</v>
      </c>
      <c r="D1175" s="3" t="s">
        <v>5295</v>
      </c>
      <c r="E1175" s="4">
        <v>475200</v>
      </c>
      <c r="F1175" s="3" t="s">
        <v>5078</v>
      </c>
      <c r="G1175" s="3" t="s">
        <v>545</v>
      </c>
      <c r="H1175" s="3" t="s">
        <v>36</v>
      </c>
      <c r="I1175" s="3" t="s">
        <v>2550</v>
      </c>
      <c r="J1175" s="3" t="s">
        <v>5080</v>
      </c>
    </row>
    <row r="1176" spans="1:10" hidden="1" x14ac:dyDescent="0.2">
      <c r="A1176" s="3" t="s">
        <v>25</v>
      </c>
      <c r="B1176" s="3" t="s">
        <v>5303</v>
      </c>
      <c r="C1176" s="3" t="s">
        <v>5304</v>
      </c>
      <c r="D1176" s="3" t="s">
        <v>5305</v>
      </c>
      <c r="E1176" s="4">
        <v>1000000</v>
      </c>
      <c r="F1176" s="3" t="s">
        <v>5078</v>
      </c>
      <c r="G1176" s="3" t="s">
        <v>571</v>
      </c>
      <c r="H1176" s="3" t="s">
        <v>36</v>
      </c>
      <c r="I1176" s="3" t="s">
        <v>5303</v>
      </c>
      <c r="J1176" s="3" t="s">
        <v>5080</v>
      </c>
    </row>
    <row r="1177" spans="1:10" hidden="1" x14ac:dyDescent="0.2">
      <c r="A1177" s="3" t="s">
        <v>25</v>
      </c>
      <c r="B1177" s="3" t="s">
        <v>2507</v>
      </c>
      <c r="C1177" s="3" t="s">
        <v>2508</v>
      </c>
      <c r="D1177" s="3" t="s">
        <v>2509</v>
      </c>
      <c r="E1177" s="4">
        <v>2354428.87</v>
      </c>
      <c r="F1177" s="3" t="s">
        <v>5078</v>
      </c>
      <c r="G1177" s="3" t="s">
        <v>623</v>
      </c>
      <c r="H1177" s="3" t="s">
        <v>36</v>
      </c>
      <c r="I1177" s="3" t="s">
        <v>2510</v>
      </c>
      <c r="J1177" s="3" t="s">
        <v>5080</v>
      </c>
    </row>
    <row r="1178" spans="1:10" hidden="1" x14ac:dyDescent="0.2">
      <c r="A1178" s="3" t="s">
        <v>25</v>
      </c>
      <c r="B1178" s="3" t="s">
        <v>5568</v>
      </c>
      <c r="C1178" s="3" t="s">
        <v>5569</v>
      </c>
      <c r="D1178" s="3" t="s">
        <v>5570</v>
      </c>
      <c r="E1178" s="4">
        <v>343080</v>
      </c>
      <c r="F1178" s="3" t="s">
        <v>5539</v>
      </c>
      <c r="G1178" s="3" t="s">
        <v>619</v>
      </c>
      <c r="H1178" s="3" t="s">
        <v>36</v>
      </c>
      <c r="I1178" s="3" t="s">
        <v>1932</v>
      </c>
      <c r="J1178" s="3" t="s">
        <v>5540</v>
      </c>
    </row>
    <row r="1179" spans="1:10" hidden="1" x14ac:dyDescent="0.2">
      <c r="A1179" s="3" t="s">
        <v>25</v>
      </c>
      <c r="B1179" s="3" t="s">
        <v>5571</v>
      </c>
      <c r="C1179" s="3" t="s">
        <v>5572</v>
      </c>
      <c r="D1179" s="3" t="s">
        <v>5573</v>
      </c>
      <c r="E1179" s="4">
        <v>22680</v>
      </c>
      <c r="F1179" s="3" t="s">
        <v>5539</v>
      </c>
      <c r="G1179" s="3" t="s">
        <v>619</v>
      </c>
      <c r="H1179" s="3" t="s">
        <v>36</v>
      </c>
      <c r="I1179" s="3" t="s">
        <v>1932</v>
      </c>
      <c r="J1179" s="3" t="s">
        <v>5540</v>
      </c>
    </row>
    <row r="1180" spans="1:10" hidden="1" x14ac:dyDescent="0.2">
      <c r="A1180" s="3" t="s">
        <v>25</v>
      </c>
      <c r="B1180" s="3" t="s">
        <v>5574</v>
      </c>
      <c r="C1180" s="3" t="s">
        <v>5575</v>
      </c>
      <c r="D1180" s="3" t="s">
        <v>5576</v>
      </c>
      <c r="E1180" s="4">
        <v>52560</v>
      </c>
      <c r="F1180" s="3" t="s">
        <v>5539</v>
      </c>
      <c r="G1180" s="3" t="s">
        <v>619</v>
      </c>
      <c r="H1180" s="3" t="s">
        <v>36</v>
      </c>
      <c r="I1180" s="3" t="s">
        <v>1932</v>
      </c>
      <c r="J1180" s="3" t="s">
        <v>5540</v>
      </c>
    </row>
    <row r="1181" spans="1:10" hidden="1" x14ac:dyDescent="0.2">
      <c r="A1181" s="3" t="s">
        <v>25</v>
      </c>
      <c r="B1181" s="3" t="s">
        <v>5787</v>
      </c>
      <c r="C1181" s="3" t="s">
        <v>5788</v>
      </c>
      <c r="D1181" s="3" t="s">
        <v>5789</v>
      </c>
      <c r="E1181" s="4">
        <v>-63443.83</v>
      </c>
      <c r="F1181" s="3" t="s">
        <v>5726</v>
      </c>
      <c r="G1181" s="3" t="s">
        <v>1733</v>
      </c>
      <c r="H1181" s="3" t="s">
        <v>16</v>
      </c>
      <c r="J1181" s="3" t="s">
        <v>5727</v>
      </c>
    </row>
    <row r="1182" spans="1:10" hidden="1" x14ac:dyDescent="0.2">
      <c r="A1182" s="3" t="s">
        <v>25</v>
      </c>
      <c r="B1182" s="3" t="s">
        <v>6423</v>
      </c>
      <c r="C1182" s="3" t="s">
        <v>6424</v>
      </c>
      <c r="D1182" s="3" t="s">
        <v>6425</v>
      </c>
      <c r="E1182" s="4">
        <v>-133543.15</v>
      </c>
      <c r="F1182" s="3" t="s">
        <v>6421</v>
      </c>
      <c r="G1182" s="3" t="s">
        <v>2731</v>
      </c>
      <c r="H1182" s="3" t="s">
        <v>16</v>
      </c>
      <c r="J1182" s="3" t="s">
        <v>6422</v>
      </c>
    </row>
    <row r="1183" spans="1:10" hidden="1" x14ac:dyDescent="0.2">
      <c r="A1183" s="3" t="s">
        <v>25</v>
      </c>
      <c r="B1183" s="3" t="s">
        <v>6423</v>
      </c>
      <c r="C1183" s="3" t="s">
        <v>6424</v>
      </c>
      <c r="D1183" s="3" t="s">
        <v>6425</v>
      </c>
      <c r="E1183" s="4">
        <v>-9148.24</v>
      </c>
      <c r="F1183" s="3" t="s">
        <v>6421</v>
      </c>
      <c r="G1183" s="3" t="s">
        <v>492</v>
      </c>
      <c r="H1183" s="3" t="s">
        <v>16</v>
      </c>
      <c r="I1183" s="3" t="s">
        <v>4304</v>
      </c>
      <c r="J1183" s="3" t="s">
        <v>6422</v>
      </c>
    </row>
    <row r="1184" spans="1:10" hidden="1" x14ac:dyDescent="0.2">
      <c r="A1184" s="3" t="s">
        <v>25</v>
      </c>
      <c r="B1184" s="3" t="s">
        <v>6441</v>
      </c>
      <c r="C1184" s="3" t="s">
        <v>6442</v>
      </c>
      <c r="D1184" s="3" t="s">
        <v>6443</v>
      </c>
      <c r="E1184" s="4">
        <v>346500</v>
      </c>
      <c r="F1184" s="3" t="s">
        <v>6421</v>
      </c>
      <c r="G1184" s="3" t="s">
        <v>4475</v>
      </c>
      <c r="H1184" s="3" t="s">
        <v>36</v>
      </c>
      <c r="I1184" s="3" t="s">
        <v>2550</v>
      </c>
      <c r="J1184" s="3" t="s">
        <v>6422</v>
      </c>
    </row>
    <row r="1185" spans="1:10" hidden="1" x14ac:dyDescent="0.2">
      <c r="A1185" s="3" t="s">
        <v>25</v>
      </c>
      <c r="B1185" s="3" t="s">
        <v>6466</v>
      </c>
      <c r="C1185" s="3" t="s">
        <v>6467</v>
      </c>
      <c r="D1185" s="3" t="s">
        <v>6468</v>
      </c>
      <c r="E1185" s="4">
        <v>653351</v>
      </c>
      <c r="F1185" s="3" t="s">
        <v>6444</v>
      </c>
      <c r="G1185" s="3" t="s">
        <v>1178</v>
      </c>
      <c r="H1185" s="3" t="s">
        <v>36</v>
      </c>
      <c r="I1185" s="3" t="s">
        <v>1611</v>
      </c>
      <c r="J1185" s="3" t="s">
        <v>6445</v>
      </c>
    </row>
    <row r="1186" spans="1:10" hidden="1" x14ac:dyDescent="0.2">
      <c r="A1186" s="3" t="s">
        <v>25</v>
      </c>
      <c r="B1186" s="3" t="s">
        <v>4444</v>
      </c>
      <c r="C1186" s="3" t="s">
        <v>4445</v>
      </c>
      <c r="D1186" s="3" t="s">
        <v>4446</v>
      </c>
      <c r="E1186" s="4">
        <v>2066339.87</v>
      </c>
      <c r="F1186" s="3" t="s">
        <v>6534</v>
      </c>
      <c r="G1186" s="3" t="s">
        <v>654</v>
      </c>
      <c r="H1186" s="3" t="s">
        <v>36</v>
      </c>
      <c r="I1186" s="3" t="s">
        <v>6627</v>
      </c>
      <c r="J1186" s="3" t="s">
        <v>6536</v>
      </c>
    </row>
    <row r="1187" spans="1:10" hidden="1" x14ac:dyDescent="0.2">
      <c r="A1187" s="3" t="s">
        <v>25</v>
      </c>
      <c r="B1187" s="3" t="s">
        <v>6957</v>
      </c>
      <c r="C1187" s="3" t="s">
        <v>6958</v>
      </c>
      <c r="D1187" s="3" t="s">
        <v>6959</v>
      </c>
      <c r="E1187" s="4">
        <v>93000</v>
      </c>
      <c r="F1187" s="3" t="s">
        <v>6938</v>
      </c>
      <c r="G1187" s="3" t="s">
        <v>667</v>
      </c>
      <c r="H1187" s="3" t="s">
        <v>36</v>
      </c>
      <c r="I1187" s="3" t="s">
        <v>6960</v>
      </c>
      <c r="J1187" s="3" t="s">
        <v>6939</v>
      </c>
    </row>
    <row r="1188" spans="1:10" hidden="1" x14ac:dyDescent="0.2">
      <c r="A1188" s="3" t="s">
        <v>25</v>
      </c>
      <c r="B1188" s="3" t="s">
        <v>7118</v>
      </c>
      <c r="C1188" s="3" t="s">
        <v>7119</v>
      </c>
      <c r="D1188" s="3" t="s">
        <v>7120</v>
      </c>
      <c r="E1188" s="4">
        <v>-18.84</v>
      </c>
      <c r="F1188" s="3" t="s">
        <v>7116</v>
      </c>
      <c r="G1188" s="3" t="s">
        <v>357</v>
      </c>
      <c r="H1188" s="3" t="s">
        <v>16</v>
      </c>
      <c r="J1188" s="3" t="s">
        <v>7117</v>
      </c>
    </row>
    <row r="1189" spans="1:10" hidden="1" x14ac:dyDescent="0.2">
      <c r="A1189" s="3" t="s">
        <v>1882</v>
      </c>
      <c r="B1189" s="3" t="s">
        <v>1883</v>
      </c>
      <c r="C1189" s="3" t="s">
        <v>1884</v>
      </c>
      <c r="D1189" s="3" t="s">
        <v>1885</v>
      </c>
      <c r="E1189" s="4">
        <v>-180.75</v>
      </c>
      <c r="F1189" s="3" t="s">
        <v>1847</v>
      </c>
      <c r="G1189" s="3" t="s">
        <v>567</v>
      </c>
      <c r="H1189" s="3" t="s">
        <v>16</v>
      </c>
      <c r="I1189" s="3" t="s">
        <v>1886</v>
      </c>
      <c r="J1189" s="3" t="s">
        <v>1848</v>
      </c>
    </row>
    <row r="1190" spans="1:10" hidden="1" x14ac:dyDescent="0.2">
      <c r="A1190" s="3" t="s">
        <v>1882</v>
      </c>
      <c r="B1190" s="3" t="s">
        <v>1883</v>
      </c>
      <c r="C1190" s="3" t="s">
        <v>1884</v>
      </c>
      <c r="D1190" s="3" t="s">
        <v>1885</v>
      </c>
      <c r="E1190" s="4">
        <v>-9196.66</v>
      </c>
      <c r="F1190" s="3" t="s">
        <v>2123</v>
      </c>
      <c r="G1190" s="3" t="s">
        <v>567</v>
      </c>
      <c r="H1190" s="3" t="s">
        <v>16</v>
      </c>
      <c r="I1190" s="3" t="s">
        <v>1886</v>
      </c>
      <c r="J1190" s="3" t="s">
        <v>2125</v>
      </c>
    </row>
    <row r="1191" spans="1:10" hidden="1" x14ac:dyDescent="0.2">
      <c r="A1191" s="3" t="s">
        <v>1882</v>
      </c>
      <c r="B1191" s="3" t="s">
        <v>2416</v>
      </c>
      <c r="C1191" s="3" t="s">
        <v>2417</v>
      </c>
      <c r="D1191" s="3" t="s">
        <v>2418</v>
      </c>
      <c r="E1191" s="4">
        <v>-17449.98</v>
      </c>
      <c r="F1191" s="3" t="s">
        <v>2419</v>
      </c>
      <c r="G1191" s="3" t="s">
        <v>1119</v>
      </c>
      <c r="H1191" s="3" t="s">
        <v>16</v>
      </c>
      <c r="J1191" s="3" t="s">
        <v>2420</v>
      </c>
    </row>
    <row r="1192" spans="1:10" hidden="1" x14ac:dyDescent="0.2">
      <c r="A1192" s="3" t="s">
        <v>1882</v>
      </c>
      <c r="B1192" s="3" t="s">
        <v>2416</v>
      </c>
      <c r="C1192" s="3" t="s">
        <v>2417</v>
      </c>
      <c r="D1192" s="3" t="s">
        <v>2418</v>
      </c>
      <c r="E1192" s="4">
        <v>-14421.71</v>
      </c>
      <c r="F1192" s="3" t="s">
        <v>2419</v>
      </c>
      <c r="G1192" s="3" t="s">
        <v>960</v>
      </c>
      <c r="H1192" s="3" t="s">
        <v>16</v>
      </c>
      <c r="I1192" s="3" t="s">
        <v>2421</v>
      </c>
      <c r="J1192" s="3" t="s">
        <v>2420</v>
      </c>
    </row>
    <row r="1193" spans="1:10" hidden="1" x14ac:dyDescent="0.2">
      <c r="A1193" s="3" t="s">
        <v>1882</v>
      </c>
      <c r="B1193" s="3" t="s">
        <v>2852</v>
      </c>
      <c r="C1193" s="3" t="s">
        <v>2853</v>
      </c>
      <c r="D1193" s="3" t="s">
        <v>2854</v>
      </c>
      <c r="E1193" s="4">
        <v>36739.949999999997</v>
      </c>
      <c r="F1193" s="3" t="s">
        <v>2702</v>
      </c>
      <c r="G1193" s="3" t="s">
        <v>1045</v>
      </c>
      <c r="H1193" s="3" t="s">
        <v>36</v>
      </c>
      <c r="I1193" s="3" t="s">
        <v>2855</v>
      </c>
      <c r="J1193" s="3" t="s">
        <v>2704</v>
      </c>
    </row>
    <row r="1194" spans="1:10" hidden="1" x14ac:dyDescent="0.2">
      <c r="A1194" s="3" t="s">
        <v>1882</v>
      </c>
      <c r="B1194" s="3" t="s">
        <v>3227</v>
      </c>
      <c r="C1194" s="3" t="s">
        <v>3228</v>
      </c>
      <c r="D1194" s="3" t="s">
        <v>3229</v>
      </c>
      <c r="E1194" s="4">
        <v>3368500</v>
      </c>
      <c r="F1194" s="3" t="s">
        <v>2702</v>
      </c>
      <c r="G1194" s="3" t="s">
        <v>2283</v>
      </c>
      <c r="H1194" s="3" t="s">
        <v>36</v>
      </c>
      <c r="I1194" s="3" t="s">
        <v>3230</v>
      </c>
      <c r="J1194" s="3" t="s">
        <v>2704</v>
      </c>
    </row>
    <row r="1195" spans="1:10" hidden="1" x14ac:dyDescent="0.2">
      <c r="A1195" s="3" t="s">
        <v>1882</v>
      </c>
      <c r="B1195" s="3" t="s">
        <v>3313</v>
      </c>
      <c r="C1195" s="3" t="s">
        <v>3314</v>
      </c>
      <c r="D1195" s="3" t="s">
        <v>3315</v>
      </c>
      <c r="E1195" s="4">
        <v>500000</v>
      </c>
      <c r="F1195" s="3" t="s">
        <v>3306</v>
      </c>
      <c r="G1195" s="3" t="s">
        <v>2106</v>
      </c>
      <c r="H1195" s="3" t="s">
        <v>36</v>
      </c>
      <c r="J1195" s="3" t="s">
        <v>3308</v>
      </c>
    </row>
    <row r="1196" spans="1:10" hidden="1" x14ac:dyDescent="0.2">
      <c r="A1196" s="3" t="s">
        <v>1882</v>
      </c>
      <c r="B1196" s="3" t="s">
        <v>2416</v>
      </c>
      <c r="C1196" s="3" t="s">
        <v>2417</v>
      </c>
      <c r="D1196" s="3" t="s">
        <v>2418</v>
      </c>
      <c r="E1196" s="4">
        <v>17449.98</v>
      </c>
      <c r="F1196" s="3" t="s">
        <v>3306</v>
      </c>
      <c r="G1196" s="3" t="s">
        <v>1119</v>
      </c>
      <c r="H1196" s="3" t="s">
        <v>16</v>
      </c>
      <c r="J1196" s="3" t="s">
        <v>3308</v>
      </c>
    </row>
    <row r="1197" spans="1:10" hidden="1" x14ac:dyDescent="0.2">
      <c r="A1197" s="3" t="s">
        <v>1882</v>
      </c>
      <c r="B1197" s="3" t="s">
        <v>3374</v>
      </c>
      <c r="C1197" s="3" t="s">
        <v>3375</v>
      </c>
      <c r="D1197" s="3" t="s">
        <v>3376</v>
      </c>
      <c r="E1197" s="4">
        <v>-27751</v>
      </c>
      <c r="F1197" s="3" t="s">
        <v>3306</v>
      </c>
      <c r="G1197" s="3" t="s">
        <v>481</v>
      </c>
      <c r="H1197" s="3" t="s">
        <v>36</v>
      </c>
      <c r="I1197" s="3" t="s">
        <v>3377</v>
      </c>
      <c r="J1197" s="3" t="s">
        <v>3308</v>
      </c>
    </row>
    <row r="1198" spans="1:10" hidden="1" x14ac:dyDescent="0.2">
      <c r="A1198" s="3" t="s">
        <v>1882</v>
      </c>
      <c r="B1198" s="3" t="s">
        <v>3378</v>
      </c>
      <c r="C1198" s="3" t="s">
        <v>3379</v>
      </c>
      <c r="D1198" s="3" t="s">
        <v>3380</v>
      </c>
      <c r="E1198" s="4">
        <v>100000</v>
      </c>
      <c r="F1198" s="3" t="s">
        <v>3306</v>
      </c>
      <c r="G1198" s="3" t="s">
        <v>481</v>
      </c>
      <c r="H1198" s="3" t="s">
        <v>36</v>
      </c>
      <c r="I1198" s="3" t="s">
        <v>3381</v>
      </c>
      <c r="J1198" s="3" t="s">
        <v>3308</v>
      </c>
    </row>
    <row r="1199" spans="1:10" hidden="1" x14ac:dyDescent="0.2">
      <c r="A1199" s="3" t="s">
        <v>1882</v>
      </c>
      <c r="B1199" s="3" t="s">
        <v>3386</v>
      </c>
      <c r="C1199" s="3" t="s">
        <v>3387</v>
      </c>
      <c r="D1199" s="3" t="s">
        <v>3388</v>
      </c>
      <c r="E1199" s="4">
        <v>85000</v>
      </c>
      <c r="F1199" s="3" t="s">
        <v>3306</v>
      </c>
      <c r="G1199" s="3" t="s">
        <v>496</v>
      </c>
      <c r="H1199" s="3" t="s">
        <v>36</v>
      </c>
      <c r="I1199" s="3" t="s">
        <v>3389</v>
      </c>
      <c r="J1199" s="3" t="s">
        <v>3308</v>
      </c>
    </row>
    <row r="1200" spans="1:10" hidden="1" x14ac:dyDescent="0.2">
      <c r="A1200" s="3" t="s">
        <v>1882</v>
      </c>
      <c r="B1200" s="3" t="s">
        <v>3313</v>
      </c>
      <c r="C1200" s="3" t="s">
        <v>3314</v>
      </c>
      <c r="D1200" s="3" t="s">
        <v>3315</v>
      </c>
      <c r="E1200" s="4">
        <v>-500000</v>
      </c>
      <c r="F1200" s="3" t="s">
        <v>3306</v>
      </c>
      <c r="G1200" s="3" t="s">
        <v>189</v>
      </c>
      <c r="H1200" s="3" t="s">
        <v>36</v>
      </c>
      <c r="I1200" s="3" t="s">
        <v>3394</v>
      </c>
      <c r="J1200" s="3" t="s">
        <v>3308</v>
      </c>
    </row>
    <row r="1201" spans="1:10" hidden="1" x14ac:dyDescent="0.2">
      <c r="A1201" s="3" t="s">
        <v>1882</v>
      </c>
      <c r="B1201" s="3" t="s">
        <v>3412</v>
      </c>
      <c r="C1201" s="3" t="s">
        <v>3413</v>
      </c>
      <c r="D1201" s="3" t="s">
        <v>3414</v>
      </c>
      <c r="E1201" s="4">
        <v>74631</v>
      </c>
      <c r="F1201" s="3" t="s">
        <v>3306</v>
      </c>
      <c r="G1201" s="3" t="s">
        <v>588</v>
      </c>
      <c r="H1201" s="3" t="s">
        <v>36</v>
      </c>
      <c r="I1201" s="3" t="s">
        <v>3415</v>
      </c>
      <c r="J1201" s="3" t="s">
        <v>3308</v>
      </c>
    </row>
    <row r="1202" spans="1:10" hidden="1" x14ac:dyDescent="0.2">
      <c r="A1202" s="3" t="s">
        <v>1882</v>
      </c>
      <c r="B1202" s="3" t="s">
        <v>3443</v>
      </c>
      <c r="C1202" s="3" t="s">
        <v>3444</v>
      </c>
      <c r="D1202" s="3" t="s">
        <v>3445</v>
      </c>
      <c r="E1202" s="4">
        <v>209799</v>
      </c>
      <c r="F1202" s="3" t="s">
        <v>3306</v>
      </c>
      <c r="G1202" s="3" t="s">
        <v>1704</v>
      </c>
      <c r="H1202" s="3" t="s">
        <v>36</v>
      </c>
      <c r="I1202" s="3" t="s">
        <v>3446</v>
      </c>
      <c r="J1202" s="3" t="s">
        <v>3308</v>
      </c>
    </row>
    <row r="1203" spans="1:10" hidden="1" x14ac:dyDescent="0.2">
      <c r="A1203" s="3" t="s">
        <v>1882</v>
      </c>
      <c r="B1203" s="3" t="s">
        <v>3451</v>
      </c>
      <c r="C1203" s="3" t="s">
        <v>3452</v>
      </c>
      <c r="D1203" s="3" t="s">
        <v>3453</v>
      </c>
      <c r="E1203" s="4">
        <v>200000</v>
      </c>
      <c r="F1203" s="3" t="s">
        <v>3306</v>
      </c>
      <c r="G1203" s="3" t="s">
        <v>2212</v>
      </c>
      <c r="H1203" s="3" t="s">
        <v>36</v>
      </c>
      <c r="I1203" s="3" t="s">
        <v>3454</v>
      </c>
      <c r="J1203" s="3" t="s">
        <v>3308</v>
      </c>
    </row>
    <row r="1204" spans="1:10" hidden="1" x14ac:dyDescent="0.2">
      <c r="A1204" s="3" t="s">
        <v>1882</v>
      </c>
      <c r="B1204" s="3" t="s">
        <v>3473</v>
      </c>
      <c r="C1204" s="3" t="s">
        <v>3474</v>
      </c>
      <c r="D1204" s="3" t="s">
        <v>3475</v>
      </c>
      <c r="E1204" s="4">
        <v>580811</v>
      </c>
      <c r="F1204" s="3" t="s">
        <v>3306</v>
      </c>
      <c r="G1204" s="3" t="s">
        <v>2283</v>
      </c>
      <c r="H1204" s="3" t="s">
        <v>36</v>
      </c>
      <c r="I1204" s="3" t="s">
        <v>3476</v>
      </c>
      <c r="J1204" s="3" t="s">
        <v>3308</v>
      </c>
    </row>
    <row r="1205" spans="1:10" hidden="1" x14ac:dyDescent="0.2">
      <c r="A1205" s="3" t="s">
        <v>1882</v>
      </c>
      <c r="B1205" s="3" t="s">
        <v>4230</v>
      </c>
      <c r="C1205" s="3" t="s">
        <v>4231</v>
      </c>
      <c r="D1205" s="3" t="s">
        <v>4232</v>
      </c>
      <c r="E1205" s="4">
        <v>808000</v>
      </c>
      <c r="F1205" s="3" t="s">
        <v>4063</v>
      </c>
      <c r="G1205" s="3" t="s">
        <v>3489</v>
      </c>
      <c r="H1205" s="3" t="s">
        <v>36</v>
      </c>
      <c r="I1205" s="3" t="s">
        <v>4233</v>
      </c>
      <c r="J1205" s="3" t="s">
        <v>4065</v>
      </c>
    </row>
    <row r="1206" spans="1:10" hidden="1" x14ac:dyDescent="0.2">
      <c r="A1206" s="3" t="s">
        <v>1882</v>
      </c>
      <c r="B1206" s="3" t="s">
        <v>3313</v>
      </c>
      <c r="C1206" s="3" t="s">
        <v>3314</v>
      </c>
      <c r="D1206" s="3" t="s">
        <v>3315</v>
      </c>
      <c r="E1206" s="4">
        <v>1351000</v>
      </c>
      <c r="F1206" s="3" t="s">
        <v>4504</v>
      </c>
      <c r="G1206" s="3" t="s">
        <v>2106</v>
      </c>
      <c r="H1206" s="3" t="s">
        <v>36</v>
      </c>
      <c r="J1206" s="3" t="s">
        <v>4505</v>
      </c>
    </row>
    <row r="1207" spans="1:10" hidden="1" x14ac:dyDescent="0.2">
      <c r="A1207" s="3" t="s">
        <v>1882</v>
      </c>
      <c r="B1207" s="3" t="s">
        <v>3313</v>
      </c>
      <c r="C1207" s="3" t="s">
        <v>3314</v>
      </c>
      <c r="D1207" s="3" t="s">
        <v>3315</v>
      </c>
      <c r="E1207" s="4">
        <v>-258394</v>
      </c>
      <c r="F1207" s="3" t="s">
        <v>4504</v>
      </c>
      <c r="G1207" s="3" t="s">
        <v>189</v>
      </c>
      <c r="H1207" s="3" t="s">
        <v>36</v>
      </c>
      <c r="I1207" s="3" t="s">
        <v>3394</v>
      </c>
      <c r="J1207" s="3" t="s">
        <v>4505</v>
      </c>
    </row>
    <row r="1208" spans="1:10" hidden="1" x14ac:dyDescent="0.2">
      <c r="A1208" s="3" t="s">
        <v>1882</v>
      </c>
      <c r="B1208" s="3" t="s">
        <v>5229</v>
      </c>
      <c r="C1208" s="3" t="s">
        <v>5230</v>
      </c>
      <c r="D1208" s="3" t="s">
        <v>5231</v>
      </c>
      <c r="E1208" s="4">
        <v>1114500</v>
      </c>
      <c r="F1208" s="3" t="s">
        <v>5078</v>
      </c>
      <c r="G1208" s="3" t="s">
        <v>481</v>
      </c>
      <c r="H1208" s="3" t="s">
        <v>36</v>
      </c>
      <c r="I1208" s="3" t="s">
        <v>5232</v>
      </c>
      <c r="J1208" s="3" t="s">
        <v>5080</v>
      </c>
    </row>
    <row r="1209" spans="1:10" hidden="1" x14ac:dyDescent="0.2">
      <c r="A1209" s="3" t="s">
        <v>1882</v>
      </c>
      <c r="B1209" s="3" t="s">
        <v>5414</v>
      </c>
      <c r="C1209" s="3" t="s">
        <v>5415</v>
      </c>
      <c r="D1209" s="3" t="s">
        <v>5416</v>
      </c>
      <c r="E1209" s="4">
        <v>3340500</v>
      </c>
      <c r="F1209" s="3" t="s">
        <v>5078</v>
      </c>
      <c r="G1209" s="3" t="s">
        <v>2283</v>
      </c>
      <c r="H1209" s="3" t="s">
        <v>36</v>
      </c>
      <c r="I1209" s="3" t="s">
        <v>5417</v>
      </c>
      <c r="J1209" s="3" t="s">
        <v>5080</v>
      </c>
    </row>
    <row r="1210" spans="1:10" hidden="1" x14ac:dyDescent="0.2">
      <c r="A1210" s="3" t="s">
        <v>1882</v>
      </c>
      <c r="B1210" s="3" t="s">
        <v>5418</v>
      </c>
      <c r="C1210" s="3" t="s">
        <v>5419</v>
      </c>
      <c r="D1210" s="3" t="s">
        <v>5420</v>
      </c>
      <c r="E1210" s="4">
        <v>7433400</v>
      </c>
      <c r="F1210" s="3" t="s">
        <v>5078</v>
      </c>
      <c r="G1210" s="3" t="s">
        <v>2283</v>
      </c>
      <c r="H1210" s="3" t="s">
        <v>36</v>
      </c>
      <c r="I1210" s="3" t="s">
        <v>5417</v>
      </c>
      <c r="J1210" s="3" t="s">
        <v>5080</v>
      </c>
    </row>
    <row r="1211" spans="1:10" hidden="1" x14ac:dyDescent="0.2">
      <c r="A1211" s="3" t="s">
        <v>1882</v>
      </c>
      <c r="B1211" s="3" t="s">
        <v>5424</v>
      </c>
      <c r="C1211" s="3" t="s">
        <v>5425</v>
      </c>
      <c r="D1211" s="3" t="s">
        <v>5426</v>
      </c>
      <c r="E1211" s="4">
        <v>930100</v>
      </c>
      <c r="F1211" s="3" t="s">
        <v>5078</v>
      </c>
      <c r="G1211" s="3" t="s">
        <v>2283</v>
      </c>
      <c r="H1211" s="3" t="s">
        <v>36</v>
      </c>
      <c r="I1211" s="3" t="s">
        <v>5427</v>
      </c>
      <c r="J1211" s="3" t="s">
        <v>5080</v>
      </c>
    </row>
    <row r="1212" spans="1:10" hidden="1" x14ac:dyDescent="0.2">
      <c r="A1212" s="3" t="s">
        <v>1882</v>
      </c>
      <c r="B1212" s="3" t="s">
        <v>5580</v>
      </c>
      <c r="C1212" s="3" t="s">
        <v>5581</v>
      </c>
      <c r="D1212" s="3" t="s">
        <v>5582</v>
      </c>
      <c r="E1212" s="4">
        <v>225000</v>
      </c>
      <c r="F1212" s="3" t="s">
        <v>5539</v>
      </c>
      <c r="G1212" s="3" t="s">
        <v>2212</v>
      </c>
      <c r="H1212" s="3" t="s">
        <v>36</v>
      </c>
      <c r="I1212" s="3" t="s">
        <v>5583</v>
      </c>
      <c r="J1212" s="3" t="s">
        <v>5540</v>
      </c>
    </row>
    <row r="1213" spans="1:10" hidden="1" x14ac:dyDescent="0.2">
      <c r="A1213" s="3" t="s">
        <v>1882</v>
      </c>
      <c r="B1213" s="3" t="s">
        <v>6154</v>
      </c>
      <c r="C1213" s="3" t="s">
        <v>6155</v>
      </c>
      <c r="D1213" s="3" t="s">
        <v>6156</v>
      </c>
      <c r="E1213" s="4">
        <v>-107145.09</v>
      </c>
      <c r="F1213" s="3" t="s">
        <v>6117</v>
      </c>
      <c r="G1213" s="3" t="s">
        <v>41</v>
      </c>
      <c r="H1213" s="3" t="s">
        <v>16</v>
      </c>
      <c r="I1213" s="3" t="s">
        <v>6157</v>
      </c>
      <c r="J1213" s="3" t="s">
        <v>6118</v>
      </c>
    </row>
    <row r="1214" spans="1:10" hidden="1" x14ac:dyDescent="0.2">
      <c r="A1214" s="3" t="s">
        <v>1882</v>
      </c>
      <c r="B1214" s="3" t="s">
        <v>1883</v>
      </c>
      <c r="C1214" s="3" t="s">
        <v>1884</v>
      </c>
      <c r="D1214" s="3" t="s">
        <v>1885</v>
      </c>
      <c r="E1214" s="4">
        <v>-4661.6099999999997</v>
      </c>
      <c r="F1214" s="3" t="s">
        <v>6117</v>
      </c>
      <c r="G1214" s="3" t="s">
        <v>567</v>
      </c>
      <c r="H1214" s="3" t="s">
        <v>16</v>
      </c>
      <c r="I1214" s="3" t="s">
        <v>1886</v>
      </c>
      <c r="J1214" s="3" t="s">
        <v>6118</v>
      </c>
    </row>
    <row r="1215" spans="1:10" hidden="1" x14ac:dyDescent="0.2">
      <c r="A1215" s="3" t="s">
        <v>1882</v>
      </c>
      <c r="B1215" s="3" t="s">
        <v>7413</v>
      </c>
      <c r="C1215" s="3" t="s">
        <v>7414</v>
      </c>
      <c r="D1215" s="3" t="s">
        <v>7415</v>
      </c>
      <c r="E1215" s="4">
        <v>-681684.06</v>
      </c>
      <c r="F1215" s="3" t="s">
        <v>7136</v>
      </c>
      <c r="G1215" s="3" t="s">
        <v>611</v>
      </c>
      <c r="H1215" s="3" t="s">
        <v>36</v>
      </c>
      <c r="I1215" s="3" t="s">
        <v>7416</v>
      </c>
      <c r="J1215" s="3" t="s">
        <v>7137</v>
      </c>
    </row>
    <row r="1216" spans="1:10" hidden="1" x14ac:dyDescent="0.2">
      <c r="A1216" s="3" t="s">
        <v>1882</v>
      </c>
      <c r="B1216" s="3" t="s">
        <v>7515</v>
      </c>
      <c r="C1216" s="3" t="s">
        <v>7516</v>
      </c>
      <c r="D1216" s="3" t="s">
        <v>7517</v>
      </c>
      <c r="E1216" s="4">
        <v>-3500000</v>
      </c>
      <c r="F1216" s="3" t="s">
        <v>7510</v>
      </c>
      <c r="G1216" s="3" t="s">
        <v>413</v>
      </c>
      <c r="H1216" s="3" t="s">
        <v>36</v>
      </c>
      <c r="I1216" s="3" t="s">
        <v>7518</v>
      </c>
      <c r="J1216" s="3" t="s">
        <v>7511</v>
      </c>
    </row>
    <row r="1217" spans="1:10" hidden="1" x14ac:dyDescent="0.2">
      <c r="A1217" s="3" t="s">
        <v>2189</v>
      </c>
      <c r="B1217" s="3" t="s">
        <v>2190</v>
      </c>
      <c r="C1217" s="3" t="s">
        <v>2191</v>
      </c>
      <c r="D1217" s="3" t="s">
        <v>2192</v>
      </c>
      <c r="E1217" s="4">
        <v>-16996.47</v>
      </c>
      <c r="F1217" s="3" t="s">
        <v>2193</v>
      </c>
      <c r="G1217" s="3" t="s">
        <v>1287</v>
      </c>
      <c r="H1217" s="3" t="s">
        <v>16</v>
      </c>
      <c r="I1217" s="3" t="s">
        <v>1611</v>
      </c>
      <c r="J1217" s="3" t="s">
        <v>2194</v>
      </c>
    </row>
    <row r="1218" spans="1:10" hidden="1" x14ac:dyDescent="0.2">
      <c r="A1218" s="3" t="s">
        <v>2189</v>
      </c>
      <c r="B1218" s="3" t="s">
        <v>2190</v>
      </c>
      <c r="C1218" s="3" t="s">
        <v>2191</v>
      </c>
      <c r="D1218" s="3" t="s">
        <v>2192</v>
      </c>
      <c r="E1218" s="4">
        <v>-149825.48000000001</v>
      </c>
      <c r="F1218" s="3" t="s">
        <v>6444</v>
      </c>
      <c r="G1218" s="3" t="s">
        <v>1287</v>
      </c>
      <c r="H1218" s="3" t="s">
        <v>16</v>
      </c>
      <c r="I1218" s="3" t="s">
        <v>1611</v>
      </c>
      <c r="J1218" s="3" t="s">
        <v>6445</v>
      </c>
    </row>
    <row r="1219" spans="1:10" hidden="1" x14ac:dyDescent="0.2">
      <c r="A1219" s="3" t="s">
        <v>2189</v>
      </c>
      <c r="B1219" s="3" t="s">
        <v>7270</v>
      </c>
      <c r="C1219" s="3" t="s">
        <v>7271</v>
      </c>
      <c r="D1219" s="3" t="s">
        <v>7272</v>
      </c>
      <c r="E1219" s="4">
        <v>-345697.11</v>
      </c>
      <c r="F1219" s="3" t="s">
        <v>7136</v>
      </c>
      <c r="G1219" s="3" t="s">
        <v>408</v>
      </c>
      <c r="H1219" s="3" t="s">
        <v>16</v>
      </c>
      <c r="J1219" s="3" t="s">
        <v>7137</v>
      </c>
    </row>
    <row r="1220" spans="1:10" hidden="1" x14ac:dyDescent="0.2">
      <c r="A1220" s="3" t="s">
        <v>5398</v>
      </c>
      <c r="B1220" s="3" t="s">
        <v>5399</v>
      </c>
      <c r="C1220" s="3" t="s">
        <v>5400</v>
      </c>
      <c r="D1220" s="3" t="s">
        <v>5401</v>
      </c>
      <c r="E1220" s="4">
        <v>8715500</v>
      </c>
      <c r="F1220" s="3" t="s">
        <v>5078</v>
      </c>
      <c r="G1220" s="3" t="s">
        <v>195</v>
      </c>
      <c r="H1220" s="3" t="s">
        <v>36</v>
      </c>
      <c r="I1220" s="3" t="s">
        <v>3071</v>
      </c>
      <c r="J1220" s="3" t="s">
        <v>5080</v>
      </c>
    </row>
    <row r="1221" spans="1:10" hidden="1" x14ac:dyDescent="0.2">
      <c r="A1221" s="3" t="s">
        <v>326</v>
      </c>
      <c r="B1221" s="3" t="s">
        <v>327</v>
      </c>
      <c r="C1221" s="3" t="s">
        <v>328</v>
      </c>
      <c r="D1221" s="3" t="s">
        <v>329</v>
      </c>
      <c r="E1221" s="4">
        <v>973830</v>
      </c>
      <c r="F1221" s="3" t="s">
        <v>221</v>
      </c>
      <c r="G1221" s="3" t="s">
        <v>330</v>
      </c>
      <c r="H1221" s="3" t="s">
        <v>36</v>
      </c>
      <c r="I1221" s="3" t="s">
        <v>331</v>
      </c>
      <c r="J1221" s="3" t="s">
        <v>223</v>
      </c>
    </row>
    <row r="1222" spans="1:10" hidden="1" x14ac:dyDescent="0.2">
      <c r="A1222" s="3" t="s">
        <v>326</v>
      </c>
      <c r="B1222" s="3" t="s">
        <v>335</v>
      </c>
      <c r="C1222" s="3" t="s">
        <v>336</v>
      </c>
      <c r="D1222" s="3" t="s">
        <v>337</v>
      </c>
      <c r="E1222" s="4">
        <v>78569.460000000006</v>
      </c>
      <c r="F1222" s="3" t="s">
        <v>221</v>
      </c>
      <c r="G1222" s="3" t="s">
        <v>330</v>
      </c>
      <c r="H1222" s="3" t="s">
        <v>36</v>
      </c>
      <c r="I1222" s="3" t="s">
        <v>331</v>
      </c>
      <c r="J1222" s="3" t="s">
        <v>223</v>
      </c>
    </row>
    <row r="1223" spans="1:10" hidden="1" x14ac:dyDescent="0.2">
      <c r="A1223" s="3" t="s">
        <v>326</v>
      </c>
      <c r="B1223" s="3" t="s">
        <v>338</v>
      </c>
      <c r="C1223" s="3" t="s">
        <v>339</v>
      </c>
      <c r="D1223" s="3" t="s">
        <v>340</v>
      </c>
      <c r="E1223" s="4">
        <v>-17404.34</v>
      </c>
      <c r="F1223" s="3" t="s">
        <v>221</v>
      </c>
      <c r="G1223" s="3" t="s">
        <v>330</v>
      </c>
      <c r="H1223" s="3" t="s">
        <v>16</v>
      </c>
      <c r="J1223" s="3" t="s">
        <v>223</v>
      </c>
    </row>
    <row r="1224" spans="1:10" hidden="1" x14ac:dyDescent="0.2">
      <c r="A1224" s="3" t="s">
        <v>326</v>
      </c>
      <c r="B1224" s="3" t="s">
        <v>354</v>
      </c>
      <c r="C1224" s="3" t="s">
        <v>355</v>
      </c>
      <c r="D1224" s="3" t="s">
        <v>356</v>
      </c>
      <c r="E1224" s="4">
        <v>-7629.58</v>
      </c>
      <c r="F1224" s="3" t="s">
        <v>221</v>
      </c>
      <c r="G1224" s="3" t="s">
        <v>357</v>
      </c>
      <c r="H1224" s="3" t="s">
        <v>16</v>
      </c>
      <c r="I1224" s="3" t="s">
        <v>331</v>
      </c>
      <c r="J1224" s="3" t="s">
        <v>223</v>
      </c>
    </row>
    <row r="1225" spans="1:10" hidden="1" x14ac:dyDescent="0.2">
      <c r="A1225" s="3" t="s">
        <v>326</v>
      </c>
      <c r="B1225" s="3" t="s">
        <v>436</v>
      </c>
      <c r="C1225" s="3" t="s">
        <v>437</v>
      </c>
      <c r="D1225" s="3" t="s">
        <v>438</v>
      </c>
      <c r="E1225" s="4">
        <v>13985.18</v>
      </c>
      <c r="F1225" s="3" t="s">
        <v>221</v>
      </c>
      <c r="G1225" s="3" t="s">
        <v>435</v>
      </c>
      <c r="H1225" s="3" t="s">
        <v>16</v>
      </c>
      <c r="J1225" s="3" t="s">
        <v>223</v>
      </c>
    </row>
    <row r="1226" spans="1:10" hidden="1" x14ac:dyDescent="0.2">
      <c r="A1226" s="3" t="s">
        <v>326</v>
      </c>
      <c r="B1226" s="3" t="s">
        <v>478</v>
      </c>
      <c r="C1226" s="3" t="s">
        <v>479</v>
      </c>
      <c r="D1226" s="3" t="s">
        <v>480</v>
      </c>
      <c r="E1226" s="4">
        <v>907200</v>
      </c>
      <c r="F1226" s="3" t="s">
        <v>221</v>
      </c>
      <c r="G1226" s="3" t="s">
        <v>481</v>
      </c>
      <c r="H1226" s="3" t="s">
        <v>36</v>
      </c>
      <c r="J1226" s="3" t="s">
        <v>223</v>
      </c>
    </row>
    <row r="1227" spans="1:10" hidden="1" x14ac:dyDescent="0.2">
      <c r="A1227" s="3" t="s">
        <v>326</v>
      </c>
      <c r="B1227" s="3" t="s">
        <v>534</v>
      </c>
      <c r="C1227" s="3" t="s">
        <v>535</v>
      </c>
      <c r="D1227" s="3" t="s">
        <v>536</v>
      </c>
      <c r="E1227" s="4">
        <v>1289463.8799999999</v>
      </c>
      <c r="F1227" s="3" t="s">
        <v>221</v>
      </c>
      <c r="G1227" s="3" t="s">
        <v>537</v>
      </c>
      <c r="H1227" s="3" t="s">
        <v>36</v>
      </c>
      <c r="J1227" s="3" t="s">
        <v>223</v>
      </c>
    </row>
    <row r="1228" spans="1:10" hidden="1" x14ac:dyDescent="0.2">
      <c r="A1228" s="3" t="s">
        <v>326</v>
      </c>
      <c r="B1228" s="3" t="s">
        <v>598</v>
      </c>
      <c r="C1228" s="3" t="s">
        <v>599</v>
      </c>
      <c r="D1228" s="3" t="s">
        <v>600</v>
      </c>
      <c r="E1228" s="4">
        <v>3905800</v>
      </c>
      <c r="F1228" s="3" t="s">
        <v>221</v>
      </c>
      <c r="G1228" s="3" t="s">
        <v>146</v>
      </c>
      <c r="H1228" s="3" t="s">
        <v>36</v>
      </c>
      <c r="J1228" s="3" t="s">
        <v>223</v>
      </c>
    </row>
    <row r="1229" spans="1:10" hidden="1" x14ac:dyDescent="0.2">
      <c r="A1229" s="3" t="s">
        <v>326</v>
      </c>
      <c r="B1229" s="3" t="s">
        <v>643</v>
      </c>
      <c r="C1229" s="3" t="s">
        <v>644</v>
      </c>
      <c r="D1229" s="3" t="s">
        <v>645</v>
      </c>
      <c r="E1229" s="4">
        <v>508268</v>
      </c>
      <c r="F1229" s="3" t="s">
        <v>221</v>
      </c>
      <c r="G1229" s="3" t="s">
        <v>646</v>
      </c>
      <c r="H1229" s="3" t="s">
        <v>36</v>
      </c>
      <c r="J1229" s="3" t="s">
        <v>223</v>
      </c>
    </row>
    <row r="1230" spans="1:10" hidden="1" x14ac:dyDescent="0.2">
      <c r="A1230" s="3" t="s">
        <v>326</v>
      </c>
      <c r="B1230" s="3" t="s">
        <v>651</v>
      </c>
      <c r="C1230" s="3" t="s">
        <v>652</v>
      </c>
      <c r="D1230" s="3" t="s">
        <v>653</v>
      </c>
      <c r="E1230" s="4">
        <v>34696.120000000003</v>
      </c>
      <c r="F1230" s="3" t="s">
        <v>221</v>
      </c>
      <c r="G1230" s="3" t="s">
        <v>650</v>
      </c>
      <c r="H1230" s="3" t="s">
        <v>36</v>
      </c>
      <c r="J1230" s="3" t="s">
        <v>223</v>
      </c>
    </row>
    <row r="1231" spans="1:10" hidden="1" x14ac:dyDescent="0.2">
      <c r="A1231" s="3" t="s">
        <v>326</v>
      </c>
      <c r="B1231" s="3" t="s">
        <v>677</v>
      </c>
      <c r="C1231" s="3" t="s">
        <v>678</v>
      </c>
      <c r="D1231" s="3" t="s">
        <v>679</v>
      </c>
      <c r="E1231" s="4">
        <v>474918</v>
      </c>
      <c r="F1231" s="3" t="s">
        <v>221</v>
      </c>
      <c r="G1231" s="3" t="s">
        <v>667</v>
      </c>
      <c r="H1231" s="3" t="s">
        <v>36</v>
      </c>
      <c r="J1231" s="3" t="s">
        <v>223</v>
      </c>
    </row>
    <row r="1232" spans="1:10" hidden="1" x14ac:dyDescent="0.2">
      <c r="A1232" s="3" t="s">
        <v>326</v>
      </c>
      <c r="B1232" s="3" t="s">
        <v>712</v>
      </c>
      <c r="C1232" s="3" t="s">
        <v>713</v>
      </c>
      <c r="D1232" s="3" t="s">
        <v>714</v>
      </c>
      <c r="E1232" s="4">
        <v>652000</v>
      </c>
      <c r="F1232" s="3" t="s">
        <v>683</v>
      </c>
      <c r="G1232" s="3" t="s">
        <v>715</v>
      </c>
      <c r="H1232" s="3" t="s">
        <v>36</v>
      </c>
      <c r="I1232" s="3" t="s">
        <v>331</v>
      </c>
      <c r="J1232" s="3" t="s">
        <v>685</v>
      </c>
    </row>
    <row r="1233" spans="1:10" hidden="1" x14ac:dyDescent="0.2">
      <c r="A1233" s="3" t="s">
        <v>326</v>
      </c>
      <c r="B1233" s="3" t="s">
        <v>727</v>
      </c>
      <c r="C1233" s="3" t="s">
        <v>728</v>
      </c>
      <c r="D1233" s="3" t="s">
        <v>729</v>
      </c>
      <c r="E1233" s="4">
        <v>409974.45</v>
      </c>
      <c r="F1233" s="3" t="s">
        <v>683</v>
      </c>
      <c r="G1233" s="3" t="s">
        <v>725</v>
      </c>
      <c r="H1233" s="3" t="s">
        <v>36</v>
      </c>
      <c r="I1233" s="3" t="s">
        <v>331</v>
      </c>
      <c r="J1233" s="3" t="s">
        <v>685</v>
      </c>
    </row>
    <row r="1234" spans="1:10" hidden="1" x14ac:dyDescent="0.2">
      <c r="A1234" s="3" t="s">
        <v>326</v>
      </c>
      <c r="B1234" s="3" t="s">
        <v>730</v>
      </c>
      <c r="C1234" s="3" t="s">
        <v>728</v>
      </c>
      <c r="D1234" s="3" t="s">
        <v>731</v>
      </c>
      <c r="E1234" s="4">
        <v>6225.78</v>
      </c>
      <c r="F1234" s="3" t="s">
        <v>683</v>
      </c>
      <c r="G1234" s="3" t="s">
        <v>725</v>
      </c>
      <c r="H1234" s="3" t="s">
        <v>36</v>
      </c>
      <c r="I1234" s="3" t="s">
        <v>331</v>
      </c>
      <c r="J1234" s="3" t="s">
        <v>685</v>
      </c>
    </row>
    <row r="1235" spans="1:10" hidden="1" x14ac:dyDescent="0.2">
      <c r="A1235" s="3" t="s">
        <v>326</v>
      </c>
      <c r="B1235" s="3" t="s">
        <v>741</v>
      </c>
      <c r="C1235" s="3" t="s">
        <v>336</v>
      </c>
      <c r="D1235" s="3" t="s">
        <v>742</v>
      </c>
      <c r="E1235" s="4">
        <v>1671872.03</v>
      </c>
      <c r="F1235" s="3" t="s">
        <v>683</v>
      </c>
      <c r="G1235" s="3" t="s">
        <v>725</v>
      </c>
      <c r="H1235" s="3" t="s">
        <v>36</v>
      </c>
      <c r="I1235" s="3" t="s">
        <v>331</v>
      </c>
      <c r="J1235" s="3" t="s">
        <v>685</v>
      </c>
    </row>
    <row r="1236" spans="1:10" hidden="1" x14ac:dyDescent="0.2">
      <c r="A1236" s="3" t="s">
        <v>326</v>
      </c>
      <c r="B1236" s="3" t="s">
        <v>746</v>
      </c>
      <c r="C1236" s="3" t="s">
        <v>336</v>
      </c>
      <c r="D1236" s="3" t="s">
        <v>337</v>
      </c>
      <c r="E1236" s="4">
        <v>190523.58</v>
      </c>
      <c r="F1236" s="3" t="s">
        <v>683</v>
      </c>
      <c r="G1236" s="3" t="s">
        <v>545</v>
      </c>
      <c r="H1236" s="3" t="s">
        <v>36</v>
      </c>
      <c r="I1236" s="3" t="s">
        <v>331</v>
      </c>
      <c r="J1236" s="3" t="s">
        <v>685</v>
      </c>
    </row>
    <row r="1237" spans="1:10" hidden="1" x14ac:dyDescent="0.2">
      <c r="A1237" s="3" t="s">
        <v>326</v>
      </c>
      <c r="B1237" s="3" t="s">
        <v>730</v>
      </c>
      <c r="C1237" s="3" t="s">
        <v>728</v>
      </c>
      <c r="D1237" s="3" t="s">
        <v>731</v>
      </c>
      <c r="E1237" s="4">
        <v>8357.5400000000009</v>
      </c>
      <c r="F1237" s="3" t="s">
        <v>938</v>
      </c>
      <c r="G1237" s="3" t="s">
        <v>330</v>
      </c>
      <c r="H1237" s="3" t="s">
        <v>36</v>
      </c>
      <c r="J1237" s="3" t="s">
        <v>898</v>
      </c>
    </row>
    <row r="1238" spans="1:10" hidden="1" x14ac:dyDescent="0.2">
      <c r="A1238" s="3" t="s">
        <v>326</v>
      </c>
      <c r="B1238" s="3" t="s">
        <v>730</v>
      </c>
      <c r="C1238" s="3" t="s">
        <v>728</v>
      </c>
      <c r="D1238" s="3" t="s">
        <v>731</v>
      </c>
      <c r="E1238" s="4">
        <v>861298.92</v>
      </c>
      <c r="F1238" s="3" t="s">
        <v>1001</v>
      </c>
      <c r="G1238" s="3" t="s">
        <v>330</v>
      </c>
      <c r="H1238" s="3" t="s">
        <v>36</v>
      </c>
      <c r="J1238" s="3" t="s">
        <v>1002</v>
      </c>
    </row>
    <row r="1239" spans="1:10" hidden="1" x14ac:dyDescent="0.2">
      <c r="A1239" s="3" t="s">
        <v>326</v>
      </c>
      <c r="B1239" s="3" t="s">
        <v>335</v>
      </c>
      <c r="C1239" s="3" t="s">
        <v>336</v>
      </c>
      <c r="D1239" s="3" t="s">
        <v>337</v>
      </c>
      <c r="E1239" s="4">
        <v>1885.54</v>
      </c>
      <c r="F1239" s="3" t="s">
        <v>1001</v>
      </c>
      <c r="G1239" s="3" t="s">
        <v>330</v>
      </c>
      <c r="H1239" s="3" t="s">
        <v>36</v>
      </c>
      <c r="I1239" s="3" t="s">
        <v>331</v>
      </c>
      <c r="J1239" s="3" t="s">
        <v>1002</v>
      </c>
    </row>
    <row r="1240" spans="1:10" hidden="1" x14ac:dyDescent="0.2">
      <c r="A1240" s="3" t="s">
        <v>326</v>
      </c>
      <c r="B1240" s="3" t="s">
        <v>730</v>
      </c>
      <c r="C1240" s="3" t="s">
        <v>728</v>
      </c>
      <c r="D1240" s="3" t="s">
        <v>731</v>
      </c>
      <c r="E1240" s="4">
        <v>332603.21000000002</v>
      </c>
      <c r="F1240" s="3" t="s">
        <v>1080</v>
      </c>
      <c r="G1240" s="3" t="s">
        <v>330</v>
      </c>
      <c r="H1240" s="3" t="s">
        <v>36</v>
      </c>
      <c r="J1240" s="3" t="s">
        <v>1081</v>
      </c>
    </row>
    <row r="1241" spans="1:10" hidden="1" x14ac:dyDescent="0.2">
      <c r="A1241" s="3" t="s">
        <v>326</v>
      </c>
      <c r="B1241" s="3" t="s">
        <v>746</v>
      </c>
      <c r="C1241" s="3" t="s">
        <v>336</v>
      </c>
      <c r="D1241" s="3" t="s">
        <v>337</v>
      </c>
      <c r="E1241" s="4">
        <v>1488004.42</v>
      </c>
      <c r="F1241" s="3" t="s">
        <v>1080</v>
      </c>
      <c r="G1241" s="3" t="s">
        <v>330</v>
      </c>
      <c r="H1241" s="3" t="s">
        <v>36</v>
      </c>
      <c r="J1241" s="3" t="s">
        <v>1081</v>
      </c>
    </row>
    <row r="1242" spans="1:10" hidden="1" x14ac:dyDescent="0.2">
      <c r="A1242" s="3" t="s">
        <v>326</v>
      </c>
      <c r="B1242" s="3" t="s">
        <v>1485</v>
      </c>
      <c r="C1242" s="3" t="s">
        <v>1486</v>
      </c>
      <c r="D1242" s="3" t="s">
        <v>1487</v>
      </c>
      <c r="E1242" s="4">
        <v>-175753.63</v>
      </c>
      <c r="F1242" s="3" t="s">
        <v>1477</v>
      </c>
      <c r="G1242" s="3" t="s">
        <v>1488</v>
      </c>
      <c r="H1242" s="3" t="s">
        <v>176</v>
      </c>
      <c r="I1242" s="3" t="s">
        <v>1489</v>
      </c>
      <c r="J1242" s="3" t="s">
        <v>1480</v>
      </c>
    </row>
    <row r="1243" spans="1:10" hidden="1" x14ac:dyDescent="0.2">
      <c r="A1243" s="3" t="s">
        <v>326</v>
      </c>
      <c r="B1243" s="3" t="s">
        <v>1542</v>
      </c>
      <c r="C1243" s="3" t="s">
        <v>1543</v>
      </c>
      <c r="D1243" s="3" t="s">
        <v>1544</v>
      </c>
      <c r="E1243" s="4">
        <v>-13279.36</v>
      </c>
      <c r="F1243" s="3" t="s">
        <v>1539</v>
      </c>
      <c r="G1243" s="3" t="s">
        <v>1545</v>
      </c>
      <c r="H1243" s="3" t="s">
        <v>16</v>
      </c>
      <c r="J1243" s="3" t="s">
        <v>1541</v>
      </c>
    </row>
    <row r="1244" spans="1:10" hidden="1" x14ac:dyDescent="0.2">
      <c r="A1244" s="3" t="s">
        <v>326</v>
      </c>
      <c r="B1244" s="3" t="s">
        <v>1621</v>
      </c>
      <c r="C1244" s="3" t="s">
        <v>1622</v>
      </c>
      <c r="D1244" s="3" t="s">
        <v>1623</v>
      </c>
      <c r="E1244" s="4">
        <v>-39.24</v>
      </c>
      <c r="F1244" s="3" t="s">
        <v>1624</v>
      </c>
      <c r="G1244" s="3" t="s">
        <v>30</v>
      </c>
      <c r="H1244" s="3" t="s">
        <v>16</v>
      </c>
      <c r="I1244" s="3" t="s">
        <v>1625</v>
      </c>
      <c r="J1244" s="3" t="s">
        <v>1626</v>
      </c>
    </row>
    <row r="1245" spans="1:10" hidden="1" x14ac:dyDescent="0.2">
      <c r="A1245" s="3" t="s">
        <v>326</v>
      </c>
      <c r="B1245" s="3" t="s">
        <v>1680</v>
      </c>
      <c r="C1245" s="3" t="s">
        <v>1681</v>
      </c>
      <c r="D1245" s="3" t="s">
        <v>1682</v>
      </c>
      <c r="E1245" s="4">
        <v>-200698</v>
      </c>
      <c r="F1245" s="3" t="s">
        <v>1671</v>
      </c>
      <c r="G1245" s="3" t="s">
        <v>1488</v>
      </c>
      <c r="H1245" s="3" t="s">
        <v>176</v>
      </c>
      <c r="I1245" s="3" t="s">
        <v>1625</v>
      </c>
      <c r="J1245" s="3" t="s">
        <v>1672</v>
      </c>
    </row>
    <row r="1246" spans="1:10" hidden="1" x14ac:dyDescent="0.2">
      <c r="A1246" s="3" t="s">
        <v>326</v>
      </c>
      <c r="B1246" s="3" t="s">
        <v>1485</v>
      </c>
      <c r="C1246" s="3" t="s">
        <v>1486</v>
      </c>
      <c r="D1246" s="3" t="s">
        <v>1487</v>
      </c>
      <c r="E1246" s="4">
        <v>-982149</v>
      </c>
      <c r="F1246" s="3" t="s">
        <v>2011</v>
      </c>
      <c r="G1246" s="3" t="s">
        <v>1488</v>
      </c>
      <c r="H1246" s="3" t="s">
        <v>176</v>
      </c>
      <c r="I1246" s="3" t="s">
        <v>1489</v>
      </c>
      <c r="J1246" s="3" t="s">
        <v>1480</v>
      </c>
    </row>
    <row r="1247" spans="1:10" hidden="1" x14ac:dyDescent="0.2">
      <c r="A1247" s="3" t="s">
        <v>326</v>
      </c>
      <c r="B1247" s="3" t="s">
        <v>2103</v>
      </c>
      <c r="C1247" s="3" t="s">
        <v>2104</v>
      </c>
      <c r="D1247" s="3" t="s">
        <v>2105</v>
      </c>
      <c r="E1247" s="4">
        <v>-297472.89</v>
      </c>
      <c r="F1247" s="3" t="s">
        <v>2097</v>
      </c>
      <c r="G1247" s="3" t="s">
        <v>2106</v>
      </c>
      <c r="H1247" s="3" t="s">
        <v>16</v>
      </c>
      <c r="J1247" s="3" t="s">
        <v>2099</v>
      </c>
    </row>
    <row r="1248" spans="1:10" hidden="1" x14ac:dyDescent="0.2">
      <c r="A1248" s="3" t="s">
        <v>326</v>
      </c>
      <c r="B1248" s="3" t="s">
        <v>2107</v>
      </c>
      <c r="C1248" s="3" t="s">
        <v>2108</v>
      </c>
      <c r="D1248" s="3" t="s">
        <v>2109</v>
      </c>
      <c r="E1248" s="4">
        <v>272.97000000000003</v>
      </c>
      <c r="F1248" s="3" t="s">
        <v>2097</v>
      </c>
      <c r="G1248" s="3" t="s">
        <v>1555</v>
      </c>
      <c r="H1248" s="3" t="s">
        <v>16</v>
      </c>
      <c r="J1248" s="3" t="s">
        <v>2099</v>
      </c>
    </row>
    <row r="1249" spans="1:10" hidden="1" x14ac:dyDescent="0.2">
      <c r="A1249" s="3" t="s">
        <v>326</v>
      </c>
      <c r="B1249" s="3" t="s">
        <v>1621</v>
      </c>
      <c r="C1249" s="3" t="s">
        <v>1622</v>
      </c>
      <c r="D1249" s="3" t="s">
        <v>1623</v>
      </c>
      <c r="E1249" s="4">
        <v>-20904.48</v>
      </c>
      <c r="F1249" s="3" t="s">
        <v>2330</v>
      </c>
      <c r="G1249" s="3" t="s">
        <v>30</v>
      </c>
      <c r="H1249" s="3" t="s">
        <v>16</v>
      </c>
      <c r="I1249" s="3" t="s">
        <v>1625</v>
      </c>
      <c r="J1249" s="3" t="s">
        <v>2331</v>
      </c>
    </row>
    <row r="1250" spans="1:10" hidden="1" x14ac:dyDescent="0.2">
      <c r="A1250" s="3" t="s">
        <v>326</v>
      </c>
      <c r="B1250" s="3" t="s">
        <v>2387</v>
      </c>
      <c r="C1250" s="3" t="s">
        <v>2388</v>
      </c>
      <c r="D1250" s="3" t="s">
        <v>2389</v>
      </c>
      <c r="E1250" s="4">
        <v>-1600.02</v>
      </c>
      <c r="F1250" s="3" t="s">
        <v>2390</v>
      </c>
      <c r="G1250" s="3" t="s">
        <v>239</v>
      </c>
      <c r="H1250" s="3" t="s">
        <v>16</v>
      </c>
      <c r="I1250" s="3" t="s">
        <v>1489</v>
      </c>
      <c r="J1250" s="3" t="s">
        <v>2391</v>
      </c>
    </row>
    <row r="1251" spans="1:10" hidden="1" x14ac:dyDescent="0.2">
      <c r="A1251" s="3" t="s">
        <v>326</v>
      </c>
      <c r="B1251" s="3" t="s">
        <v>2392</v>
      </c>
      <c r="C1251" s="3" t="s">
        <v>2393</v>
      </c>
      <c r="D1251" s="3" t="s">
        <v>2394</v>
      </c>
      <c r="E1251" s="4">
        <v>27065.97</v>
      </c>
      <c r="F1251" s="3" t="s">
        <v>2390</v>
      </c>
      <c r="G1251" s="3" t="s">
        <v>537</v>
      </c>
      <c r="H1251" s="3" t="s">
        <v>36</v>
      </c>
      <c r="I1251" s="3" t="s">
        <v>1489</v>
      </c>
      <c r="J1251" s="3" t="s">
        <v>2391</v>
      </c>
    </row>
    <row r="1252" spans="1:10" hidden="1" x14ac:dyDescent="0.2">
      <c r="A1252" s="3" t="s">
        <v>326</v>
      </c>
      <c r="B1252" s="3" t="s">
        <v>2392</v>
      </c>
      <c r="C1252" s="3" t="s">
        <v>2393</v>
      </c>
      <c r="D1252" s="3" t="s">
        <v>2394</v>
      </c>
      <c r="E1252" s="4">
        <v>23726.400000000001</v>
      </c>
      <c r="F1252" s="3" t="s">
        <v>2403</v>
      </c>
      <c r="G1252" s="3" t="s">
        <v>537</v>
      </c>
      <c r="H1252" s="3" t="s">
        <v>36</v>
      </c>
      <c r="I1252" s="3" t="s">
        <v>1489</v>
      </c>
      <c r="J1252" s="3" t="s">
        <v>2404</v>
      </c>
    </row>
    <row r="1253" spans="1:10" hidden="1" x14ac:dyDescent="0.2">
      <c r="A1253" s="3" t="s">
        <v>326</v>
      </c>
      <c r="B1253" s="3" t="s">
        <v>2708</v>
      </c>
      <c r="C1253" s="3" t="s">
        <v>2709</v>
      </c>
      <c r="D1253" s="3" t="s">
        <v>2710</v>
      </c>
      <c r="E1253" s="4">
        <v>193792.17</v>
      </c>
      <c r="F1253" s="3" t="s">
        <v>2702</v>
      </c>
      <c r="G1253" s="3" t="s">
        <v>310</v>
      </c>
      <c r="H1253" s="3" t="s">
        <v>36</v>
      </c>
      <c r="J1253" s="3" t="s">
        <v>2704</v>
      </c>
    </row>
    <row r="1254" spans="1:10" hidden="1" x14ac:dyDescent="0.2">
      <c r="A1254" s="3" t="s">
        <v>326</v>
      </c>
      <c r="B1254" s="3" t="s">
        <v>2708</v>
      </c>
      <c r="C1254" s="3" t="s">
        <v>2709</v>
      </c>
      <c r="D1254" s="3" t="s">
        <v>2710</v>
      </c>
      <c r="E1254" s="4">
        <v>265590</v>
      </c>
      <c r="F1254" s="3" t="s">
        <v>2702</v>
      </c>
      <c r="G1254" s="3" t="s">
        <v>1022</v>
      </c>
      <c r="H1254" s="3" t="s">
        <v>36</v>
      </c>
      <c r="J1254" s="3" t="s">
        <v>2704</v>
      </c>
    </row>
    <row r="1255" spans="1:10" hidden="1" x14ac:dyDescent="0.2">
      <c r="A1255" s="3" t="s">
        <v>326</v>
      </c>
      <c r="B1255" s="3" t="s">
        <v>2769</v>
      </c>
      <c r="C1255" s="3" t="s">
        <v>2770</v>
      </c>
      <c r="D1255" s="3" t="s">
        <v>2771</v>
      </c>
      <c r="E1255" s="4">
        <v>202733.7</v>
      </c>
      <c r="F1255" s="3" t="s">
        <v>2702</v>
      </c>
      <c r="G1255" s="3" t="s">
        <v>2772</v>
      </c>
      <c r="H1255" s="3" t="s">
        <v>36</v>
      </c>
      <c r="J1255" s="3" t="s">
        <v>2704</v>
      </c>
    </row>
    <row r="1256" spans="1:10" hidden="1" x14ac:dyDescent="0.2">
      <c r="A1256" s="3" t="s">
        <v>326</v>
      </c>
      <c r="B1256" s="3" t="s">
        <v>2769</v>
      </c>
      <c r="C1256" s="3" t="s">
        <v>2770</v>
      </c>
      <c r="D1256" s="3" t="s">
        <v>2771</v>
      </c>
      <c r="E1256" s="4">
        <v>1838948.7</v>
      </c>
      <c r="F1256" s="3" t="s">
        <v>2702</v>
      </c>
      <c r="G1256" s="3" t="s">
        <v>513</v>
      </c>
      <c r="H1256" s="3" t="s">
        <v>36</v>
      </c>
      <c r="I1256" s="3" t="s">
        <v>1625</v>
      </c>
      <c r="J1256" s="3" t="s">
        <v>2704</v>
      </c>
    </row>
    <row r="1257" spans="1:10" hidden="1" x14ac:dyDescent="0.2">
      <c r="A1257" s="3" t="s">
        <v>326</v>
      </c>
      <c r="B1257" s="3" t="s">
        <v>3152</v>
      </c>
      <c r="C1257" s="3" t="s">
        <v>3153</v>
      </c>
      <c r="D1257" s="3" t="s">
        <v>3154</v>
      </c>
      <c r="E1257" s="4">
        <v>38690000</v>
      </c>
      <c r="F1257" s="3" t="s">
        <v>2702</v>
      </c>
      <c r="G1257" s="3" t="s">
        <v>588</v>
      </c>
      <c r="H1257" s="3" t="s">
        <v>36</v>
      </c>
      <c r="I1257" s="3" t="s">
        <v>3155</v>
      </c>
      <c r="J1257" s="3" t="s">
        <v>2704</v>
      </c>
    </row>
    <row r="1258" spans="1:10" hidden="1" x14ac:dyDescent="0.2">
      <c r="A1258" s="3" t="s">
        <v>326</v>
      </c>
      <c r="B1258" s="3" t="s">
        <v>3582</v>
      </c>
      <c r="C1258" s="3" t="s">
        <v>3583</v>
      </c>
      <c r="D1258" s="3" t="s">
        <v>3584</v>
      </c>
      <c r="E1258" s="4">
        <v>4828000</v>
      </c>
      <c r="F1258" s="3" t="s">
        <v>3580</v>
      </c>
      <c r="G1258" s="3" t="s">
        <v>2786</v>
      </c>
      <c r="H1258" s="3" t="s">
        <v>36</v>
      </c>
      <c r="J1258" s="3" t="s">
        <v>3581</v>
      </c>
    </row>
    <row r="1259" spans="1:10" hidden="1" x14ac:dyDescent="0.2">
      <c r="A1259" s="3" t="s">
        <v>326</v>
      </c>
      <c r="B1259" s="3" t="s">
        <v>4104</v>
      </c>
      <c r="C1259" s="3" t="s">
        <v>4105</v>
      </c>
      <c r="D1259" s="3" t="s">
        <v>4106</v>
      </c>
      <c r="E1259" s="4">
        <v>230008</v>
      </c>
      <c r="F1259" s="3" t="s">
        <v>4063</v>
      </c>
      <c r="G1259" s="3" t="s">
        <v>955</v>
      </c>
      <c r="H1259" s="3" t="s">
        <v>36</v>
      </c>
      <c r="I1259" s="3" t="s">
        <v>1625</v>
      </c>
      <c r="J1259" s="3" t="s">
        <v>4065</v>
      </c>
    </row>
    <row r="1260" spans="1:10" hidden="1" x14ac:dyDescent="0.2">
      <c r="A1260" s="3" t="s">
        <v>326</v>
      </c>
      <c r="B1260" s="3" t="s">
        <v>4174</v>
      </c>
      <c r="C1260" s="3" t="s">
        <v>4175</v>
      </c>
      <c r="D1260" s="3" t="s">
        <v>4176</v>
      </c>
      <c r="E1260" s="4">
        <v>1485333</v>
      </c>
      <c r="F1260" s="3" t="s">
        <v>4063</v>
      </c>
      <c r="G1260" s="3" t="s">
        <v>202</v>
      </c>
      <c r="H1260" s="3" t="s">
        <v>36</v>
      </c>
      <c r="I1260" s="3" t="s">
        <v>4177</v>
      </c>
      <c r="J1260" s="3" t="s">
        <v>4065</v>
      </c>
    </row>
    <row r="1261" spans="1:10" hidden="1" x14ac:dyDescent="0.2">
      <c r="A1261" s="3" t="s">
        <v>326</v>
      </c>
      <c r="B1261" s="3" t="s">
        <v>4273</v>
      </c>
      <c r="C1261" s="3" t="s">
        <v>4274</v>
      </c>
      <c r="D1261" s="3" t="s">
        <v>4275</v>
      </c>
      <c r="E1261" s="4">
        <v>1714600</v>
      </c>
      <c r="F1261" s="3" t="s">
        <v>4259</v>
      </c>
      <c r="G1261" s="3" t="s">
        <v>1424</v>
      </c>
      <c r="H1261" s="3" t="s">
        <v>36</v>
      </c>
      <c r="I1261" s="3" t="s">
        <v>4276</v>
      </c>
      <c r="J1261" s="3" t="s">
        <v>4261</v>
      </c>
    </row>
    <row r="1262" spans="1:10" hidden="1" x14ac:dyDescent="0.2">
      <c r="A1262" s="3" t="s">
        <v>326</v>
      </c>
      <c r="B1262" s="3" t="s">
        <v>2392</v>
      </c>
      <c r="C1262" s="3" t="s">
        <v>2393</v>
      </c>
      <c r="D1262" s="3" t="s">
        <v>2394</v>
      </c>
      <c r="E1262" s="4">
        <v>2350881.42</v>
      </c>
      <c r="F1262" s="3" t="s">
        <v>4592</v>
      </c>
      <c r="G1262" s="3" t="s">
        <v>537</v>
      </c>
      <c r="H1262" s="3" t="s">
        <v>36</v>
      </c>
      <c r="I1262" s="3" t="s">
        <v>1489</v>
      </c>
      <c r="J1262" s="3" t="s">
        <v>4593</v>
      </c>
    </row>
    <row r="1263" spans="1:10" hidden="1" x14ac:dyDescent="0.2">
      <c r="A1263" s="3" t="s">
        <v>326</v>
      </c>
      <c r="B1263" s="3" t="s">
        <v>5007</v>
      </c>
      <c r="C1263" s="3" t="s">
        <v>5008</v>
      </c>
      <c r="D1263" s="3" t="s">
        <v>5009</v>
      </c>
      <c r="E1263" s="4">
        <v>1000000</v>
      </c>
      <c r="F1263" s="3" t="s">
        <v>5010</v>
      </c>
      <c r="G1263" s="3" t="s">
        <v>469</v>
      </c>
      <c r="H1263" s="3" t="s">
        <v>36</v>
      </c>
      <c r="I1263" s="3" t="s">
        <v>5011</v>
      </c>
      <c r="J1263" s="3" t="s">
        <v>5012</v>
      </c>
    </row>
    <row r="1264" spans="1:10" hidden="1" x14ac:dyDescent="0.2">
      <c r="A1264" s="3" t="s">
        <v>326</v>
      </c>
      <c r="B1264" s="3" t="s">
        <v>5138</v>
      </c>
      <c r="C1264" s="3" t="s">
        <v>5139</v>
      </c>
      <c r="D1264" s="3" t="s">
        <v>5140</v>
      </c>
      <c r="E1264" s="4">
        <v>16794.72</v>
      </c>
      <c r="F1264" s="3" t="s">
        <v>5078</v>
      </c>
      <c r="G1264" s="3" t="s">
        <v>1419</v>
      </c>
      <c r="H1264" s="3" t="s">
        <v>16</v>
      </c>
      <c r="J1264" s="3" t="s">
        <v>5080</v>
      </c>
    </row>
    <row r="1265" spans="1:10" hidden="1" x14ac:dyDescent="0.2">
      <c r="A1265" s="3" t="s">
        <v>326</v>
      </c>
      <c r="B1265" s="3" t="s">
        <v>5226</v>
      </c>
      <c r="C1265" s="3" t="s">
        <v>5227</v>
      </c>
      <c r="D1265" s="3" t="s">
        <v>5228</v>
      </c>
      <c r="E1265" s="4">
        <v>6440900</v>
      </c>
      <c r="F1265" s="3" t="s">
        <v>5078</v>
      </c>
      <c r="G1265" s="3" t="s">
        <v>481</v>
      </c>
      <c r="H1265" s="3" t="s">
        <v>36</v>
      </c>
      <c r="I1265" s="3" t="s">
        <v>3269</v>
      </c>
      <c r="J1265" s="3" t="s">
        <v>5080</v>
      </c>
    </row>
    <row r="1266" spans="1:10" hidden="1" x14ac:dyDescent="0.2">
      <c r="A1266" s="3" t="s">
        <v>326</v>
      </c>
      <c r="B1266" s="3" t="s">
        <v>5336</v>
      </c>
      <c r="C1266" s="3" t="s">
        <v>5337</v>
      </c>
      <c r="D1266" s="3" t="s">
        <v>5338</v>
      </c>
      <c r="E1266" s="4">
        <v>3312100</v>
      </c>
      <c r="F1266" s="3" t="s">
        <v>5078</v>
      </c>
      <c r="G1266" s="3" t="s">
        <v>588</v>
      </c>
      <c r="H1266" s="3" t="s">
        <v>36</v>
      </c>
      <c r="I1266" s="3" t="s">
        <v>3269</v>
      </c>
      <c r="J1266" s="3" t="s">
        <v>5080</v>
      </c>
    </row>
    <row r="1267" spans="1:10" hidden="1" x14ac:dyDescent="0.2">
      <c r="A1267" s="3" t="s">
        <v>326</v>
      </c>
      <c r="B1267" s="3" t="s">
        <v>5359</v>
      </c>
      <c r="C1267" s="3" t="s">
        <v>5360</v>
      </c>
      <c r="D1267" s="3" t="s">
        <v>5361</v>
      </c>
      <c r="E1267" s="4">
        <v>829832</v>
      </c>
      <c r="F1267" s="3" t="s">
        <v>5078</v>
      </c>
      <c r="G1267" s="3" t="s">
        <v>609</v>
      </c>
      <c r="H1267" s="3" t="s">
        <v>36</v>
      </c>
      <c r="I1267" s="3" t="s">
        <v>5362</v>
      </c>
      <c r="J1267" s="3" t="s">
        <v>5080</v>
      </c>
    </row>
    <row r="1268" spans="1:10" hidden="1" x14ac:dyDescent="0.2">
      <c r="A1268" s="3" t="s">
        <v>326</v>
      </c>
      <c r="B1268" s="3" t="s">
        <v>5435</v>
      </c>
      <c r="C1268" s="3" t="s">
        <v>5436</v>
      </c>
      <c r="D1268" s="3" t="s">
        <v>5437</v>
      </c>
      <c r="E1268" s="4">
        <v>1385800</v>
      </c>
      <c r="F1268" s="3" t="s">
        <v>5078</v>
      </c>
      <c r="G1268" s="3" t="s">
        <v>638</v>
      </c>
      <c r="H1268" s="3" t="s">
        <v>36</v>
      </c>
      <c r="I1268" s="3" t="s">
        <v>3269</v>
      </c>
      <c r="J1268" s="3" t="s">
        <v>5080</v>
      </c>
    </row>
    <row r="1269" spans="1:10" hidden="1" x14ac:dyDescent="0.2">
      <c r="A1269" s="3" t="s">
        <v>326</v>
      </c>
      <c r="B1269" s="3" t="s">
        <v>1542</v>
      </c>
      <c r="C1269" s="3" t="s">
        <v>1543</v>
      </c>
      <c r="D1269" s="3" t="s">
        <v>1544</v>
      </c>
      <c r="E1269" s="4">
        <v>-1702246.14</v>
      </c>
      <c r="F1269" s="3" t="s">
        <v>5726</v>
      </c>
      <c r="G1269" s="3" t="s">
        <v>1545</v>
      </c>
      <c r="H1269" s="3" t="s">
        <v>16</v>
      </c>
      <c r="J1269" s="3" t="s">
        <v>5727</v>
      </c>
    </row>
    <row r="1270" spans="1:10" hidden="1" x14ac:dyDescent="0.2">
      <c r="A1270" s="3" t="s">
        <v>326</v>
      </c>
      <c r="B1270" s="3" t="s">
        <v>6007</v>
      </c>
      <c r="C1270" s="3" t="s">
        <v>6008</v>
      </c>
      <c r="D1270" s="3" t="s">
        <v>6009</v>
      </c>
      <c r="E1270" s="4">
        <v>-623821.88</v>
      </c>
      <c r="F1270" s="3" t="s">
        <v>5726</v>
      </c>
      <c r="G1270" s="3" t="s">
        <v>503</v>
      </c>
      <c r="H1270" s="3" t="s">
        <v>36</v>
      </c>
      <c r="J1270" s="3" t="s">
        <v>5727</v>
      </c>
    </row>
    <row r="1271" spans="1:10" hidden="1" x14ac:dyDescent="0.2">
      <c r="A1271" s="3" t="s">
        <v>326</v>
      </c>
      <c r="B1271" s="3" t="s">
        <v>6027</v>
      </c>
      <c r="C1271" s="3" t="s">
        <v>6028</v>
      </c>
      <c r="D1271" s="3" t="s">
        <v>6029</v>
      </c>
      <c r="E1271" s="4">
        <v>-1372574.14</v>
      </c>
      <c r="F1271" s="3" t="s">
        <v>5726</v>
      </c>
      <c r="G1271" s="3" t="s">
        <v>545</v>
      </c>
      <c r="H1271" s="3" t="s">
        <v>36</v>
      </c>
      <c r="I1271" s="3" t="s">
        <v>3155</v>
      </c>
      <c r="J1271" s="3" t="s">
        <v>5727</v>
      </c>
    </row>
    <row r="1272" spans="1:10" hidden="1" x14ac:dyDescent="0.2">
      <c r="A1272" s="3" t="s">
        <v>326</v>
      </c>
      <c r="B1272" s="3" t="s">
        <v>2708</v>
      </c>
      <c r="C1272" s="3" t="s">
        <v>2709</v>
      </c>
      <c r="D1272" s="3" t="s">
        <v>2710</v>
      </c>
      <c r="E1272" s="4">
        <v>309900</v>
      </c>
      <c r="F1272" s="3" t="s">
        <v>5726</v>
      </c>
      <c r="G1272" s="3" t="s">
        <v>195</v>
      </c>
      <c r="H1272" s="3" t="s">
        <v>36</v>
      </c>
      <c r="I1272" s="3" t="s">
        <v>3155</v>
      </c>
      <c r="J1272" s="3" t="s">
        <v>5727</v>
      </c>
    </row>
    <row r="1273" spans="1:10" hidden="1" x14ac:dyDescent="0.2">
      <c r="A1273" s="3" t="s">
        <v>326</v>
      </c>
      <c r="B1273" s="3" t="s">
        <v>2103</v>
      </c>
      <c r="C1273" s="3" t="s">
        <v>2104</v>
      </c>
      <c r="D1273" s="3" t="s">
        <v>2105</v>
      </c>
      <c r="E1273" s="4">
        <v>-100</v>
      </c>
      <c r="F1273" s="3" t="s">
        <v>6193</v>
      </c>
      <c r="G1273" s="3" t="s">
        <v>2106</v>
      </c>
      <c r="H1273" s="3" t="s">
        <v>16</v>
      </c>
      <c r="J1273" s="3" t="s">
        <v>6194</v>
      </c>
    </row>
    <row r="1274" spans="1:10" hidden="1" x14ac:dyDescent="0.2">
      <c r="A1274" s="3" t="s">
        <v>326</v>
      </c>
      <c r="B1274" s="3" t="s">
        <v>2103</v>
      </c>
      <c r="C1274" s="3" t="s">
        <v>2104</v>
      </c>
      <c r="D1274" s="3" t="s">
        <v>2105</v>
      </c>
      <c r="E1274" s="4">
        <v>-54000</v>
      </c>
      <c r="F1274" s="3" t="s">
        <v>6193</v>
      </c>
      <c r="G1274" s="3" t="s">
        <v>469</v>
      </c>
      <c r="H1274" s="3" t="s">
        <v>16</v>
      </c>
      <c r="I1274" s="3" t="s">
        <v>6198</v>
      </c>
      <c r="J1274" s="3" t="s">
        <v>6194</v>
      </c>
    </row>
    <row r="1275" spans="1:10" hidden="1" x14ac:dyDescent="0.2">
      <c r="A1275" s="3" t="s">
        <v>326</v>
      </c>
      <c r="B1275" s="3" t="s">
        <v>6646</v>
      </c>
      <c r="C1275" s="3" t="s">
        <v>6647</v>
      </c>
      <c r="D1275" s="3" t="s">
        <v>6648</v>
      </c>
      <c r="E1275" s="4">
        <v>250000</v>
      </c>
      <c r="F1275" s="3" t="s">
        <v>6628</v>
      </c>
      <c r="G1275" s="3" t="s">
        <v>195</v>
      </c>
      <c r="H1275" s="3" t="s">
        <v>36</v>
      </c>
      <c r="J1275" s="3" t="s">
        <v>6629</v>
      </c>
    </row>
    <row r="1276" spans="1:10" hidden="1" x14ac:dyDescent="0.2">
      <c r="A1276" s="3" t="s">
        <v>326</v>
      </c>
      <c r="B1276" s="3" t="s">
        <v>1621</v>
      </c>
      <c r="C1276" s="3" t="s">
        <v>1622</v>
      </c>
      <c r="D1276" s="3" t="s">
        <v>1623</v>
      </c>
      <c r="E1276" s="4">
        <v>-122000</v>
      </c>
      <c r="F1276" s="3" t="s">
        <v>6654</v>
      </c>
      <c r="G1276" s="3" t="s">
        <v>30</v>
      </c>
      <c r="H1276" s="3" t="s">
        <v>16</v>
      </c>
      <c r="I1276" s="3" t="s">
        <v>1625</v>
      </c>
      <c r="J1276" s="3" t="s">
        <v>6655</v>
      </c>
    </row>
    <row r="1277" spans="1:10" hidden="1" x14ac:dyDescent="0.2">
      <c r="A1277" s="3" t="s">
        <v>326</v>
      </c>
      <c r="B1277" s="3" t="s">
        <v>2392</v>
      </c>
      <c r="C1277" s="3" t="s">
        <v>2393</v>
      </c>
      <c r="D1277" s="3" t="s">
        <v>2394</v>
      </c>
      <c r="E1277" s="4">
        <v>29326.21</v>
      </c>
      <c r="F1277" s="3" t="s">
        <v>6692</v>
      </c>
      <c r="G1277" s="3" t="s">
        <v>537</v>
      </c>
      <c r="H1277" s="3" t="s">
        <v>36</v>
      </c>
      <c r="I1277" s="3" t="s">
        <v>1489</v>
      </c>
      <c r="J1277" s="3" t="s">
        <v>6693</v>
      </c>
    </row>
    <row r="1278" spans="1:10" hidden="1" x14ac:dyDescent="0.2">
      <c r="A1278" s="3" t="s">
        <v>326</v>
      </c>
      <c r="B1278" s="3" t="s">
        <v>730</v>
      </c>
      <c r="C1278" s="3" t="s">
        <v>728</v>
      </c>
      <c r="D1278" s="3" t="s">
        <v>731</v>
      </c>
      <c r="E1278" s="4">
        <v>263768.45</v>
      </c>
      <c r="F1278" s="3" t="s">
        <v>7116</v>
      </c>
      <c r="G1278" s="3" t="s">
        <v>330</v>
      </c>
      <c r="H1278" s="3" t="s">
        <v>36</v>
      </c>
      <c r="J1278" s="3" t="s">
        <v>7117</v>
      </c>
    </row>
    <row r="1279" spans="1:10" hidden="1" x14ac:dyDescent="0.2">
      <c r="A1279" s="3" t="s">
        <v>326</v>
      </c>
      <c r="B1279" s="3" t="s">
        <v>7151</v>
      </c>
      <c r="C1279" s="3" t="s">
        <v>7152</v>
      </c>
      <c r="D1279" s="3" t="s">
        <v>7153</v>
      </c>
      <c r="E1279" s="4">
        <v>-489088.8</v>
      </c>
      <c r="F1279" s="3" t="s">
        <v>7136</v>
      </c>
      <c r="G1279" s="3" t="s">
        <v>239</v>
      </c>
      <c r="H1279" s="3" t="s">
        <v>16</v>
      </c>
      <c r="J1279" s="3" t="s">
        <v>7137</v>
      </c>
    </row>
    <row r="1280" spans="1:10" hidden="1" x14ac:dyDescent="0.2">
      <c r="A1280" s="3" t="s">
        <v>326</v>
      </c>
      <c r="B1280" s="3" t="s">
        <v>7190</v>
      </c>
      <c r="C1280" s="3" t="s">
        <v>7191</v>
      </c>
      <c r="D1280" s="3" t="s">
        <v>7192</v>
      </c>
      <c r="E1280" s="4">
        <v>-24825.26</v>
      </c>
      <c r="F1280" s="3" t="s">
        <v>7136</v>
      </c>
      <c r="G1280" s="3" t="s">
        <v>291</v>
      </c>
      <c r="H1280" s="3" t="s">
        <v>16</v>
      </c>
      <c r="I1280" s="3" t="s">
        <v>5362</v>
      </c>
      <c r="J1280" s="3" t="s">
        <v>7137</v>
      </c>
    </row>
    <row r="1281" spans="1:10" hidden="1" x14ac:dyDescent="0.2">
      <c r="A1281" s="3" t="s">
        <v>326</v>
      </c>
      <c r="B1281" s="3" t="s">
        <v>5138</v>
      </c>
      <c r="C1281" s="3" t="s">
        <v>5139</v>
      </c>
      <c r="D1281" s="3" t="s">
        <v>5140</v>
      </c>
      <c r="E1281" s="4">
        <v>-117838.7</v>
      </c>
      <c r="F1281" s="3" t="s">
        <v>7136</v>
      </c>
      <c r="G1281" s="3" t="s">
        <v>1419</v>
      </c>
      <c r="H1281" s="3" t="s">
        <v>16</v>
      </c>
      <c r="J1281" s="3" t="s">
        <v>7137</v>
      </c>
    </row>
    <row r="1282" spans="1:10" hidden="1" x14ac:dyDescent="0.2">
      <c r="A1282" s="3" t="s">
        <v>326</v>
      </c>
      <c r="B1282" s="3" t="s">
        <v>7190</v>
      </c>
      <c r="C1282" s="3" t="s">
        <v>7191</v>
      </c>
      <c r="D1282" s="3" t="s">
        <v>7192</v>
      </c>
      <c r="E1282" s="4">
        <v>-74214.600000000006</v>
      </c>
      <c r="F1282" s="3" t="s">
        <v>7443</v>
      </c>
      <c r="G1282" s="3" t="s">
        <v>291</v>
      </c>
      <c r="H1282" s="3" t="s">
        <v>16</v>
      </c>
      <c r="I1282" s="3" t="s">
        <v>5362</v>
      </c>
      <c r="J1282" s="3" t="s">
        <v>7444</v>
      </c>
    </row>
    <row r="1283" spans="1:10" hidden="1" x14ac:dyDescent="0.2">
      <c r="A1283" s="3" t="s">
        <v>230</v>
      </c>
      <c r="B1283" s="3" t="s">
        <v>231</v>
      </c>
      <c r="C1283" s="3" t="s">
        <v>232</v>
      </c>
      <c r="D1283" s="3" t="s">
        <v>233</v>
      </c>
      <c r="E1283" s="4">
        <v>1687900</v>
      </c>
      <c r="F1283" s="3" t="s">
        <v>221</v>
      </c>
      <c r="G1283" s="3" t="s">
        <v>222</v>
      </c>
      <c r="H1283" s="3" t="s">
        <v>36</v>
      </c>
      <c r="I1283" s="3" t="s">
        <v>234</v>
      </c>
      <c r="J1283" s="3" t="s">
        <v>223</v>
      </c>
    </row>
    <row r="1284" spans="1:10" hidden="1" x14ac:dyDescent="0.2">
      <c r="A1284" s="3" t="s">
        <v>230</v>
      </c>
      <c r="B1284" s="3" t="s">
        <v>373</v>
      </c>
      <c r="C1284" s="3" t="s">
        <v>374</v>
      </c>
      <c r="D1284" s="3" t="s">
        <v>375</v>
      </c>
      <c r="E1284" s="4">
        <v>103815.92</v>
      </c>
      <c r="F1284" s="3" t="s">
        <v>221</v>
      </c>
      <c r="G1284" s="3" t="s">
        <v>376</v>
      </c>
      <c r="H1284" s="3" t="s">
        <v>36</v>
      </c>
      <c r="J1284" s="3" t="s">
        <v>223</v>
      </c>
    </row>
    <row r="1285" spans="1:10" hidden="1" x14ac:dyDescent="0.2">
      <c r="A1285" s="3" t="s">
        <v>230</v>
      </c>
      <c r="B1285" s="3" t="s">
        <v>470</v>
      </c>
      <c r="C1285" s="3" t="s">
        <v>471</v>
      </c>
      <c r="D1285" s="3" t="s">
        <v>472</v>
      </c>
      <c r="E1285" s="4">
        <v>-62436.160000000003</v>
      </c>
      <c r="F1285" s="3" t="s">
        <v>221</v>
      </c>
      <c r="G1285" s="3" t="s">
        <v>473</v>
      </c>
      <c r="H1285" s="3" t="s">
        <v>36</v>
      </c>
      <c r="J1285" s="3" t="s">
        <v>223</v>
      </c>
    </row>
    <row r="1286" spans="1:10" hidden="1" x14ac:dyDescent="0.2">
      <c r="A1286" s="3" t="s">
        <v>230</v>
      </c>
      <c r="B1286" s="3" t="s">
        <v>557</v>
      </c>
      <c r="C1286" s="3" t="s">
        <v>558</v>
      </c>
      <c r="D1286" s="3" t="s">
        <v>559</v>
      </c>
      <c r="E1286" s="4">
        <v>-1972962.9</v>
      </c>
      <c r="F1286" s="3" t="s">
        <v>221</v>
      </c>
      <c r="G1286" s="3" t="s">
        <v>560</v>
      </c>
      <c r="H1286" s="3" t="s">
        <v>16</v>
      </c>
      <c r="J1286" s="3" t="s">
        <v>223</v>
      </c>
    </row>
    <row r="1287" spans="1:10" hidden="1" x14ac:dyDescent="0.2">
      <c r="A1287" s="3" t="s">
        <v>230</v>
      </c>
      <c r="B1287" s="3" t="s">
        <v>601</v>
      </c>
      <c r="C1287" s="3" t="s">
        <v>602</v>
      </c>
      <c r="D1287" s="3" t="s">
        <v>603</v>
      </c>
      <c r="E1287" s="4">
        <v>-1011567.66</v>
      </c>
      <c r="F1287" s="3" t="s">
        <v>221</v>
      </c>
      <c r="G1287" s="3" t="s">
        <v>604</v>
      </c>
      <c r="H1287" s="3" t="s">
        <v>16</v>
      </c>
      <c r="J1287" s="3" t="s">
        <v>223</v>
      </c>
    </row>
    <row r="1288" spans="1:10" hidden="1" x14ac:dyDescent="0.2">
      <c r="A1288" s="3" t="s">
        <v>230</v>
      </c>
      <c r="B1288" s="3" t="s">
        <v>775</v>
      </c>
      <c r="C1288" s="3" t="s">
        <v>776</v>
      </c>
      <c r="D1288" s="3" t="s">
        <v>777</v>
      </c>
      <c r="E1288" s="4">
        <v>1817520</v>
      </c>
      <c r="F1288" s="3" t="s">
        <v>683</v>
      </c>
      <c r="G1288" s="3" t="s">
        <v>154</v>
      </c>
      <c r="H1288" s="3" t="s">
        <v>36</v>
      </c>
      <c r="I1288" s="3" t="s">
        <v>234</v>
      </c>
      <c r="J1288" s="3" t="s">
        <v>685</v>
      </c>
    </row>
    <row r="1289" spans="1:10" hidden="1" x14ac:dyDescent="0.2">
      <c r="A1289" s="3" t="s">
        <v>230</v>
      </c>
      <c r="B1289" s="3" t="s">
        <v>824</v>
      </c>
      <c r="C1289" s="3" t="s">
        <v>825</v>
      </c>
      <c r="D1289" s="3" t="s">
        <v>826</v>
      </c>
      <c r="E1289" s="4">
        <v>10464200</v>
      </c>
      <c r="F1289" s="3" t="s">
        <v>683</v>
      </c>
      <c r="G1289" s="3" t="s">
        <v>560</v>
      </c>
      <c r="H1289" s="3" t="s">
        <v>36</v>
      </c>
      <c r="J1289" s="3" t="s">
        <v>685</v>
      </c>
    </row>
    <row r="1290" spans="1:10" hidden="1" x14ac:dyDescent="0.2">
      <c r="A1290" s="3" t="s">
        <v>230</v>
      </c>
      <c r="B1290" s="3" t="s">
        <v>827</v>
      </c>
      <c r="C1290" s="3" t="s">
        <v>828</v>
      </c>
      <c r="D1290" s="3" t="s">
        <v>829</v>
      </c>
      <c r="E1290" s="4">
        <v>1362400</v>
      </c>
      <c r="F1290" s="3" t="s">
        <v>683</v>
      </c>
      <c r="G1290" s="3" t="s">
        <v>560</v>
      </c>
      <c r="H1290" s="3" t="s">
        <v>36</v>
      </c>
      <c r="I1290" s="3" t="s">
        <v>234</v>
      </c>
      <c r="J1290" s="3" t="s">
        <v>685</v>
      </c>
    </row>
    <row r="1291" spans="1:10" hidden="1" x14ac:dyDescent="0.2">
      <c r="A1291" s="3" t="s">
        <v>230</v>
      </c>
      <c r="B1291" s="3" t="s">
        <v>939</v>
      </c>
      <c r="C1291" s="3" t="s">
        <v>940</v>
      </c>
      <c r="D1291" s="3" t="s">
        <v>941</v>
      </c>
      <c r="E1291" s="4">
        <v>-610824.37</v>
      </c>
      <c r="F1291" s="3" t="s">
        <v>938</v>
      </c>
      <c r="G1291" s="3" t="s">
        <v>30</v>
      </c>
      <c r="H1291" s="3" t="s">
        <v>16</v>
      </c>
      <c r="J1291" s="3" t="s">
        <v>898</v>
      </c>
    </row>
    <row r="1292" spans="1:10" hidden="1" x14ac:dyDescent="0.2">
      <c r="A1292" s="3" t="s">
        <v>230</v>
      </c>
      <c r="B1292" s="3" t="s">
        <v>939</v>
      </c>
      <c r="C1292" s="3" t="s">
        <v>940</v>
      </c>
      <c r="D1292" s="3" t="s">
        <v>941</v>
      </c>
      <c r="E1292" s="4">
        <v>348901</v>
      </c>
      <c r="F1292" s="3" t="s">
        <v>938</v>
      </c>
      <c r="G1292" s="3" t="s">
        <v>960</v>
      </c>
      <c r="H1292" s="3" t="s">
        <v>16</v>
      </c>
      <c r="J1292" s="3" t="s">
        <v>898</v>
      </c>
    </row>
    <row r="1293" spans="1:10" hidden="1" x14ac:dyDescent="0.2">
      <c r="A1293" s="3" t="s">
        <v>230</v>
      </c>
      <c r="B1293" s="3" t="s">
        <v>1062</v>
      </c>
      <c r="C1293" s="3" t="s">
        <v>776</v>
      </c>
      <c r="D1293" s="3" t="s">
        <v>1063</v>
      </c>
      <c r="E1293" s="4">
        <v>158226.09</v>
      </c>
      <c r="F1293" s="3" t="s">
        <v>1001</v>
      </c>
      <c r="G1293" s="3" t="s">
        <v>619</v>
      </c>
      <c r="H1293" s="3" t="s">
        <v>36</v>
      </c>
      <c r="I1293" s="3" t="s">
        <v>1064</v>
      </c>
      <c r="J1293" s="3" t="s">
        <v>1002</v>
      </c>
    </row>
    <row r="1294" spans="1:10" hidden="1" x14ac:dyDescent="0.2">
      <c r="A1294" s="3" t="s">
        <v>230</v>
      </c>
      <c r="B1294" s="3" t="s">
        <v>1113</v>
      </c>
      <c r="C1294" s="3" t="s">
        <v>1114</v>
      </c>
      <c r="D1294" s="3" t="s">
        <v>1115</v>
      </c>
      <c r="E1294" s="4">
        <v>-1298.72</v>
      </c>
      <c r="F1294" s="3" t="s">
        <v>1080</v>
      </c>
      <c r="G1294" s="3" t="s">
        <v>30</v>
      </c>
      <c r="H1294" s="3" t="s">
        <v>16</v>
      </c>
      <c r="J1294" s="3" t="s">
        <v>1081</v>
      </c>
    </row>
    <row r="1295" spans="1:10" hidden="1" x14ac:dyDescent="0.2">
      <c r="A1295" s="3" t="s">
        <v>230</v>
      </c>
      <c r="B1295" s="3" t="s">
        <v>1453</v>
      </c>
      <c r="C1295" s="3" t="s">
        <v>1454</v>
      </c>
      <c r="D1295" s="3" t="s">
        <v>1455</v>
      </c>
      <c r="E1295" s="4">
        <v>304100</v>
      </c>
      <c r="F1295" s="3" t="s">
        <v>1443</v>
      </c>
      <c r="G1295" s="3" t="s">
        <v>619</v>
      </c>
      <c r="H1295" s="3" t="s">
        <v>36</v>
      </c>
      <c r="I1295" s="3" t="s">
        <v>1456</v>
      </c>
      <c r="J1295" s="3" t="s">
        <v>1445</v>
      </c>
    </row>
    <row r="1296" spans="1:10" hidden="1" x14ac:dyDescent="0.2">
      <c r="A1296" s="3" t="s">
        <v>230</v>
      </c>
      <c r="B1296" s="3" t="s">
        <v>2236</v>
      </c>
      <c r="C1296" s="3" t="s">
        <v>2237</v>
      </c>
      <c r="D1296" s="3" t="s">
        <v>2238</v>
      </c>
      <c r="E1296" s="4">
        <v>-313790.84000000003</v>
      </c>
      <c r="F1296" s="3" t="s">
        <v>2239</v>
      </c>
      <c r="G1296" s="3" t="s">
        <v>23</v>
      </c>
      <c r="H1296" s="3" t="s">
        <v>16</v>
      </c>
      <c r="J1296" s="3" t="s">
        <v>2240</v>
      </c>
    </row>
    <row r="1297" spans="1:10" hidden="1" x14ac:dyDescent="0.2">
      <c r="A1297" s="3" t="s">
        <v>230</v>
      </c>
      <c r="B1297" s="3" t="s">
        <v>2236</v>
      </c>
      <c r="C1297" s="3" t="s">
        <v>2237</v>
      </c>
      <c r="D1297" s="3" t="s">
        <v>2238</v>
      </c>
      <c r="E1297" s="4">
        <v>471592.03</v>
      </c>
      <c r="F1297" s="3" t="s">
        <v>2239</v>
      </c>
      <c r="G1297" s="3" t="s">
        <v>960</v>
      </c>
      <c r="H1297" s="3" t="s">
        <v>16</v>
      </c>
      <c r="J1297" s="3" t="s">
        <v>2240</v>
      </c>
    </row>
    <row r="1298" spans="1:10" hidden="1" x14ac:dyDescent="0.2">
      <c r="A1298" s="3" t="s">
        <v>230</v>
      </c>
      <c r="B1298" s="3" t="s">
        <v>3551</v>
      </c>
      <c r="C1298" s="3" t="s">
        <v>3552</v>
      </c>
      <c r="D1298" s="3" t="s">
        <v>3553</v>
      </c>
      <c r="E1298" s="4">
        <v>3964905</v>
      </c>
      <c r="F1298" s="3" t="s">
        <v>3546</v>
      </c>
      <c r="G1298" s="3" t="s">
        <v>553</v>
      </c>
      <c r="H1298" s="3" t="s">
        <v>36</v>
      </c>
      <c r="I1298" s="3" t="s">
        <v>1388</v>
      </c>
      <c r="J1298" s="3" t="s">
        <v>3494</v>
      </c>
    </row>
    <row r="1299" spans="1:10" hidden="1" x14ac:dyDescent="0.2">
      <c r="A1299" s="3" t="s">
        <v>230</v>
      </c>
      <c r="B1299" s="3" t="s">
        <v>5599</v>
      </c>
      <c r="C1299" s="3" t="s">
        <v>5600</v>
      </c>
      <c r="D1299" s="3" t="s">
        <v>5601</v>
      </c>
      <c r="E1299" s="4">
        <v>79265</v>
      </c>
      <c r="F1299" s="3" t="s">
        <v>5539</v>
      </c>
      <c r="G1299" s="3" t="s">
        <v>182</v>
      </c>
      <c r="H1299" s="3" t="s">
        <v>36</v>
      </c>
      <c r="I1299" s="3" t="s">
        <v>5183</v>
      </c>
      <c r="J1299" s="3" t="s">
        <v>5540</v>
      </c>
    </row>
    <row r="1300" spans="1:10" hidden="1" x14ac:dyDescent="0.2">
      <c r="A1300" s="3" t="s">
        <v>230</v>
      </c>
      <c r="B1300" s="3" t="s">
        <v>5764</v>
      </c>
      <c r="C1300" s="3" t="s">
        <v>5765</v>
      </c>
      <c r="D1300" s="3" t="s">
        <v>5766</v>
      </c>
      <c r="E1300" s="4">
        <v>-267968.58</v>
      </c>
      <c r="F1300" s="3" t="s">
        <v>5726</v>
      </c>
      <c r="G1300" s="3" t="s">
        <v>1095</v>
      </c>
      <c r="H1300" s="3" t="s">
        <v>16</v>
      </c>
      <c r="J1300" s="3" t="s">
        <v>5727</v>
      </c>
    </row>
    <row r="1301" spans="1:10" hidden="1" x14ac:dyDescent="0.2">
      <c r="A1301" s="3" t="s">
        <v>230</v>
      </c>
      <c r="B1301" s="3" t="s">
        <v>1062</v>
      </c>
      <c r="C1301" s="3" t="s">
        <v>776</v>
      </c>
      <c r="D1301" s="3" t="s">
        <v>1063</v>
      </c>
      <c r="E1301" s="4">
        <v>102573.91</v>
      </c>
      <c r="F1301" s="3" t="s">
        <v>7116</v>
      </c>
      <c r="G1301" s="3" t="s">
        <v>619</v>
      </c>
      <c r="H1301" s="3" t="s">
        <v>36</v>
      </c>
      <c r="I1301" s="3" t="s">
        <v>1064</v>
      </c>
      <c r="J1301" s="3" t="s">
        <v>7117</v>
      </c>
    </row>
    <row r="1302" spans="1:10" hidden="1" x14ac:dyDescent="0.2">
      <c r="A1302" s="3" t="s">
        <v>230</v>
      </c>
      <c r="B1302" s="3" t="s">
        <v>7313</v>
      </c>
      <c r="C1302" s="3" t="s">
        <v>7314</v>
      </c>
      <c r="D1302" s="3" t="s">
        <v>7315</v>
      </c>
      <c r="E1302" s="4">
        <v>208643.15</v>
      </c>
      <c r="F1302" s="3" t="s">
        <v>7136</v>
      </c>
      <c r="G1302" s="3" t="s">
        <v>435</v>
      </c>
      <c r="H1302" s="3" t="s">
        <v>16</v>
      </c>
      <c r="J1302" s="3" t="s">
        <v>7137</v>
      </c>
    </row>
    <row r="1303" spans="1:10" hidden="1" x14ac:dyDescent="0.2">
      <c r="A1303" s="3" t="s">
        <v>303</v>
      </c>
      <c r="B1303" s="3" t="s">
        <v>304</v>
      </c>
      <c r="C1303" s="3" t="s">
        <v>305</v>
      </c>
      <c r="D1303" s="3" t="s">
        <v>306</v>
      </c>
      <c r="E1303" s="4">
        <v>-1085.06</v>
      </c>
      <c r="F1303" s="3" t="s">
        <v>221</v>
      </c>
      <c r="G1303" s="3" t="s">
        <v>302</v>
      </c>
      <c r="H1303" s="3" t="s">
        <v>16</v>
      </c>
      <c r="J1303" s="3" t="s">
        <v>223</v>
      </c>
    </row>
    <row r="1304" spans="1:10" hidden="1" x14ac:dyDescent="0.2">
      <c r="A1304" s="3" t="s">
        <v>303</v>
      </c>
      <c r="B1304" s="3" t="s">
        <v>1966</v>
      </c>
      <c r="C1304" s="3" t="s">
        <v>1967</v>
      </c>
      <c r="D1304" s="3" t="s">
        <v>1968</v>
      </c>
      <c r="E1304" s="4">
        <v>275910.33</v>
      </c>
      <c r="F1304" s="3" t="s">
        <v>1959</v>
      </c>
      <c r="G1304" s="3" t="s">
        <v>660</v>
      </c>
      <c r="H1304" s="3" t="s">
        <v>36</v>
      </c>
      <c r="I1304" s="3" t="s">
        <v>1969</v>
      </c>
      <c r="J1304" s="3" t="s">
        <v>1961</v>
      </c>
    </row>
    <row r="1305" spans="1:10" hidden="1" x14ac:dyDescent="0.2">
      <c r="A1305" s="3" t="s">
        <v>303</v>
      </c>
      <c r="B1305" s="3" t="s">
        <v>2889</v>
      </c>
      <c r="C1305" s="3" t="s">
        <v>2890</v>
      </c>
      <c r="D1305" s="3" t="s">
        <v>2891</v>
      </c>
      <c r="E1305" s="4">
        <v>5484434</v>
      </c>
      <c r="F1305" s="3" t="s">
        <v>2702</v>
      </c>
      <c r="G1305" s="3" t="s">
        <v>1752</v>
      </c>
      <c r="H1305" s="3" t="s">
        <v>36</v>
      </c>
      <c r="I1305" s="3" t="s">
        <v>1611</v>
      </c>
      <c r="J1305" s="3" t="s">
        <v>2704</v>
      </c>
    </row>
    <row r="1306" spans="1:10" hidden="1" x14ac:dyDescent="0.2">
      <c r="A1306" s="3" t="s">
        <v>303</v>
      </c>
      <c r="B1306" s="3" t="s">
        <v>3282</v>
      </c>
      <c r="C1306" s="3" t="s">
        <v>3283</v>
      </c>
      <c r="D1306" s="3" t="s">
        <v>3284</v>
      </c>
      <c r="E1306" s="4">
        <v>112353</v>
      </c>
      <c r="F1306" s="3" t="s">
        <v>2702</v>
      </c>
      <c r="G1306" s="3" t="s">
        <v>2549</v>
      </c>
      <c r="H1306" s="3" t="s">
        <v>36</v>
      </c>
      <c r="I1306" s="3" t="s">
        <v>3285</v>
      </c>
      <c r="J1306" s="3" t="s">
        <v>2704</v>
      </c>
    </row>
    <row r="1307" spans="1:10" hidden="1" x14ac:dyDescent="0.2">
      <c r="A1307" s="3" t="s">
        <v>303</v>
      </c>
      <c r="B1307" s="3" t="s">
        <v>4155</v>
      </c>
      <c r="C1307" s="3" t="s">
        <v>4156</v>
      </c>
      <c r="D1307" s="3" t="s">
        <v>4157</v>
      </c>
      <c r="E1307" s="4">
        <v>283000</v>
      </c>
      <c r="F1307" s="3" t="s">
        <v>4063</v>
      </c>
      <c r="G1307" s="3" t="s">
        <v>513</v>
      </c>
      <c r="H1307" s="3" t="s">
        <v>36</v>
      </c>
      <c r="I1307" s="3" t="s">
        <v>1611</v>
      </c>
      <c r="J1307" s="3" t="s">
        <v>4065</v>
      </c>
    </row>
    <row r="1308" spans="1:10" hidden="1" x14ac:dyDescent="0.2">
      <c r="A1308" s="3" t="s">
        <v>303</v>
      </c>
      <c r="B1308" s="3" t="s">
        <v>4214</v>
      </c>
      <c r="C1308" s="3" t="s">
        <v>4215</v>
      </c>
      <c r="D1308" s="3" t="s">
        <v>4216</v>
      </c>
      <c r="E1308" s="4">
        <v>240000</v>
      </c>
      <c r="F1308" s="3" t="s">
        <v>4063</v>
      </c>
      <c r="G1308" s="3" t="s">
        <v>1704</v>
      </c>
      <c r="H1308" s="3" t="s">
        <v>36</v>
      </c>
      <c r="I1308" s="3" t="s">
        <v>1611</v>
      </c>
      <c r="J1308" s="3" t="s">
        <v>4065</v>
      </c>
    </row>
    <row r="1309" spans="1:10" hidden="1" x14ac:dyDescent="0.2">
      <c r="A1309" s="3" t="s">
        <v>303</v>
      </c>
      <c r="B1309" s="3" t="s">
        <v>5167</v>
      </c>
      <c r="C1309" s="3" t="s">
        <v>5168</v>
      </c>
      <c r="D1309" s="3" t="s">
        <v>5169</v>
      </c>
      <c r="E1309" s="4">
        <v>250000</v>
      </c>
      <c r="F1309" s="3" t="s">
        <v>5078</v>
      </c>
      <c r="G1309" s="3" t="s">
        <v>393</v>
      </c>
      <c r="H1309" s="3" t="s">
        <v>36</v>
      </c>
      <c r="I1309" s="3" t="s">
        <v>2550</v>
      </c>
      <c r="J1309" s="3" t="s">
        <v>5080</v>
      </c>
    </row>
    <row r="1310" spans="1:10" hidden="1" x14ac:dyDescent="0.2">
      <c r="A1310" s="3" t="s">
        <v>303</v>
      </c>
      <c r="B1310" s="3" t="s">
        <v>3282</v>
      </c>
      <c r="C1310" s="3" t="s">
        <v>3283</v>
      </c>
      <c r="D1310" s="3" t="s">
        <v>3284</v>
      </c>
      <c r="E1310" s="4">
        <v>3091432.5</v>
      </c>
      <c r="F1310" s="3" t="s">
        <v>5078</v>
      </c>
      <c r="G1310" s="3" t="s">
        <v>202</v>
      </c>
      <c r="H1310" s="3" t="s">
        <v>36</v>
      </c>
      <c r="J1310" s="3" t="s">
        <v>5080</v>
      </c>
    </row>
    <row r="1311" spans="1:10" hidden="1" x14ac:dyDescent="0.2">
      <c r="A1311" s="3" t="s">
        <v>303</v>
      </c>
      <c r="B1311" s="3" t="s">
        <v>1966</v>
      </c>
      <c r="C1311" s="3" t="s">
        <v>1967</v>
      </c>
      <c r="D1311" s="3" t="s">
        <v>1968</v>
      </c>
      <c r="E1311" s="4">
        <v>390989.67</v>
      </c>
      <c r="F1311" s="3" t="s">
        <v>5078</v>
      </c>
      <c r="G1311" s="3" t="s">
        <v>660</v>
      </c>
      <c r="H1311" s="3" t="s">
        <v>36</v>
      </c>
      <c r="I1311" s="3" t="s">
        <v>1969</v>
      </c>
      <c r="J1311" s="3" t="s">
        <v>5080</v>
      </c>
    </row>
    <row r="1312" spans="1:10" hidden="1" x14ac:dyDescent="0.2">
      <c r="A1312" s="3" t="s">
        <v>303</v>
      </c>
      <c r="B1312" s="3" t="s">
        <v>3282</v>
      </c>
      <c r="C1312" s="3" t="s">
        <v>3283</v>
      </c>
      <c r="D1312" s="3" t="s">
        <v>3284</v>
      </c>
      <c r="E1312" s="4">
        <v>579338</v>
      </c>
      <c r="F1312" s="3" t="s">
        <v>5078</v>
      </c>
      <c r="G1312" s="3" t="s">
        <v>2549</v>
      </c>
      <c r="H1312" s="3" t="s">
        <v>36</v>
      </c>
      <c r="I1312" s="3" t="s">
        <v>3285</v>
      </c>
      <c r="J1312" s="3" t="s">
        <v>5080</v>
      </c>
    </row>
    <row r="1313" spans="1:10" hidden="1" x14ac:dyDescent="0.2">
      <c r="A1313" s="3" t="s">
        <v>303</v>
      </c>
      <c r="B1313" s="3" t="s">
        <v>6040</v>
      </c>
      <c r="C1313" s="3" t="s">
        <v>6041</v>
      </c>
      <c r="D1313" s="3" t="s">
        <v>6042</v>
      </c>
      <c r="E1313" s="4">
        <v>366280</v>
      </c>
      <c r="F1313" s="3" t="s">
        <v>5726</v>
      </c>
      <c r="G1313" s="3" t="s">
        <v>202</v>
      </c>
      <c r="H1313" s="3" t="s">
        <v>36</v>
      </c>
      <c r="I1313" s="3" t="s">
        <v>6043</v>
      </c>
      <c r="J1313" s="3" t="s">
        <v>5727</v>
      </c>
    </row>
    <row r="1314" spans="1:10" hidden="1" x14ac:dyDescent="0.2">
      <c r="A1314" s="3" t="s">
        <v>303</v>
      </c>
      <c r="B1314" s="3" t="s">
        <v>6905</v>
      </c>
      <c r="C1314" s="3" t="s">
        <v>6906</v>
      </c>
      <c r="D1314" s="3" t="s">
        <v>6907</v>
      </c>
      <c r="E1314" s="4">
        <v>-93145.57</v>
      </c>
      <c r="F1314" s="3" t="s">
        <v>6908</v>
      </c>
      <c r="G1314" s="3" t="s">
        <v>3641</v>
      </c>
      <c r="H1314" s="3" t="s">
        <v>16</v>
      </c>
      <c r="I1314" s="3" t="s">
        <v>6909</v>
      </c>
      <c r="J1314" s="3" t="s">
        <v>6910</v>
      </c>
    </row>
    <row r="1315" spans="1:10" hidden="1" x14ac:dyDescent="0.2">
      <c r="A1315" s="3" t="s">
        <v>303</v>
      </c>
      <c r="B1315" s="3" t="s">
        <v>4214</v>
      </c>
      <c r="C1315" s="3" t="s">
        <v>4215</v>
      </c>
      <c r="D1315" s="3" t="s">
        <v>4216</v>
      </c>
      <c r="E1315" s="4">
        <v>32142</v>
      </c>
      <c r="F1315" s="3" t="s">
        <v>6938</v>
      </c>
      <c r="G1315" s="3" t="s">
        <v>1704</v>
      </c>
      <c r="H1315" s="3" t="s">
        <v>36</v>
      </c>
      <c r="I1315" s="3" t="s">
        <v>1611</v>
      </c>
      <c r="J1315" s="3" t="s">
        <v>6939</v>
      </c>
    </row>
    <row r="1316" spans="1:10" hidden="1" x14ac:dyDescent="0.2">
      <c r="A1316" s="3" t="s">
        <v>303</v>
      </c>
      <c r="B1316" s="3" t="s">
        <v>6973</v>
      </c>
      <c r="D1316" s="3" t="s">
        <v>6974</v>
      </c>
      <c r="E1316" s="4">
        <v>216411</v>
      </c>
      <c r="F1316" s="3" t="s">
        <v>6975</v>
      </c>
      <c r="G1316" s="3" t="s">
        <v>1493</v>
      </c>
      <c r="H1316" s="3" t="s">
        <v>36</v>
      </c>
      <c r="J1316" s="3" t="s">
        <v>6976</v>
      </c>
    </row>
    <row r="1317" spans="1:10" hidden="1" x14ac:dyDescent="0.2">
      <c r="A1317" s="3" t="s">
        <v>303</v>
      </c>
      <c r="B1317" s="3" t="s">
        <v>6982</v>
      </c>
      <c r="D1317" s="3" t="s">
        <v>6983</v>
      </c>
      <c r="E1317" s="4">
        <v>194043</v>
      </c>
      <c r="F1317" s="3" t="s">
        <v>6975</v>
      </c>
      <c r="G1317" s="3" t="s">
        <v>427</v>
      </c>
      <c r="H1317" s="3" t="s">
        <v>36</v>
      </c>
      <c r="I1317" s="3" t="s">
        <v>6979</v>
      </c>
      <c r="J1317" s="3" t="s">
        <v>6976</v>
      </c>
    </row>
    <row r="1318" spans="1:10" hidden="1" x14ac:dyDescent="0.2">
      <c r="A1318" s="3" t="s">
        <v>303</v>
      </c>
      <c r="B1318" s="3" t="s">
        <v>6973</v>
      </c>
      <c r="D1318" s="3" t="s">
        <v>6974</v>
      </c>
      <c r="E1318" s="4">
        <v>20928</v>
      </c>
      <c r="F1318" s="3" t="s">
        <v>6975</v>
      </c>
      <c r="G1318" s="3" t="s">
        <v>1902</v>
      </c>
      <c r="H1318" s="3" t="s">
        <v>36</v>
      </c>
      <c r="I1318" s="3" t="s">
        <v>6979</v>
      </c>
      <c r="J1318" s="3" t="s">
        <v>6976</v>
      </c>
    </row>
    <row r="1319" spans="1:10" hidden="1" x14ac:dyDescent="0.2">
      <c r="A1319" s="3" t="s">
        <v>303</v>
      </c>
      <c r="B1319" s="3" t="s">
        <v>7448</v>
      </c>
      <c r="C1319" s="3" t="s">
        <v>7449</v>
      </c>
      <c r="D1319" s="3" t="s">
        <v>7450</v>
      </c>
      <c r="E1319" s="4">
        <v>-422371.26</v>
      </c>
      <c r="F1319" s="3" t="s">
        <v>7443</v>
      </c>
      <c r="G1319" s="3" t="s">
        <v>3641</v>
      </c>
      <c r="H1319" s="3" t="s">
        <v>16</v>
      </c>
      <c r="J1319" s="3" t="s">
        <v>7444</v>
      </c>
    </row>
    <row r="1320" spans="1:10" hidden="1" x14ac:dyDescent="0.2">
      <c r="A1320" s="3" t="s">
        <v>303</v>
      </c>
      <c r="B1320" s="3" t="s">
        <v>7448</v>
      </c>
      <c r="C1320" s="3" t="s">
        <v>7449</v>
      </c>
      <c r="D1320" s="3" t="s">
        <v>7450</v>
      </c>
      <c r="E1320" s="4">
        <v>-916539.09</v>
      </c>
      <c r="F1320" s="3" t="s">
        <v>7443</v>
      </c>
      <c r="G1320" s="3" t="s">
        <v>357</v>
      </c>
      <c r="H1320" s="3" t="s">
        <v>16</v>
      </c>
      <c r="I1320" s="3" t="s">
        <v>3071</v>
      </c>
      <c r="J1320" s="3" t="s">
        <v>7444</v>
      </c>
    </row>
    <row r="1321" spans="1:10" hidden="1" x14ac:dyDescent="0.2">
      <c r="A1321" s="3" t="s">
        <v>1575</v>
      </c>
      <c r="B1321" s="3" t="s">
        <v>1576</v>
      </c>
      <c r="C1321" s="3" t="s">
        <v>1577</v>
      </c>
      <c r="D1321" s="3" t="s">
        <v>1578</v>
      </c>
      <c r="E1321" s="4">
        <v>1089765.04</v>
      </c>
      <c r="F1321" s="3" t="s">
        <v>1539</v>
      </c>
      <c r="G1321" s="3" t="s">
        <v>1579</v>
      </c>
      <c r="H1321" s="3" t="s">
        <v>36</v>
      </c>
      <c r="J1321" s="3" t="s">
        <v>1541</v>
      </c>
    </row>
    <row r="1322" spans="1:10" hidden="1" x14ac:dyDescent="0.2">
      <c r="A1322" s="3" t="s">
        <v>1575</v>
      </c>
      <c r="B1322" s="3" t="s">
        <v>2079</v>
      </c>
      <c r="C1322" s="3" t="s">
        <v>2080</v>
      </c>
      <c r="D1322" s="3" t="s">
        <v>2081</v>
      </c>
      <c r="E1322" s="4">
        <v>-447997.48</v>
      </c>
      <c r="F1322" s="3" t="s">
        <v>2073</v>
      </c>
      <c r="G1322" s="3" t="s">
        <v>513</v>
      </c>
      <c r="H1322" s="3" t="s">
        <v>16</v>
      </c>
      <c r="I1322" s="3" t="s">
        <v>2082</v>
      </c>
      <c r="J1322" s="3" t="s">
        <v>2074</v>
      </c>
    </row>
    <row r="1323" spans="1:10" hidden="1" x14ac:dyDescent="0.2">
      <c r="A1323" s="3" t="s">
        <v>1575</v>
      </c>
      <c r="B1323" s="3" t="s">
        <v>2158</v>
      </c>
      <c r="C1323" s="3" t="s">
        <v>2159</v>
      </c>
      <c r="D1323" s="3" t="s">
        <v>2160</v>
      </c>
      <c r="E1323" s="4">
        <v>135583.19</v>
      </c>
      <c r="F1323" s="3" t="s">
        <v>2144</v>
      </c>
      <c r="G1323" s="3" t="s">
        <v>1382</v>
      </c>
      <c r="H1323" s="3" t="s">
        <v>36</v>
      </c>
      <c r="I1323" s="3" t="s">
        <v>2161</v>
      </c>
      <c r="J1323" s="3" t="s">
        <v>2146</v>
      </c>
    </row>
    <row r="1324" spans="1:10" hidden="1" x14ac:dyDescent="0.2">
      <c r="A1324" s="3" t="s">
        <v>1575</v>
      </c>
      <c r="B1324" s="3" t="s">
        <v>2158</v>
      </c>
      <c r="C1324" s="3" t="s">
        <v>2159</v>
      </c>
      <c r="D1324" s="3" t="s">
        <v>2160</v>
      </c>
      <c r="E1324" s="4">
        <v>87195.1</v>
      </c>
      <c r="F1324" s="3" t="s">
        <v>2213</v>
      </c>
      <c r="G1324" s="3" t="s">
        <v>1382</v>
      </c>
      <c r="H1324" s="3" t="s">
        <v>36</v>
      </c>
      <c r="I1324" s="3" t="s">
        <v>2161</v>
      </c>
      <c r="J1324" s="3" t="s">
        <v>2214</v>
      </c>
    </row>
    <row r="1325" spans="1:10" hidden="1" x14ac:dyDescent="0.2">
      <c r="A1325" s="3" t="s">
        <v>1575</v>
      </c>
      <c r="B1325" s="3" t="s">
        <v>2372</v>
      </c>
      <c r="C1325" s="3" t="s">
        <v>2373</v>
      </c>
      <c r="D1325" s="3" t="s">
        <v>2374</v>
      </c>
      <c r="E1325" s="4">
        <v>-278869.34999999998</v>
      </c>
      <c r="F1325" s="3" t="s">
        <v>2375</v>
      </c>
      <c r="G1325" s="3" t="s">
        <v>15</v>
      </c>
      <c r="H1325" s="3" t="s">
        <v>16</v>
      </c>
      <c r="I1325" s="3" t="s">
        <v>2376</v>
      </c>
      <c r="J1325" s="3" t="s">
        <v>2377</v>
      </c>
    </row>
    <row r="1326" spans="1:10" hidden="1" x14ac:dyDescent="0.2">
      <c r="A1326" s="3" t="s">
        <v>1575</v>
      </c>
      <c r="B1326" s="3" t="s">
        <v>2378</v>
      </c>
      <c r="C1326" s="3" t="s">
        <v>2379</v>
      </c>
      <c r="D1326" s="3" t="s">
        <v>2380</v>
      </c>
      <c r="E1326" s="4">
        <v>-198942.6</v>
      </c>
      <c r="F1326" s="3" t="s">
        <v>2375</v>
      </c>
      <c r="G1326" s="3" t="s">
        <v>513</v>
      </c>
      <c r="H1326" s="3" t="s">
        <v>16</v>
      </c>
      <c r="I1326" s="3" t="s">
        <v>2381</v>
      </c>
      <c r="J1326" s="3" t="s">
        <v>2377</v>
      </c>
    </row>
    <row r="1327" spans="1:10" hidden="1" x14ac:dyDescent="0.2">
      <c r="A1327" s="3" t="s">
        <v>1575</v>
      </c>
      <c r="B1327" s="3" t="s">
        <v>2372</v>
      </c>
      <c r="C1327" s="3" t="s">
        <v>2373</v>
      </c>
      <c r="D1327" s="3" t="s">
        <v>2374</v>
      </c>
      <c r="E1327" s="4">
        <v>-471955</v>
      </c>
      <c r="F1327" s="3" t="s">
        <v>2401</v>
      </c>
      <c r="G1327" s="3" t="s">
        <v>15</v>
      </c>
      <c r="H1327" s="3" t="s">
        <v>16</v>
      </c>
      <c r="I1327" s="3" t="s">
        <v>2376</v>
      </c>
      <c r="J1327" s="3" t="s">
        <v>2402</v>
      </c>
    </row>
    <row r="1328" spans="1:10" hidden="1" x14ac:dyDescent="0.2">
      <c r="A1328" s="3" t="s">
        <v>1575</v>
      </c>
      <c r="B1328" s="3" t="s">
        <v>2498</v>
      </c>
      <c r="C1328" s="3" t="s">
        <v>2499</v>
      </c>
      <c r="D1328" s="3" t="s">
        <v>2500</v>
      </c>
      <c r="E1328" s="4">
        <v>-5313.96</v>
      </c>
      <c r="F1328" s="3" t="s">
        <v>2488</v>
      </c>
      <c r="G1328" s="3" t="s">
        <v>202</v>
      </c>
      <c r="H1328" s="3" t="s">
        <v>16</v>
      </c>
      <c r="I1328" s="3" t="s">
        <v>1965</v>
      </c>
      <c r="J1328" s="3" t="s">
        <v>1946</v>
      </c>
    </row>
    <row r="1329" spans="1:10" hidden="1" x14ac:dyDescent="0.2">
      <c r="A1329" s="3" t="s">
        <v>1575</v>
      </c>
      <c r="B1329" s="3" t="s">
        <v>2523</v>
      </c>
      <c r="C1329" s="3" t="s">
        <v>2524</v>
      </c>
      <c r="D1329" s="3" t="s">
        <v>2525</v>
      </c>
      <c r="E1329" s="4">
        <v>61962.89</v>
      </c>
      <c r="F1329" s="3" t="s">
        <v>2521</v>
      </c>
      <c r="G1329" s="3" t="s">
        <v>195</v>
      </c>
      <c r="H1329" s="3" t="s">
        <v>36</v>
      </c>
      <c r="I1329" s="3" t="s">
        <v>2526</v>
      </c>
      <c r="J1329" s="3" t="s">
        <v>2522</v>
      </c>
    </row>
    <row r="1330" spans="1:10" hidden="1" x14ac:dyDescent="0.2">
      <c r="A1330" s="3" t="s">
        <v>1575</v>
      </c>
      <c r="B1330" s="3" t="s">
        <v>2639</v>
      </c>
      <c r="C1330" s="3" t="s">
        <v>2640</v>
      </c>
      <c r="D1330" s="3" t="s">
        <v>2641</v>
      </c>
      <c r="E1330" s="4">
        <v>475000</v>
      </c>
      <c r="F1330" s="3" t="s">
        <v>2642</v>
      </c>
      <c r="G1330" s="3" t="s">
        <v>2282</v>
      </c>
      <c r="H1330" s="3" t="s">
        <v>36</v>
      </c>
      <c r="I1330" s="3" t="s">
        <v>2643</v>
      </c>
      <c r="J1330" s="3" t="s">
        <v>2644</v>
      </c>
    </row>
    <row r="1331" spans="1:10" hidden="1" x14ac:dyDescent="0.2">
      <c r="A1331" s="3" t="s">
        <v>1575</v>
      </c>
      <c r="B1331" s="3" t="s">
        <v>3010</v>
      </c>
      <c r="C1331" s="3" t="s">
        <v>3011</v>
      </c>
      <c r="D1331" s="3" t="s">
        <v>3012</v>
      </c>
      <c r="E1331" s="4">
        <v>12302600</v>
      </c>
      <c r="F1331" s="3" t="s">
        <v>2702</v>
      </c>
      <c r="G1331" s="3" t="s">
        <v>503</v>
      </c>
      <c r="H1331" s="3" t="s">
        <v>36</v>
      </c>
      <c r="I1331" s="3" t="s">
        <v>3013</v>
      </c>
      <c r="J1331" s="3" t="s">
        <v>2704</v>
      </c>
    </row>
    <row r="1332" spans="1:10" hidden="1" x14ac:dyDescent="0.2">
      <c r="A1332" s="3" t="s">
        <v>1575</v>
      </c>
      <c r="B1332" s="3" t="s">
        <v>3020</v>
      </c>
      <c r="C1332" s="3" t="s">
        <v>3021</v>
      </c>
      <c r="D1332" s="3" t="s">
        <v>3022</v>
      </c>
      <c r="E1332" s="4">
        <v>4156100</v>
      </c>
      <c r="F1332" s="3" t="s">
        <v>2702</v>
      </c>
      <c r="G1332" s="3" t="s">
        <v>503</v>
      </c>
      <c r="H1332" s="3" t="s">
        <v>36</v>
      </c>
      <c r="I1332" s="3" t="s">
        <v>3023</v>
      </c>
      <c r="J1332" s="3" t="s">
        <v>2704</v>
      </c>
    </row>
    <row r="1333" spans="1:10" hidden="1" x14ac:dyDescent="0.2">
      <c r="A1333" s="3" t="s">
        <v>1575</v>
      </c>
      <c r="B1333" s="3" t="s">
        <v>3190</v>
      </c>
      <c r="C1333" s="3" t="s">
        <v>3191</v>
      </c>
      <c r="D1333" s="3" t="s">
        <v>3192</v>
      </c>
      <c r="E1333" s="4">
        <v>1555000</v>
      </c>
      <c r="F1333" s="3" t="s">
        <v>2702</v>
      </c>
      <c r="G1333" s="3" t="s">
        <v>1579</v>
      </c>
      <c r="H1333" s="3" t="s">
        <v>36</v>
      </c>
      <c r="I1333" s="3" t="s">
        <v>3013</v>
      </c>
      <c r="J1333" s="3" t="s">
        <v>2704</v>
      </c>
    </row>
    <row r="1334" spans="1:10" hidden="1" x14ac:dyDescent="0.2">
      <c r="A1334" s="3" t="s">
        <v>1575</v>
      </c>
      <c r="B1334" s="3" t="s">
        <v>3193</v>
      </c>
      <c r="C1334" s="3" t="s">
        <v>3194</v>
      </c>
      <c r="D1334" s="3" t="s">
        <v>3195</v>
      </c>
      <c r="E1334" s="4">
        <v>5420508</v>
      </c>
      <c r="F1334" s="3" t="s">
        <v>2702</v>
      </c>
      <c r="G1334" s="3" t="s">
        <v>1802</v>
      </c>
      <c r="H1334" s="3" t="s">
        <v>36</v>
      </c>
      <c r="I1334" s="3" t="s">
        <v>3196</v>
      </c>
      <c r="J1334" s="3" t="s">
        <v>2704</v>
      </c>
    </row>
    <row r="1335" spans="1:10" hidden="1" x14ac:dyDescent="0.2">
      <c r="A1335" s="3" t="s">
        <v>1575</v>
      </c>
      <c r="B1335" s="3" t="s">
        <v>3270</v>
      </c>
      <c r="C1335" s="3" t="s">
        <v>3271</v>
      </c>
      <c r="D1335" s="3" t="s">
        <v>3272</v>
      </c>
      <c r="E1335" s="4">
        <v>16669215</v>
      </c>
      <c r="F1335" s="3" t="s">
        <v>2702</v>
      </c>
      <c r="G1335" s="3" t="s">
        <v>667</v>
      </c>
      <c r="H1335" s="3" t="s">
        <v>36</v>
      </c>
      <c r="I1335" s="3" t="s">
        <v>3273</v>
      </c>
      <c r="J1335" s="3" t="s">
        <v>2704</v>
      </c>
    </row>
    <row r="1336" spans="1:10" hidden="1" x14ac:dyDescent="0.2">
      <c r="A1336" s="3" t="s">
        <v>1575</v>
      </c>
      <c r="B1336" s="3" t="s">
        <v>3547</v>
      </c>
      <c r="C1336" s="3" t="s">
        <v>3548</v>
      </c>
      <c r="D1336" s="3" t="s">
        <v>3549</v>
      </c>
      <c r="E1336" s="4">
        <v>6047447</v>
      </c>
      <c r="F1336" s="3" t="s">
        <v>3546</v>
      </c>
      <c r="G1336" s="3" t="s">
        <v>1201</v>
      </c>
      <c r="H1336" s="3" t="s">
        <v>36</v>
      </c>
      <c r="I1336" s="3" t="s">
        <v>3550</v>
      </c>
      <c r="J1336" s="3" t="s">
        <v>3494</v>
      </c>
    </row>
    <row r="1337" spans="1:10" hidden="1" x14ac:dyDescent="0.2">
      <c r="A1337" s="3" t="s">
        <v>1575</v>
      </c>
      <c r="B1337" s="3" t="s">
        <v>3633</v>
      </c>
      <c r="C1337" s="3" t="s">
        <v>3634</v>
      </c>
      <c r="D1337" s="3" t="s">
        <v>3635</v>
      </c>
      <c r="E1337" s="4">
        <v>3280000</v>
      </c>
      <c r="F1337" s="3" t="s">
        <v>3580</v>
      </c>
      <c r="G1337" s="3" t="s">
        <v>513</v>
      </c>
      <c r="H1337" s="3" t="s">
        <v>36</v>
      </c>
      <c r="I1337" s="3" t="s">
        <v>3636</v>
      </c>
      <c r="J1337" s="3" t="s">
        <v>3581</v>
      </c>
    </row>
    <row r="1338" spans="1:10" hidden="1" x14ac:dyDescent="0.2">
      <c r="A1338" s="3" t="s">
        <v>1575</v>
      </c>
      <c r="B1338" s="3" t="s">
        <v>3678</v>
      </c>
      <c r="C1338" s="3" t="s">
        <v>3679</v>
      </c>
      <c r="D1338" s="3" t="s">
        <v>3680</v>
      </c>
      <c r="E1338" s="4">
        <v>4813000</v>
      </c>
      <c r="F1338" s="3" t="s">
        <v>3640</v>
      </c>
      <c r="G1338" s="3" t="s">
        <v>30</v>
      </c>
      <c r="H1338" s="3" t="s">
        <v>36</v>
      </c>
      <c r="I1338" s="3" t="s">
        <v>3681</v>
      </c>
      <c r="J1338" s="3" t="s">
        <v>3643</v>
      </c>
    </row>
    <row r="1339" spans="1:10" hidden="1" x14ac:dyDescent="0.2">
      <c r="A1339" s="3" t="s">
        <v>1575</v>
      </c>
      <c r="B1339" s="3" t="s">
        <v>3822</v>
      </c>
      <c r="C1339" s="3" t="s">
        <v>3823</v>
      </c>
      <c r="D1339" s="3" t="s">
        <v>3824</v>
      </c>
      <c r="E1339" s="4">
        <v>1230000</v>
      </c>
      <c r="F1339" s="3" t="s">
        <v>3640</v>
      </c>
      <c r="G1339" s="3" t="s">
        <v>1855</v>
      </c>
      <c r="H1339" s="3" t="s">
        <v>36</v>
      </c>
      <c r="I1339" s="3" t="s">
        <v>3825</v>
      </c>
      <c r="J1339" s="3" t="s">
        <v>3643</v>
      </c>
    </row>
    <row r="1340" spans="1:10" hidden="1" x14ac:dyDescent="0.2">
      <c r="A1340" s="3" t="s">
        <v>1575</v>
      </c>
      <c r="B1340" s="3" t="s">
        <v>3833</v>
      </c>
      <c r="C1340" s="3" t="s">
        <v>3834</v>
      </c>
      <c r="D1340" s="3" t="s">
        <v>3835</v>
      </c>
      <c r="E1340" s="4">
        <v>1000000</v>
      </c>
      <c r="F1340" s="3" t="s">
        <v>3640</v>
      </c>
      <c r="G1340" s="3" t="s">
        <v>1029</v>
      </c>
      <c r="H1340" s="3" t="s">
        <v>36</v>
      </c>
      <c r="I1340" s="3" t="s">
        <v>3836</v>
      </c>
      <c r="J1340" s="3" t="s">
        <v>3643</v>
      </c>
    </row>
    <row r="1341" spans="1:10" hidden="1" x14ac:dyDescent="0.2">
      <c r="A1341" s="3" t="s">
        <v>1575</v>
      </c>
      <c r="B1341" s="3" t="s">
        <v>2158</v>
      </c>
      <c r="C1341" s="3" t="s">
        <v>2159</v>
      </c>
      <c r="D1341" s="3" t="s">
        <v>2160</v>
      </c>
      <c r="E1341" s="4">
        <v>547221.71</v>
      </c>
      <c r="F1341" s="3" t="s">
        <v>3640</v>
      </c>
      <c r="G1341" s="3" t="s">
        <v>1382</v>
      </c>
      <c r="H1341" s="3" t="s">
        <v>36</v>
      </c>
      <c r="I1341" s="3" t="s">
        <v>2161</v>
      </c>
      <c r="J1341" s="3" t="s">
        <v>3643</v>
      </c>
    </row>
    <row r="1342" spans="1:10" hidden="1" x14ac:dyDescent="0.2">
      <c r="A1342" s="3" t="s">
        <v>1575</v>
      </c>
      <c r="B1342" s="3" t="s">
        <v>3973</v>
      </c>
      <c r="C1342" s="3" t="s">
        <v>3974</v>
      </c>
      <c r="D1342" s="3" t="s">
        <v>3824</v>
      </c>
      <c r="E1342" s="4">
        <v>14646368</v>
      </c>
      <c r="F1342" s="3" t="s">
        <v>3640</v>
      </c>
      <c r="G1342" s="3" t="s">
        <v>154</v>
      </c>
      <c r="H1342" s="3" t="s">
        <v>36</v>
      </c>
      <c r="I1342" s="3" t="s">
        <v>3825</v>
      </c>
      <c r="J1342" s="3" t="s">
        <v>3643</v>
      </c>
    </row>
    <row r="1343" spans="1:10" hidden="1" x14ac:dyDescent="0.2">
      <c r="A1343" s="3" t="s">
        <v>1575</v>
      </c>
      <c r="B1343" s="3" t="s">
        <v>4250</v>
      </c>
      <c r="C1343" s="3" t="s">
        <v>4251</v>
      </c>
      <c r="D1343" s="3" t="s">
        <v>4252</v>
      </c>
      <c r="E1343" s="4">
        <v>301391</v>
      </c>
      <c r="F1343" s="3" t="s">
        <v>4063</v>
      </c>
      <c r="G1343" s="3" t="s">
        <v>1890</v>
      </c>
      <c r="H1343" s="3" t="s">
        <v>36</v>
      </c>
      <c r="I1343" s="3" t="s">
        <v>3636</v>
      </c>
      <c r="J1343" s="3" t="s">
        <v>4065</v>
      </c>
    </row>
    <row r="1344" spans="1:10" hidden="1" x14ac:dyDescent="0.2">
      <c r="A1344" s="3" t="s">
        <v>1575</v>
      </c>
      <c r="B1344" s="3" t="s">
        <v>4574</v>
      </c>
      <c r="C1344" s="3" t="s">
        <v>4575</v>
      </c>
      <c r="D1344" s="3" t="s">
        <v>4576</v>
      </c>
      <c r="E1344" s="4">
        <v>431184</v>
      </c>
      <c r="F1344" s="3" t="s">
        <v>4555</v>
      </c>
      <c r="G1344" s="3" t="s">
        <v>2015</v>
      </c>
      <c r="H1344" s="3" t="s">
        <v>36</v>
      </c>
      <c r="I1344" s="3" t="s">
        <v>4577</v>
      </c>
      <c r="J1344" s="3" t="s">
        <v>4556</v>
      </c>
    </row>
    <row r="1345" spans="1:10" hidden="1" x14ac:dyDescent="0.2">
      <c r="A1345" s="3" t="s">
        <v>1575</v>
      </c>
      <c r="B1345" s="3" t="s">
        <v>2639</v>
      </c>
      <c r="C1345" s="3" t="s">
        <v>2640</v>
      </c>
      <c r="D1345" s="3" t="s">
        <v>2641</v>
      </c>
      <c r="E1345" s="4">
        <v>5188468</v>
      </c>
      <c r="F1345" s="3" t="s">
        <v>4600</v>
      </c>
      <c r="G1345" s="3" t="s">
        <v>30</v>
      </c>
      <c r="H1345" s="3" t="s">
        <v>36</v>
      </c>
      <c r="J1345" s="3" t="s">
        <v>4602</v>
      </c>
    </row>
    <row r="1346" spans="1:10" hidden="1" x14ac:dyDescent="0.2">
      <c r="A1346" s="3" t="s">
        <v>1575</v>
      </c>
      <c r="B1346" s="3" t="s">
        <v>4762</v>
      </c>
      <c r="C1346" s="3" t="s">
        <v>4763</v>
      </c>
      <c r="D1346" s="3" t="s">
        <v>4764</v>
      </c>
      <c r="E1346" s="4">
        <v>514736</v>
      </c>
      <c r="F1346" s="3" t="s">
        <v>4600</v>
      </c>
      <c r="G1346" s="3" t="s">
        <v>976</v>
      </c>
      <c r="H1346" s="3" t="s">
        <v>36</v>
      </c>
      <c r="I1346" s="3" t="s">
        <v>4765</v>
      </c>
      <c r="J1346" s="3" t="s">
        <v>4602</v>
      </c>
    </row>
    <row r="1347" spans="1:10" hidden="1" x14ac:dyDescent="0.2">
      <c r="A1347" s="3" t="s">
        <v>1575</v>
      </c>
      <c r="B1347" s="3" t="s">
        <v>4773</v>
      </c>
      <c r="C1347" s="3" t="s">
        <v>4774</v>
      </c>
      <c r="D1347" s="3" t="s">
        <v>4775</v>
      </c>
      <c r="E1347" s="4">
        <v>4000000</v>
      </c>
      <c r="F1347" s="3" t="s">
        <v>4600</v>
      </c>
      <c r="G1347" s="3" t="s">
        <v>513</v>
      </c>
      <c r="H1347" s="3" t="s">
        <v>36</v>
      </c>
      <c r="I1347" s="3" t="s">
        <v>4776</v>
      </c>
      <c r="J1347" s="3" t="s">
        <v>4602</v>
      </c>
    </row>
    <row r="1348" spans="1:10" hidden="1" x14ac:dyDescent="0.2">
      <c r="A1348" s="3" t="s">
        <v>1575</v>
      </c>
      <c r="B1348" s="3" t="s">
        <v>4798</v>
      </c>
      <c r="C1348" s="3" t="s">
        <v>4799</v>
      </c>
      <c r="D1348" s="3" t="s">
        <v>4800</v>
      </c>
      <c r="E1348" s="4">
        <v>12000000</v>
      </c>
      <c r="F1348" s="3" t="s">
        <v>4600</v>
      </c>
      <c r="G1348" s="3" t="s">
        <v>604</v>
      </c>
      <c r="H1348" s="3" t="s">
        <v>36</v>
      </c>
      <c r="I1348" s="3" t="s">
        <v>4801</v>
      </c>
      <c r="J1348" s="3" t="s">
        <v>4602</v>
      </c>
    </row>
    <row r="1349" spans="1:10" hidden="1" x14ac:dyDescent="0.2">
      <c r="A1349" s="3" t="s">
        <v>1575</v>
      </c>
      <c r="B1349" s="3" t="s">
        <v>4810</v>
      </c>
      <c r="C1349" s="3" t="s">
        <v>4811</v>
      </c>
      <c r="D1349" s="3" t="s">
        <v>4812</v>
      </c>
      <c r="E1349" s="4">
        <v>88000</v>
      </c>
      <c r="F1349" s="3" t="s">
        <v>4600</v>
      </c>
      <c r="G1349" s="3" t="s">
        <v>615</v>
      </c>
      <c r="H1349" s="3" t="s">
        <v>36</v>
      </c>
      <c r="I1349" s="3" t="s">
        <v>4813</v>
      </c>
      <c r="J1349" s="3" t="s">
        <v>4602</v>
      </c>
    </row>
    <row r="1350" spans="1:10" hidden="1" x14ac:dyDescent="0.2">
      <c r="A1350" s="3" t="s">
        <v>1575</v>
      </c>
      <c r="B1350" s="3" t="s">
        <v>4814</v>
      </c>
      <c r="C1350" s="3" t="s">
        <v>4815</v>
      </c>
      <c r="D1350" s="3" t="s">
        <v>4816</v>
      </c>
      <c r="E1350" s="4">
        <v>125000</v>
      </c>
      <c r="F1350" s="3" t="s">
        <v>4600</v>
      </c>
      <c r="G1350" s="3" t="s">
        <v>616</v>
      </c>
      <c r="H1350" s="3" t="s">
        <v>36</v>
      </c>
      <c r="I1350" s="3" t="s">
        <v>4817</v>
      </c>
      <c r="J1350" s="3" t="s">
        <v>4602</v>
      </c>
    </row>
    <row r="1351" spans="1:10" hidden="1" x14ac:dyDescent="0.2">
      <c r="A1351" s="3" t="s">
        <v>1575</v>
      </c>
      <c r="B1351" s="3" t="s">
        <v>5095</v>
      </c>
      <c r="C1351" s="3" t="s">
        <v>5096</v>
      </c>
      <c r="D1351" s="3" t="s">
        <v>5097</v>
      </c>
      <c r="E1351" s="4">
        <v>-125425.32</v>
      </c>
      <c r="F1351" s="3" t="s">
        <v>5078</v>
      </c>
      <c r="G1351" s="3" t="s">
        <v>310</v>
      </c>
      <c r="H1351" s="3" t="s">
        <v>16</v>
      </c>
      <c r="J1351" s="3" t="s">
        <v>5080</v>
      </c>
    </row>
    <row r="1352" spans="1:10" hidden="1" x14ac:dyDescent="0.2">
      <c r="A1352" s="3" t="s">
        <v>1575</v>
      </c>
      <c r="B1352" s="3" t="s">
        <v>5101</v>
      </c>
      <c r="C1352" s="3" t="s">
        <v>5102</v>
      </c>
      <c r="D1352" s="3" t="s">
        <v>5103</v>
      </c>
      <c r="E1352" s="4">
        <v>230000</v>
      </c>
      <c r="F1352" s="3" t="s">
        <v>5078</v>
      </c>
      <c r="G1352" s="3" t="s">
        <v>1733</v>
      </c>
      <c r="H1352" s="3" t="s">
        <v>36</v>
      </c>
      <c r="J1352" s="3" t="s">
        <v>5080</v>
      </c>
    </row>
    <row r="1353" spans="1:10" hidden="1" x14ac:dyDescent="0.2">
      <c r="A1353" s="3" t="s">
        <v>1575</v>
      </c>
      <c r="B1353" s="3" t="s">
        <v>5117</v>
      </c>
      <c r="C1353" s="3" t="s">
        <v>5118</v>
      </c>
      <c r="D1353" s="3" t="s">
        <v>5119</v>
      </c>
      <c r="E1353" s="4">
        <v>119400</v>
      </c>
      <c r="F1353" s="3" t="s">
        <v>5078</v>
      </c>
      <c r="G1353" s="3" t="s">
        <v>1119</v>
      </c>
      <c r="H1353" s="3" t="s">
        <v>36</v>
      </c>
      <c r="I1353" s="3" t="s">
        <v>1965</v>
      </c>
      <c r="J1353" s="3" t="s">
        <v>5080</v>
      </c>
    </row>
    <row r="1354" spans="1:10" hidden="1" x14ac:dyDescent="0.2">
      <c r="A1354" s="3" t="s">
        <v>1575</v>
      </c>
      <c r="B1354" s="3" t="s">
        <v>5187</v>
      </c>
      <c r="C1354" s="3" t="s">
        <v>5188</v>
      </c>
      <c r="D1354" s="3" t="s">
        <v>5189</v>
      </c>
      <c r="E1354" s="4">
        <v>3007500</v>
      </c>
      <c r="F1354" s="3" t="s">
        <v>5078</v>
      </c>
      <c r="G1354" s="3" t="s">
        <v>2133</v>
      </c>
      <c r="H1354" s="3" t="s">
        <v>36</v>
      </c>
      <c r="I1354" s="3" t="s">
        <v>2526</v>
      </c>
      <c r="J1354" s="3" t="s">
        <v>5080</v>
      </c>
    </row>
    <row r="1355" spans="1:10" hidden="1" x14ac:dyDescent="0.2">
      <c r="A1355" s="3" t="s">
        <v>1575</v>
      </c>
      <c r="B1355" s="3" t="s">
        <v>5214</v>
      </c>
      <c r="C1355" s="3" t="s">
        <v>5215</v>
      </c>
      <c r="D1355" s="3" t="s">
        <v>5216</v>
      </c>
      <c r="E1355" s="4">
        <v>-6721</v>
      </c>
      <c r="F1355" s="3" t="s">
        <v>5078</v>
      </c>
      <c r="G1355" s="3" t="s">
        <v>1382</v>
      </c>
      <c r="H1355" s="3" t="s">
        <v>16</v>
      </c>
      <c r="J1355" s="3" t="s">
        <v>5080</v>
      </c>
    </row>
    <row r="1356" spans="1:10" hidden="1" x14ac:dyDescent="0.2">
      <c r="A1356" s="3" t="s">
        <v>1575</v>
      </c>
      <c r="B1356" s="3" t="s">
        <v>5321</v>
      </c>
      <c r="C1356" s="3" t="s">
        <v>5322</v>
      </c>
      <c r="D1356" s="3" t="s">
        <v>5323</v>
      </c>
      <c r="E1356" s="4">
        <v>239364.36</v>
      </c>
      <c r="F1356" s="3" t="s">
        <v>5078</v>
      </c>
      <c r="G1356" s="3" t="s">
        <v>588</v>
      </c>
      <c r="H1356" s="3" t="s">
        <v>36</v>
      </c>
      <c r="I1356" s="3" t="s">
        <v>2526</v>
      </c>
      <c r="J1356" s="3" t="s">
        <v>5080</v>
      </c>
    </row>
    <row r="1357" spans="1:10" hidden="1" x14ac:dyDescent="0.2">
      <c r="A1357" s="3" t="s">
        <v>1575</v>
      </c>
      <c r="B1357" s="3" t="s">
        <v>5330</v>
      </c>
      <c r="C1357" s="3" t="s">
        <v>5331</v>
      </c>
      <c r="D1357" s="3" t="s">
        <v>5332</v>
      </c>
      <c r="E1357" s="4">
        <v>986500</v>
      </c>
      <c r="F1357" s="3" t="s">
        <v>5078</v>
      </c>
      <c r="G1357" s="3" t="s">
        <v>588</v>
      </c>
      <c r="H1357" s="3" t="s">
        <v>36</v>
      </c>
      <c r="I1357" s="3" t="s">
        <v>2526</v>
      </c>
      <c r="J1357" s="3" t="s">
        <v>5080</v>
      </c>
    </row>
    <row r="1358" spans="1:10" hidden="1" x14ac:dyDescent="0.2">
      <c r="A1358" s="3" t="s">
        <v>1575</v>
      </c>
      <c r="B1358" s="3" t="s">
        <v>5101</v>
      </c>
      <c r="C1358" s="3" t="s">
        <v>5102</v>
      </c>
      <c r="D1358" s="3" t="s">
        <v>5103</v>
      </c>
      <c r="E1358" s="4">
        <v>193400</v>
      </c>
      <c r="F1358" s="3" t="s">
        <v>5078</v>
      </c>
      <c r="G1358" s="3" t="s">
        <v>616</v>
      </c>
      <c r="H1358" s="3" t="s">
        <v>36</v>
      </c>
      <c r="I1358" s="3" t="s">
        <v>2526</v>
      </c>
      <c r="J1358" s="3" t="s">
        <v>5080</v>
      </c>
    </row>
    <row r="1359" spans="1:10" hidden="1" x14ac:dyDescent="0.2">
      <c r="A1359" s="3" t="s">
        <v>1575</v>
      </c>
      <c r="B1359" s="3" t="s">
        <v>5370</v>
      </c>
      <c r="C1359" s="3" t="s">
        <v>5371</v>
      </c>
      <c r="D1359" s="3" t="s">
        <v>5372</v>
      </c>
      <c r="E1359" s="4">
        <v>2102100</v>
      </c>
      <c r="F1359" s="3" t="s">
        <v>5078</v>
      </c>
      <c r="G1359" s="3" t="s">
        <v>1579</v>
      </c>
      <c r="I1359" s="3" t="s">
        <v>1965</v>
      </c>
      <c r="J1359" s="3" t="s">
        <v>5080</v>
      </c>
    </row>
    <row r="1360" spans="1:10" hidden="1" x14ac:dyDescent="0.2">
      <c r="A1360" s="3" t="s">
        <v>1575</v>
      </c>
      <c r="B1360" s="3" t="s">
        <v>5377</v>
      </c>
      <c r="C1360" s="3" t="s">
        <v>5378</v>
      </c>
      <c r="D1360" s="3" t="s">
        <v>5379</v>
      </c>
      <c r="E1360" s="4">
        <v>1141200</v>
      </c>
      <c r="F1360" s="3" t="s">
        <v>5078</v>
      </c>
      <c r="G1360" s="3" t="s">
        <v>2282</v>
      </c>
      <c r="H1360" s="3" t="s">
        <v>36</v>
      </c>
      <c r="I1360" s="3" t="s">
        <v>2526</v>
      </c>
      <c r="J1360" s="3" t="s">
        <v>5080</v>
      </c>
    </row>
    <row r="1361" spans="1:10" hidden="1" x14ac:dyDescent="0.2">
      <c r="A1361" s="3" t="s">
        <v>1575</v>
      </c>
      <c r="B1361" s="3" t="s">
        <v>5380</v>
      </c>
      <c r="C1361" s="3" t="s">
        <v>5381</v>
      </c>
      <c r="D1361" s="3" t="s">
        <v>5382</v>
      </c>
      <c r="E1361" s="4">
        <v>1563900</v>
      </c>
      <c r="F1361" s="3" t="s">
        <v>5078</v>
      </c>
      <c r="G1361" s="3" t="s">
        <v>2282</v>
      </c>
      <c r="H1361" s="3" t="s">
        <v>36</v>
      </c>
      <c r="I1361" s="3" t="s">
        <v>2526</v>
      </c>
      <c r="J1361" s="3" t="s">
        <v>5080</v>
      </c>
    </row>
    <row r="1362" spans="1:10" hidden="1" x14ac:dyDescent="0.2">
      <c r="A1362" s="3" t="s">
        <v>1575</v>
      </c>
      <c r="B1362" s="3" t="s">
        <v>5383</v>
      </c>
      <c r="C1362" s="3" t="s">
        <v>5384</v>
      </c>
      <c r="D1362" s="3" t="s">
        <v>5385</v>
      </c>
      <c r="E1362" s="4">
        <v>2608100</v>
      </c>
      <c r="F1362" s="3" t="s">
        <v>5078</v>
      </c>
      <c r="G1362" s="3" t="s">
        <v>2282</v>
      </c>
      <c r="H1362" s="3" t="s">
        <v>36</v>
      </c>
      <c r="I1362" s="3" t="s">
        <v>2526</v>
      </c>
      <c r="J1362" s="3" t="s">
        <v>5080</v>
      </c>
    </row>
    <row r="1363" spans="1:10" hidden="1" x14ac:dyDescent="0.2">
      <c r="A1363" s="3" t="s">
        <v>1575</v>
      </c>
      <c r="B1363" s="3" t="s">
        <v>2523</v>
      </c>
      <c r="C1363" s="3" t="s">
        <v>2524</v>
      </c>
      <c r="D1363" s="3" t="s">
        <v>2525</v>
      </c>
      <c r="E1363" s="4">
        <v>1993137.11</v>
      </c>
      <c r="F1363" s="3" t="s">
        <v>5078</v>
      </c>
      <c r="G1363" s="3" t="s">
        <v>195</v>
      </c>
      <c r="H1363" s="3" t="s">
        <v>36</v>
      </c>
      <c r="I1363" s="3" t="s">
        <v>2526</v>
      </c>
      <c r="J1363" s="3" t="s">
        <v>5080</v>
      </c>
    </row>
    <row r="1364" spans="1:10" hidden="1" x14ac:dyDescent="0.2">
      <c r="A1364" s="3" t="s">
        <v>1575</v>
      </c>
      <c r="B1364" s="3" t="s">
        <v>5402</v>
      </c>
      <c r="C1364" s="3" t="s">
        <v>5403</v>
      </c>
      <c r="D1364" s="3" t="s">
        <v>5404</v>
      </c>
      <c r="E1364" s="4">
        <v>105400</v>
      </c>
      <c r="F1364" s="3" t="s">
        <v>5078</v>
      </c>
      <c r="G1364" s="3" t="s">
        <v>195</v>
      </c>
      <c r="H1364" s="3" t="s">
        <v>36</v>
      </c>
      <c r="I1364" s="3" t="s">
        <v>1965</v>
      </c>
      <c r="J1364" s="3" t="s">
        <v>5080</v>
      </c>
    </row>
    <row r="1365" spans="1:10" hidden="1" x14ac:dyDescent="0.2">
      <c r="A1365" s="3" t="s">
        <v>1575</v>
      </c>
      <c r="B1365" s="3" t="s">
        <v>5455</v>
      </c>
      <c r="C1365" s="3" t="s">
        <v>5456</v>
      </c>
      <c r="D1365" s="3" t="s">
        <v>5457</v>
      </c>
      <c r="E1365" s="4">
        <v>3656200</v>
      </c>
      <c r="F1365" s="3" t="s">
        <v>5078</v>
      </c>
      <c r="G1365" s="3" t="s">
        <v>667</v>
      </c>
      <c r="H1365" s="3" t="s">
        <v>36</v>
      </c>
      <c r="I1365" s="3" t="s">
        <v>2526</v>
      </c>
      <c r="J1365" s="3" t="s">
        <v>5080</v>
      </c>
    </row>
    <row r="1366" spans="1:10" hidden="1" x14ac:dyDescent="0.2">
      <c r="A1366" s="3" t="s">
        <v>1575</v>
      </c>
      <c r="B1366" s="3" t="s">
        <v>5458</v>
      </c>
      <c r="C1366" s="3" t="s">
        <v>5459</v>
      </c>
      <c r="D1366" s="3" t="s">
        <v>5460</v>
      </c>
      <c r="E1366" s="4">
        <v>1419700</v>
      </c>
      <c r="F1366" s="3" t="s">
        <v>5078</v>
      </c>
      <c r="G1366" s="3" t="s">
        <v>667</v>
      </c>
      <c r="H1366" s="3" t="s">
        <v>36</v>
      </c>
      <c r="I1366" s="3" t="s">
        <v>2526</v>
      </c>
      <c r="J1366" s="3" t="s">
        <v>5080</v>
      </c>
    </row>
    <row r="1367" spans="1:10" hidden="1" x14ac:dyDescent="0.2">
      <c r="A1367" s="3" t="s">
        <v>1575</v>
      </c>
      <c r="B1367" s="3" t="s">
        <v>5873</v>
      </c>
      <c r="C1367" s="3" t="s">
        <v>5874</v>
      </c>
      <c r="D1367" s="3" t="s">
        <v>5875</v>
      </c>
      <c r="E1367" s="4">
        <v>-921986</v>
      </c>
      <c r="F1367" s="3" t="s">
        <v>5726</v>
      </c>
      <c r="G1367" s="3" t="s">
        <v>5876</v>
      </c>
      <c r="H1367" s="3" t="s">
        <v>36</v>
      </c>
      <c r="I1367" s="3" t="s">
        <v>5877</v>
      </c>
      <c r="J1367" s="3" t="s">
        <v>5727</v>
      </c>
    </row>
    <row r="1368" spans="1:10" hidden="1" x14ac:dyDescent="0.2">
      <c r="A1368" s="3" t="s">
        <v>1575</v>
      </c>
      <c r="B1368" s="3" t="s">
        <v>5901</v>
      </c>
      <c r="C1368" s="3" t="s">
        <v>5902</v>
      </c>
      <c r="D1368" s="3" t="s">
        <v>5903</v>
      </c>
      <c r="E1368" s="4">
        <v>-7037737.3399999999</v>
      </c>
      <c r="F1368" s="3" t="s">
        <v>5726</v>
      </c>
      <c r="G1368" s="3" t="s">
        <v>1029</v>
      </c>
      <c r="H1368" s="3" t="s">
        <v>36</v>
      </c>
      <c r="I1368" s="3" t="s">
        <v>5904</v>
      </c>
      <c r="J1368" s="3" t="s">
        <v>5727</v>
      </c>
    </row>
    <row r="1369" spans="1:10" hidden="1" x14ac:dyDescent="0.2">
      <c r="A1369" s="3" t="s">
        <v>1575</v>
      </c>
      <c r="B1369" s="3" t="s">
        <v>6044</v>
      </c>
      <c r="C1369" s="3" t="s">
        <v>6045</v>
      </c>
      <c r="D1369" s="3" t="s">
        <v>6046</v>
      </c>
      <c r="E1369" s="4">
        <v>-220540.79999999999</v>
      </c>
      <c r="F1369" s="3" t="s">
        <v>5726</v>
      </c>
      <c r="G1369" s="3" t="s">
        <v>571</v>
      </c>
      <c r="H1369" s="3" t="s">
        <v>16</v>
      </c>
      <c r="J1369" s="3" t="s">
        <v>5727</v>
      </c>
    </row>
    <row r="1370" spans="1:10" hidden="1" x14ac:dyDescent="0.2">
      <c r="A1370" s="3" t="s">
        <v>1575</v>
      </c>
      <c r="B1370" s="3" t="s">
        <v>6047</v>
      </c>
      <c r="C1370" s="3" t="s">
        <v>6048</v>
      </c>
      <c r="D1370" s="3" t="s">
        <v>6049</v>
      </c>
      <c r="E1370" s="4">
        <v>-632876.27</v>
      </c>
      <c r="F1370" s="3" t="s">
        <v>5726</v>
      </c>
      <c r="G1370" s="3" t="s">
        <v>571</v>
      </c>
      <c r="H1370" s="3" t="s">
        <v>36</v>
      </c>
      <c r="I1370" s="3" t="s">
        <v>3013</v>
      </c>
      <c r="J1370" s="3" t="s">
        <v>5727</v>
      </c>
    </row>
    <row r="1371" spans="1:10" hidden="1" x14ac:dyDescent="0.2">
      <c r="A1371" s="3" t="s">
        <v>1575</v>
      </c>
      <c r="B1371" s="3" t="s">
        <v>6059</v>
      </c>
      <c r="C1371" s="3" t="s">
        <v>6060</v>
      </c>
      <c r="D1371" s="3" t="s">
        <v>6061</v>
      </c>
      <c r="E1371" s="4">
        <v>10000000</v>
      </c>
      <c r="F1371" s="3" t="s">
        <v>5726</v>
      </c>
      <c r="G1371" s="3" t="s">
        <v>588</v>
      </c>
      <c r="H1371" s="3" t="s">
        <v>36</v>
      </c>
      <c r="I1371" s="3" t="s">
        <v>6062</v>
      </c>
      <c r="J1371" s="3" t="s">
        <v>5727</v>
      </c>
    </row>
    <row r="1372" spans="1:10" hidden="1" x14ac:dyDescent="0.2">
      <c r="A1372" s="3" t="s">
        <v>1575</v>
      </c>
      <c r="B1372" s="3" t="s">
        <v>1576</v>
      </c>
      <c r="C1372" s="3" t="s">
        <v>1577</v>
      </c>
      <c r="D1372" s="3" t="s">
        <v>1578</v>
      </c>
      <c r="E1372" s="4">
        <v>16734.96</v>
      </c>
      <c r="F1372" s="3" t="s">
        <v>5726</v>
      </c>
      <c r="G1372" s="3" t="s">
        <v>2385</v>
      </c>
      <c r="H1372" s="3" t="s">
        <v>36</v>
      </c>
      <c r="J1372" s="3" t="s">
        <v>5727</v>
      </c>
    </row>
    <row r="1373" spans="1:10" hidden="1" x14ac:dyDescent="0.2">
      <c r="A1373" s="3" t="s">
        <v>1575</v>
      </c>
      <c r="B1373" s="3" t="s">
        <v>4798</v>
      </c>
      <c r="C1373" s="3" t="s">
        <v>4799</v>
      </c>
      <c r="D1373" s="3" t="s">
        <v>4800</v>
      </c>
      <c r="E1373" s="4">
        <v>3000000</v>
      </c>
      <c r="F1373" s="3" t="s">
        <v>6478</v>
      </c>
      <c r="G1373" s="3" t="s">
        <v>604</v>
      </c>
      <c r="H1373" s="3" t="s">
        <v>36</v>
      </c>
      <c r="I1373" s="3" t="s">
        <v>4801</v>
      </c>
      <c r="J1373" s="3" t="s">
        <v>6480</v>
      </c>
    </row>
    <row r="1374" spans="1:10" hidden="1" x14ac:dyDescent="0.2">
      <c r="A1374" s="3" t="s">
        <v>1575</v>
      </c>
      <c r="B1374" s="3" t="s">
        <v>6531</v>
      </c>
      <c r="C1374" s="3" t="s">
        <v>6532</v>
      </c>
      <c r="D1374" s="3" t="s">
        <v>6533</v>
      </c>
      <c r="E1374" s="4">
        <v>-32.9</v>
      </c>
      <c r="F1374" s="3" t="s">
        <v>6534</v>
      </c>
      <c r="G1374" s="3" t="s">
        <v>247</v>
      </c>
      <c r="H1374" s="3" t="s">
        <v>16</v>
      </c>
      <c r="I1374" s="3" t="s">
        <v>6535</v>
      </c>
      <c r="J1374" s="3" t="s">
        <v>6536</v>
      </c>
    </row>
    <row r="1375" spans="1:10" hidden="1" x14ac:dyDescent="0.2">
      <c r="A1375" s="3" t="s">
        <v>1575</v>
      </c>
      <c r="B1375" s="3" t="s">
        <v>6607</v>
      </c>
      <c r="C1375" s="3" t="s">
        <v>6608</v>
      </c>
      <c r="D1375" s="3" t="s">
        <v>6609</v>
      </c>
      <c r="E1375" s="4">
        <v>-3815506.15</v>
      </c>
      <c r="F1375" s="3" t="s">
        <v>6534</v>
      </c>
      <c r="G1375" s="3" t="s">
        <v>533</v>
      </c>
      <c r="H1375" s="3" t="s">
        <v>36</v>
      </c>
      <c r="I1375" s="3" t="s">
        <v>6610</v>
      </c>
      <c r="J1375" s="3" t="s">
        <v>6536</v>
      </c>
    </row>
    <row r="1376" spans="1:10" hidden="1" x14ac:dyDescent="0.2">
      <c r="A1376" s="3" t="s">
        <v>1575</v>
      </c>
      <c r="B1376" s="3" t="s">
        <v>6649</v>
      </c>
      <c r="C1376" s="3" t="s">
        <v>6650</v>
      </c>
      <c r="D1376" s="3" t="s">
        <v>6651</v>
      </c>
      <c r="E1376" s="4">
        <v>33390</v>
      </c>
      <c r="F1376" s="3" t="s">
        <v>6652</v>
      </c>
      <c r="G1376" s="3" t="s">
        <v>667</v>
      </c>
      <c r="H1376" s="3" t="s">
        <v>36</v>
      </c>
      <c r="I1376" s="3" t="s">
        <v>2550</v>
      </c>
      <c r="J1376" s="3" t="s">
        <v>6653</v>
      </c>
    </row>
    <row r="1377" spans="1:10" hidden="1" x14ac:dyDescent="0.2">
      <c r="A1377" s="3" t="s">
        <v>1575</v>
      </c>
      <c r="B1377" s="3" t="s">
        <v>2372</v>
      </c>
      <c r="C1377" s="3" t="s">
        <v>2373</v>
      </c>
      <c r="D1377" s="3" t="s">
        <v>2374</v>
      </c>
      <c r="E1377" s="4">
        <v>-57529.55</v>
      </c>
      <c r="F1377" s="3" t="s">
        <v>6668</v>
      </c>
      <c r="G1377" s="3" t="s">
        <v>15</v>
      </c>
      <c r="H1377" s="3" t="s">
        <v>16</v>
      </c>
      <c r="I1377" s="3" t="s">
        <v>2376</v>
      </c>
      <c r="J1377" s="3" t="s">
        <v>6670</v>
      </c>
    </row>
    <row r="1378" spans="1:10" hidden="1" x14ac:dyDescent="0.2">
      <c r="A1378" s="3" t="s">
        <v>1575</v>
      </c>
      <c r="B1378" s="3" t="s">
        <v>4574</v>
      </c>
      <c r="C1378" s="3" t="s">
        <v>4575</v>
      </c>
      <c r="D1378" s="3" t="s">
        <v>4576</v>
      </c>
      <c r="E1378" s="4">
        <v>33628</v>
      </c>
      <c r="F1378" s="3" t="s">
        <v>6668</v>
      </c>
      <c r="G1378" s="3" t="s">
        <v>2015</v>
      </c>
      <c r="H1378" s="3" t="s">
        <v>36</v>
      </c>
      <c r="I1378" s="3" t="s">
        <v>4577</v>
      </c>
      <c r="J1378" s="3" t="s">
        <v>6670</v>
      </c>
    </row>
    <row r="1379" spans="1:10" hidden="1" x14ac:dyDescent="0.2">
      <c r="A1379" s="3" t="s">
        <v>1575</v>
      </c>
      <c r="B1379" s="3" t="s">
        <v>6680</v>
      </c>
      <c r="C1379" s="3" t="s">
        <v>6681</v>
      </c>
      <c r="D1379" s="3" t="s">
        <v>6682</v>
      </c>
      <c r="E1379" s="4">
        <v>-22810.3</v>
      </c>
      <c r="F1379" s="3" t="s">
        <v>6668</v>
      </c>
      <c r="G1379" s="3" t="s">
        <v>545</v>
      </c>
      <c r="H1379" s="3" t="s">
        <v>16</v>
      </c>
      <c r="I1379" s="3" t="s">
        <v>6683</v>
      </c>
      <c r="J1379" s="3" t="s">
        <v>6670</v>
      </c>
    </row>
    <row r="1380" spans="1:10" hidden="1" x14ac:dyDescent="0.2">
      <c r="A1380" s="3" t="s">
        <v>1575</v>
      </c>
      <c r="B1380" s="3" t="s">
        <v>6689</v>
      </c>
      <c r="C1380" s="3" t="s">
        <v>6690</v>
      </c>
      <c r="D1380" s="3" t="s">
        <v>6691</v>
      </c>
      <c r="E1380" s="4">
        <v>505000</v>
      </c>
      <c r="F1380" s="3" t="s">
        <v>6668</v>
      </c>
      <c r="G1380" s="3" t="s">
        <v>883</v>
      </c>
      <c r="H1380" s="3" t="s">
        <v>36</v>
      </c>
      <c r="I1380" s="3" t="s">
        <v>6683</v>
      </c>
      <c r="J1380" s="3" t="s">
        <v>6670</v>
      </c>
    </row>
    <row r="1381" spans="1:10" hidden="1" x14ac:dyDescent="0.2">
      <c r="A1381" s="3" t="s">
        <v>1575</v>
      </c>
      <c r="B1381" s="3" t="s">
        <v>6710</v>
      </c>
      <c r="C1381" s="3" t="s">
        <v>6711</v>
      </c>
      <c r="D1381" s="3" t="s">
        <v>6712</v>
      </c>
      <c r="E1381" s="4">
        <v>-8483.01</v>
      </c>
      <c r="F1381" s="3" t="s">
        <v>6713</v>
      </c>
      <c r="G1381" s="3" t="s">
        <v>1119</v>
      </c>
      <c r="H1381" s="3" t="s">
        <v>16</v>
      </c>
      <c r="I1381" s="3" t="s">
        <v>2376</v>
      </c>
      <c r="J1381" s="3" t="s">
        <v>6714</v>
      </c>
    </row>
    <row r="1382" spans="1:10" hidden="1" x14ac:dyDescent="0.2">
      <c r="A1382" s="3" t="s">
        <v>1575</v>
      </c>
      <c r="B1382" s="3" t="s">
        <v>6724</v>
      </c>
      <c r="C1382" s="3" t="s">
        <v>6725</v>
      </c>
      <c r="D1382" s="3" t="s">
        <v>6726</v>
      </c>
      <c r="E1382" s="4">
        <v>-112317.16</v>
      </c>
      <c r="F1382" s="3" t="s">
        <v>6718</v>
      </c>
      <c r="G1382" s="3" t="s">
        <v>15</v>
      </c>
      <c r="H1382" s="3" t="s">
        <v>16</v>
      </c>
      <c r="I1382" s="3" t="s">
        <v>6727</v>
      </c>
      <c r="J1382" s="3" t="s">
        <v>6719</v>
      </c>
    </row>
    <row r="1383" spans="1:10" hidden="1" x14ac:dyDescent="0.2">
      <c r="A1383" s="3" t="s">
        <v>1575</v>
      </c>
      <c r="B1383" s="3" t="s">
        <v>6728</v>
      </c>
      <c r="C1383" s="3" t="s">
        <v>6729</v>
      </c>
      <c r="D1383" s="3" t="s">
        <v>6730</v>
      </c>
      <c r="E1383" s="4">
        <v>-123722.88</v>
      </c>
      <c r="F1383" s="3" t="s">
        <v>6718</v>
      </c>
      <c r="G1383" s="3" t="s">
        <v>15</v>
      </c>
      <c r="H1383" s="3" t="s">
        <v>16</v>
      </c>
      <c r="I1383" s="3" t="s">
        <v>6731</v>
      </c>
      <c r="J1383" s="3" t="s">
        <v>6719</v>
      </c>
    </row>
    <row r="1384" spans="1:10" hidden="1" x14ac:dyDescent="0.2">
      <c r="A1384" s="3" t="s">
        <v>1575</v>
      </c>
      <c r="B1384" s="3" t="s">
        <v>6735</v>
      </c>
      <c r="C1384" s="3" t="s">
        <v>6736</v>
      </c>
      <c r="D1384" s="3" t="s">
        <v>6737</v>
      </c>
      <c r="E1384" s="4">
        <v>-96047.63</v>
      </c>
      <c r="F1384" s="3" t="s">
        <v>6718</v>
      </c>
      <c r="G1384" s="3" t="s">
        <v>330</v>
      </c>
      <c r="H1384" s="3" t="s">
        <v>16</v>
      </c>
      <c r="I1384" s="3" t="s">
        <v>6738</v>
      </c>
      <c r="J1384" s="3" t="s">
        <v>6719</v>
      </c>
    </row>
    <row r="1385" spans="1:10" hidden="1" x14ac:dyDescent="0.2">
      <c r="A1385" s="3" t="s">
        <v>1575</v>
      </c>
      <c r="B1385" s="3" t="s">
        <v>5873</v>
      </c>
      <c r="C1385" s="3" t="s">
        <v>5874</v>
      </c>
      <c r="D1385" s="3" t="s">
        <v>5875</v>
      </c>
      <c r="E1385" s="4">
        <v>-69616</v>
      </c>
      <c r="F1385" s="3" t="s">
        <v>6860</v>
      </c>
      <c r="G1385" s="3" t="s">
        <v>5876</v>
      </c>
      <c r="H1385" s="3" t="s">
        <v>36</v>
      </c>
      <c r="I1385" s="3" t="s">
        <v>5877</v>
      </c>
      <c r="J1385" s="3" t="s">
        <v>6861</v>
      </c>
    </row>
    <row r="1386" spans="1:10" hidden="1" x14ac:dyDescent="0.2">
      <c r="A1386" s="3" t="s">
        <v>1575</v>
      </c>
      <c r="B1386" s="3" t="s">
        <v>6915</v>
      </c>
      <c r="C1386" s="3" t="s">
        <v>6916</v>
      </c>
      <c r="D1386" s="3" t="s">
        <v>6917</v>
      </c>
      <c r="E1386" s="4">
        <v>-330752</v>
      </c>
      <c r="F1386" s="3" t="s">
        <v>6914</v>
      </c>
      <c r="G1386" s="3" t="s">
        <v>976</v>
      </c>
      <c r="H1386" s="3" t="s">
        <v>36</v>
      </c>
      <c r="I1386" s="3" t="s">
        <v>6918</v>
      </c>
      <c r="J1386" s="3" t="s">
        <v>6186</v>
      </c>
    </row>
    <row r="1387" spans="1:10" hidden="1" x14ac:dyDescent="0.2">
      <c r="A1387" s="3" t="s">
        <v>1575</v>
      </c>
      <c r="B1387" s="3" t="s">
        <v>6919</v>
      </c>
      <c r="C1387" s="3" t="s">
        <v>6920</v>
      </c>
      <c r="D1387" s="3" t="s">
        <v>6921</v>
      </c>
      <c r="E1387" s="4">
        <v>-2141000</v>
      </c>
      <c r="F1387" s="3" t="s">
        <v>6914</v>
      </c>
      <c r="G1387" s="3" t="s">
        <v>1178</v>
      </c>
      <c r="H1387" s="3" t="s">
        <v>36</v>
      </c>
      <c r="I1387" s="3" t="s">
        <v>6918</v>
      </c>
      <c r="J1387" s="3" t="s">
        <v>6186</v>
      </c>
    </row>
    <row r="1388" spans="1:10" hidden="1" x14ac:dyDescent="0.2">
      <c r="A1388" s="3" t="s">
        <v>1575</v>
      </c>
      <c r="B1388" s="3" t="s">
        <v>6919</v>
      </c>
      <c r="C1388" s="3" t="s">
        <v>6920</v>
      </c>
      <c r="D1388" s="3" t="s">
        <v>6921</v>
      </c>
      <c r="E1388" s="4">
        <v>4541</v>
      </c>
      <c r="F1388" s="3" t="s">
        <v>6929</v>
      </c>
      <c r="G1388" s="3" t="s">
        <v>1178</v>
      </c>
      <c r="H1388" s="3" t="s">
        <v>36</v>
      </c>
      <c r="I1388" s="3" t="s">
        <v>6918</v>
      </c>
      <c r="J1388" s="3" t="s">
        <v>6188</v>
      </c>
    </row>
    <row r="1389" spans="1:10" hidden="1" x14ac:dyDescent="0.2">
      <c r="A1389" s="3" t="s">
        <v>1575</v>
      </c>
      <c r="B1389" s="3" t="s">
        <v>6915</v>
      </c>
      <c r="C1389" s="3" t="s">
        <v>6916</v>
      </c>
      <c r="D1389" s="3" t="s">
        <v>6917</v>
      </c>
      <c r="E1389" s="4">
        <v>330752</v>
      </c>
      <c r="F1389" s="3" t="s">
        <v>6967</v>
      </c>
      <c r="G1389" s="3" t="s">
        <v>976</v>
      </c>
      <c r="H1389" s="3" t="s">
        <v>36</v>
      </c>
      <c r="I1389" s="3" t="s">
        <v>6918</v>
      </c>
      <c r="J1389" s="3" t="s">
        <v>6186</v>
      </c>
    </row>
    <row r="1390" spans="1:10" hidden="1" x14ac:dyDescent="0.2">
      <c r="A1390" s="3" t="s">
        <v>1575</v>
      </c>
      <c r="B1390" s="3" t="s">
        <v>6919</v>
      </c>
      <c r="C1390" s="3" t="s">
        <v>6920</v>
      </c>
      <c r="D1390" s="3" t="s">
        <v>6921</v>
      </c>
      <c r="E1390" s="4">
        <v>2132222</v>
      </c>
      <c r="F1390" s="3" t="s">
        <v>6967</v>
      </c>
      <c r="G1390" s="3" t="s">
        <v>1178</v>
      </c>
      <c r="H1390" s="3" t="s">
        <v>36</v>
      </c>
      <c r="I1390" s="3" t="s">
        <v>6918</v>
      </c>
      <c r="J1390" s="3" t="s">
        <v>6186</v>
      </c>
    </row>
    <row r="1391" spans="1:10" hidden="1" x14ac:dyDescent="0.2">
      <c r="A1391" s="3" t="s">
        <v>1575</v>
      </c>
      <c r="B1391" s="3" t="s">
        <v>6919</v>
      </c>
      <c r="C1391" s="3" t="s">
        <v>6920</v>
      </c>
      <c r="D1391" s="3" t="s">
        <v>6921</v>
      </c>
      <c r="E1391" s="4">
        <v>3992</v>
      </c>
      <c r="F1391" s="3" t="s">
        <v>6968</v>
      </c>
      <c r="G1391" s="3" t="s">
        <v>1178</v>
      </c>
      <c r="H1391" s="3" t="s">
        <v>36</v>
      </c>
      <c r="I1391" s="3" t="s">
        <v>6918</v>
      </c>
      <c r="J1391" s="3" t="s">
        <v>6188</v>
      </c>
    </row>
    <row r="1392" spans="1:10" hidden="1" x14ac:dyDescent="0.2">
      <c r="A1392" s="3" t="s">
        <v>1575</v>
      </c>
      <c r="B1392" s="3" t="s">
        <v>7043</v>
      </c>
      <c r="C1392" s="3" t="s">
        <v>7044</v>
      </c>
      <c r="D1392" s="3" t="s">
        <v>7045</v>
      </c>
      <c r="E1392" s="4">
        <v>8029200</v>
      </c>
      <c r="F1392" s="3" t="s">
        <v>7003</v>
      </c>
      <c r="G1392" s="3" t="s">
        <v>704</v>
      </c>
      <c r="H1392" s="3" t="s">
        <v>36</v>
      </c>
      <c r="J1392" s="3" t="s">
        <v>7004</v>
      </c>
    </row>
    <row r="1393" spans="1:10" hidden="1" x14ac:dyDescent="0.2">
      <c r="A1393" s="3" t="s">
        <v>1575</v>
      </c>
      <c r="B1393" s="3" t="s">
        <v>7059</v>
      </c>
      <c r="C1393" s="3" t="s">
        <v>7060</v>
      </c>
      <c r="D1393" s="3" t="s">
        <v>7061</v>
      </c>
      <c r="E1393" s="4">
        <v>276328</v>
      </c>
      <c r="F1393" s="3" t="s">
        <v>7049</v>
      </c>
      <c r="G1393" s="3" t="s">
        <v>448</v>
      </c>
      <c r="H1393" s="3" t="s">
        <v>36</v>
      </c>
      <c r="I1393" s="3" t="s">
        <v>7062</v>
      </c>
      <c r="J1393" s="3" t="s">
        <v>7051</v>
      </c>
    </row>
    <row r="1394" spans="1:10" hidden="1" x14ac:dyDescent="0.2">
      <c r="A1394" s="3" t="s">
        <v>1575</v>
      </c>
      <c r="B1394" s="3" t="s">
        <v>7063</v>
      </c>
      <c r="C1394" s="3" t="s">
        <v>7064</v>
      </c>
      <c r="D1394" s="3" t="s">
        <v>7065</v>
      </c>
      <c r="E1394" s="4">
        <v>2200000</v>
      </c>
      <c r="F1394" s="3" t="s">
        <v>7049</v>
      </c>
      <c r="G1394" s="3" t="s">
        <v>1950</v>
      </c>
      <c r="H1394" s="3" t="s">
        <v>36</v>
      </c>
      <c r="I1394" s="3" t="s">
        <v>7066</v>
      </c>
      <c r="J1394" s="3" t="s">
        <v>7051</v>
      </c>
    </row>
    <row r="1395" spans="1:10" hidden="1" x14ac:dyDescent="0.2">
      <c r="A1395" s="3" t="s">
        <v>1575</v>
      </c>
      <c r="B1395" s="3" t="s">
        <v>7067</v>
      </c>
      <c r="C1395" s="3" t="s">
        <v>7068</v>
      </c>
      <c r="D1395" s="3" t="s">
        <v>7069</v>
      </c>
      <c r="E1395" s="4">
        <v>578000</v>
      </c>
      <c r="F1395" s="3" t="s">
        <v>7049</v>
      </c>
      <c r="G1395" s="3" t="s">
        <v>1354</v>
      </c>
      <c r="H1395" s="3" t="s">
        <v>36</v>
      </c>
      <c r="I1395" s="3" t="s">
        <v>7062</v>
      </c>
      <c r="J1395" s="3" t="s">
        <v>7051</v>
      </c>
    </row>
    <row r="1396" spans="1:10" hidden="1" x14ac:dyDescent="0.2">
      <c r="A1396" s="3" t="s">
        <v>1575</v>
      </c>
      <c r="B1396" s="3" t="s">
        <v>7070</v>
      </c>
      <c r="C1396" s="3" t="s">
        <v>7071</v>
      </c>
      <c r="D1396" s="3" t="s">
        <v>7072</v>
      </c>
      <c r="E1396" s="4">
        <v>200000</v>
      </c>
      <c r="F1396" s="3" t="s">
        <v>7049</v>
      </c>
      <c r="G1396" s="3" t="s">
        <v>477</v>
      </c>
      <c r="H1396" s="3" t="s">
        <v>36</v>
      </c>
      <c r="I1396" s="3" t="s">
        <v>7062</v>
      </c>
      <c r="J1396" s="3" t="s">
        <v>7051</v>
      </c>
    </row>
    <row r="1397" spans="1:10" hidden="1" x14ac:dyDescent="0.2">
      <c r="A1397" s="3" t="s">
        <v>1575</v>
      </c>
      <c r="B1397" s="3" t="s">
        <v>7073</v>
      </c>
      <c r="C1397" s="3" t="s">
        <v>7074</v>
      </c>
      <c r="D1397" s="3" t="s">
        <v>7075</v>
      </c>
      <c r="E1397" s="4">
        <v>409362</v>
      </c>
      <c r="F1397" s="3" t="s">
        <v>7049</v>
      </c>
      <c r="G1397" s="3" t="s">
        <v>976</v>
      </c>
      <c r="H1397" s="3" t="s">
        <v>36</v>
      </c>
      <c r="I1397" s="3" t="s">
        <v>7062</v>
      </c>
      <c r="J1397" s="3" t="s">
        <v>7051</v>
      </c>
    </row>
    <row r="1398" spans="1:10" hidden="1" x14ac:dyDescent="0.2">
      <c r="A1398" s="3" t="s">
        <v>1575</v>
      </c>
      <c r="B1398" s="3" t="s">
        <v>7076</v>
      </c>
      <c r="C1398" s="3" t="s">
        <v>7077</v>
      </c>
      <c r="D1398" s="3" t="s">
        <v>7078</v>
      </c>
      <c r="E1398" s="4">
        <v>403299</v>
      </c>
      <c r="F1398" s="3" t="s">
        <v>7049</v>
      </c>
      <c r="G1398" s="3" t="s">
        <v>200</v>
      </c>
      <c r="H1398" s="3" t="s">
        <v>36</v>
      </c>
      <c r="I1398" s="3" t="s">
        <v>7062</v>
      </c>
      <c r="J1398" s="3" t="s">
        <v>7051</v>
      </c>
    </row>
    <row r="1399" spans="1:10" hidden="1" x14ac:dyDescent="0.2">
      <c r="A1399" s="3" t="s">
        <v>1575</v>
      </c>
      <c r="B1399" s="3" t="s">
        <v>7087</v>
      </c>
      <c r="C1399" s="3" t="s">
        <v>7088</v>
      </c>
      <c r="D1399" s="3" t="s">
        <v>7089</v>
      </c>
      <c r="E1399" s="4">
        <v>200000</v>
      </c>
      <c r="F1399" s="3" t="s">
        <v>7049</v>
      </c>
      <c r="G1399" s="3" t="s">
        <v>715</v>
      </c>
      <c r="H1399" s="3" t="s">
        <v>36</v>
      </c>
      <c r="J1399" s="3" t="s">
        <v>7051</v>
      </c>
    </row>
    <row r="1400" spans="1:10" hidden="1" x14ac:dyDescent="0.2">
      <c r="A1400" s="3" t="s">
        <v>1575</v>
      </c>
      <c r="B1400" s="3" t="s">
        <v>7098</v>
      </c>
      <c r="C1400" s="3" t="s">
        <v>7099</v>
      </c>
      <c r="D1400" s="3" t="s">
        <v>7100</v>
      </c>
      <c r="E1400" s="4">
        <v>1037763</v>
      </c>
      <c r="F1400" s="3" t="s">
        <v>7049</v>
      </c>
      <c r="G1400" s="3" t="s">
        <v>715</v>
      </c>
      <c r="H1400" s="3" t="s">
        <v>36</v>
      </c>
      <c r="J1400" s="3" t="s">
        <v>7051</v>
      </c>
    </row>
    <row r="1401" spans="1:10" hidden="1" x14ac:dyDescent="0.2">
      <c r="A1401" s="3" t="s">
        <v>1575</v>
      </c>
      <c r="B1401" s="3" t="s">
        <v>7101</v>
      </c>
      <c r="C1401" s="3" t="s">
        <v>7102</v>
      </c>
      <c r="D1401" s="3" t="s">
        <v>7103</v>
      </c>
      <c r="E1401" s="4">
        <v>200000</v>
      </c>
      <c r="F1401" s="3" t="s">
        <v>7049</v>
      </c>
      <c r="G1401" s="3" t="s">
        <v>715</v>
      </c>
      <c r="H1401" s="3" t="s">
        <v>36</v>
      </c>
      <c r="J1401" s="3" t="s">
        <v>7051</v>
      </c>
    </row>
    <row r="1402" spans="1:10" hidden="1" x14ac:dyDescent="0.2">
      <c r="A1402" s="3" t="s">
        <v>1575</v>
      </c>
      <c r="B1402" s="3" t="s">
        <v>3270</v>
      </c>
      <c r="C1402" s="3" t="s">
        <v>3271</v>
      </c>
      <c r="D1402" s="3" t="s">
        <v>3272</v>
      </c>
      <c r="E1402" s="4">
        <v>1838185</v>
      </c>
      <c r="F1402" s="3" t="s">
        <v>7049</v>
      </c>
      <c r="G1402" s="3" t="s">
        <v>715</v>
      </c>
      <c r="H1402" s="3" t="s">
        <v>36</v>
      </c>
      <c r="J1402" s="3" t="s">
        <v>7051</v>
      </c>
    </row>
    <row r="1403" spans="1:10" hidden="1" x14ac:dyDescent="0.2">
      <c r="A1403" s="3" t="s">
        <v>1575</v>
      </c>
      <c r="B1403" s="3" t="s">
        <v>7160</v>
      </c>
      <c r="C1403" s="3" t="s">
        <v>7161</v>
      </c>
      <c r="D1403" s="3" t="s">
        <v>7162</v>
      </c>
      <c r="E1403" s="4">
        <v>-133114</v>
      </c>
      <c r="F1403" s="3" t="s">
        <v>7136</v>
      </c>
      <c r="G1403" s="3" t="s">
        <v>208</v>
      </c>
      <c r="H1403" s="3" t="s">
        <v>16</v>
      </c>
      <c r="I1403" s="3" t="s">
        <v>1965</v>
      </c>
      <c r="J1403" s="3" t="s">
        <v>7137</v>
      </c>
    </row>
    <row r="1404" spans="1:10" hidden="1" x14ac:dyDescent="0.2">
      <c r="A1404" s="3" t="s">
        <v>1575</v>
      </c>
      <c r="B1404" s="3" t="s">
        <v>7215</v>
      </c>
      <c r="C1404" s="3" t="s">
        <v>7216</v>
      </c>
      <c r="D1404" s="3" t="s">
        <v>7217</v>
      </c>
      <c r="E1404" s="4">
        <v>-50548.79</v>
      </c>
      <c r="F1404" s="3" t="s">
        <v>7136</v>
      </c>
      <c r="G1404" s="3" t="s">
        <v>330</v>
      </c>
      <c r="H1404" s="3" t="s">
        <v>16</v>
      </c>
      <c r="I1404" s="3" t="s">
        <v>1965</v>
      </c>
      <c r="J1404" s="3" t="s">
        <v>7137</v>
      </c>
    </row>
    <row r="1405" spans="1:10" hidden="1" x14ac:dyDescent="0.2">
      <c r="A1405" s="3" t="s">
        <v>1575</v>
      </c>
      <c r="B1405" s="3" t="s">
        <v>7218</v>
      </c>
      <c r="C1405" s="3" t="s">
        <v>7219</v>
      </c>
      <c r="D1405" s="3" t="s">
        <v>7220</v>
      </c>
      <c r="E1405" s="4">
        <v>-35730.639999999999</v>
      </c>
      <c r="F1405" s="3" t="s">
        <v>7136</v>
      </c>
      <c r="G1405" s="3" t="s">
        <v>330</v>
      </c>
      <c r="H1405" s="3" t="s">
        <v>16</v>
      </c>
      <c r="I1405" s="3" t="s">
        <v>2526</v>
      </c>
      <c r="J1405" s="3" t="s">
        <v>7137</v>
      </c>
    </row>
    <row r="1406" spans="1:10" hidden="1" x14ac:dyDescent="0.2">
      <c r="A1406" s="3" t="s">
        <v>1575</v>
      </c>
      <c r="B1406" s="3" t="s">
        <v>7300</v>
      </c>
      <c r="C1406" s="3" t="s">
        <v>7301</v>
      </c>
      <c r="D1406" s="3" t="s">
        <v>7302</v>
      </c>
      <c r="E1406" s="4">
        <v>-210137.9</v>
      </c>
      <c r="F1406" s="3" t="s">
        <v>7136</v>
      </c>
      <c r="G1406" s="3" t="s">
        <v>427</v>
      </c>
      <c r="H1406" s="3" t="s">
        <v>16</v>
      </c>
      <c r="J1406" s="3" t="s">
        <v>7137</v>
      </c>
    </row>
    <row r="1407" spans="1:10" hidden="1" x14ac:dyDescent="0.2">
      <c r="A1407" s="3" t="s">
        <v>1575</v>
      </c>
      <c r="B1407" s="3" t="s">
        <v>7316</v>
      </c>
      <c r="C1407" s="3" t="s">
        <v>7317</v>
      </c>
      <c r="D1407" s="3" t="s">
        <v>7318</v>
      </c>
      <c r="E1407" s="4">
        <v>180000</v>
      </c>
      <c r="F1407" s="3" t="s">
        <v>7136</v>
      </c>
      <c r="G1407" s="3" t="s">
        <v>448</v>
      </c>
      <c r="H1407" s="3" t="s">
        <v>36</v>
      </c>
      <c r="J1407" s="3" t="s">
        <v>7137</v>
      </c>
    </row>
    <row r="1408" spans="1:10" hidden="1" x14ac:dyDescent="0.2">
      <c r="A1408" s="3" t="s">
        <v>1575</v>
      </c>
      <c r="B1408" s="3" t="s">
        <v>7319</v>
      </c>
      <c r="C1408" s="3" t="s">
        <v>7320</v>
      </c>
      <c r="D1408" s="3" t="s">
        <v>7321</v>
      </c>
      <c r="E1408" s="4">
        <v>-81832.259999999995</v>
      </c>
      <c r="F1408" s="3" t="s">
        <v>7136</v>
      </c>
      <c r="G1408" s="3" t="s">
        <v>1382</v>
      </c>
      <c r="H1408" s="3" t="s">
        <v>16</v>
      </c>
      <c r="I1408" s="3" t="s">
        <v>1965</v>
      </c>
      <c r="J1408" s="3" t="s">
        <v>7137</v>
      </c>
    </row>
    <row r="1409" spans="1:10" hidden="1" x14ac:dyDescent="0.2">
      <c r="A1409" s="3" t="s">
        <v>1575</v>
      </c>
      <c r="B1409" s="3" t="s">
        <v>7316</v>
      </c>
      <c r="C1409" s="3" t="s">
        <v>7317</v>
      </c>
      <c r="D1409" s="3" t="s">
        <v>7318</v>
      </c>
      <c r="E1409" s="4">
        <v>-93852.71</v>
      </c>
      <c r="F1409" s="3" t="s">
        <v>7136</v>
      </c>
      <c r="G1409" s="3" t="s">
        <v>2881</v>
      </c>
      <c r="H1409" s="3" t="s">
        <v>36</v>
      </c>
      <c r="J1409" s="3" t="s">
        <v>7137</v>
      </c>
    </row>
    <row r="1410" spans="1:10" hidden="1" x14ac:dyDescent="0.2">
      <c r="A1410" s="3" t="s">
        <v>1575</v>
      </c>
      <c r="B1410" s="3" t="s">
        <v>7463</v>
      </c>
      <c r="C1410" s="3" t="s">
        <v>7464</v>
      </c>
      <c r="D1410" s="3" t="s">
        <v>7465</v>
      </c>
      <c r="E1410" s="4">
        <v>-19410.13</v>
      </c>
      <c r="F1410" s="3" t="s">
        <v>7443</v>
      </c>
      <c r="G1410" s="3" t="s">
        <v>2441</v>
      </c>
      <c r="H1410" s="3" t="s">
        <v>16</v>
      </c>
      <c r="J1410" s="3" t="s">
        <v>7444</v>
      </c>
    </row>
    <row r="1411" spans="1:10" hidden="1" x14ac:dyDescent="0.2">
      <c r="A1411" s="3" t="s">
        <v>1575</v>
      </c>
      <c r="B1411" s="3" t="s">
        <v>7472</v>
      </c>
      <c r="C1411" s="3" t="s">
        <v>7473</v>
      </c>
      <c r="D1411" s="3" t="s">
        <v>7474</v>
      </c>
      <c r="E1411" s="4">
        <v>-243367.1</v>
      </c>
      <c r="F1411" s="3" t="s">
        <v>7443</v>
      </c>
      <c r="G1411" s="3" t="s">
        <v>959</v>
      </c>
      <c r="H1411" s="3" t="s">
        <v>16</v>
      </c>
      <c r="J1411" s="3" t="s">
        <v>7444</v>
      </c>
    </row>
    <row r="1412" spans="1:10" hidden="1" x14ac:dyDescent="0.2">
      <c r="A1412" s="3" t="s">
        <v>1575</v>
      </c>
      <c r="B1412" s="3" t="s">
        <v>5214</v>
      </c>
      <c r="C1412" s="3" t="s">
        <v>5215</v>
      </c>
      <c r="D1412" s="3" t="s">
        <v>5216</v>
      </c>
      <c r="E1412" s="4">
        <v>70000</v>
      </c>
      <c r="F1412" s="3" t="s">
        <v>7443</v>
      </c>
      <c r="G1412" s="3" t="s">
        <v>959</v>
      </c>
      <c r="H1412" s="3" t="s">
        <v>16</v>
      </c>
      <c r="J1412" s="3" t="s">
        <v>7444</v>
      </c>
    </row>
    <row r="1413" spans="1:10" hidden="1" x14ac:dyDescent="0.2">
      <c r="A1413" s="3" t="s">
        <v>1575</v>
      </c>
      <c r="B1413" s="3" t="s">
        <v>7475</v>
      </c>
      <c r="C1413" s="3" t="s">
        <v>7476</v>
      </c>
      <c r="D1413" s="3" t="s">
        <v>7477</v>
      </c>
      <c r="E1413" s="4">
        <v>135000</v>
      </c>
      <c r="F1413" s="3" t="s">
        <v>7443</v>
      </c>
      <c r="G1413" s="3" t="s">
        <v>959</v>
      </c>
      <c r="H1413" s="3" t="s">
        <v>36</v>
      </c>
      <c r="I1413" s="3" t="s">
        <v>2526</v>
      </c>
      <c r="J1413" s="3" t="s">
        <v>7444</v>
      </c>
    </row>
    <row r="1414" spans="1:10" hidden="1" x14ac:dyDescent="0.2">
      <c r="A1414" s="3" t="s">
        <v>1575</v>
      </c>
      <c r="B1414" s="3" t="s">
        <v>5214</v>
      </c>
      <c r="C1414" s="3" t="s">
        <v>5215</v>
      </c>
      <c r="D1414" s="3" t="s">
        <v>5216</v>
      </c>
      <c r="E1414" s="4">
        <v>-119829.81</v>
      </c>
      <c r="F1414" s="3" t="s">
        <v>7443</v>
      </c>
      <c r="G1414" s="3" t="s">
        <v>1382</v>
      </c>
      <c r="H1414" s="3" t="s">
        <v>16</v>
      </c>
      <c r="J1414" s="3" t="s">
        <v>7444</v>
      </c>
    </row>
    <row r="1415" spans="1:10" hidden="1" x14ac:dyDescent="0.2">
      <c r="A1415" s="3" t="s">
        <v>1575</v>
      </c>
      <c r="B1415" s="3" t="s">
        <v>7484</v>
      </c>
      <c r="C1415" s="3" t="s">
        <v>7485</v>
      </c>
      <c r="D1415" s="3" t="s">
        <v>7486</v>
      </c>
      <c r="E1415" s="4">
        <v>1500000</v>
      </c>
      <c r="F1415" s="3" t="s">
        <v>7443</v>
      </c>
      <c r="G1415" s="3" t="s">
        <v>1555</v>
      </c>
      <c r="H1415" s="3" t="s">
        <v>36</v>
      </c>
      <c r="J1415" s="3" t="s">
        <v>7444</v>
      </c>
    </row>
    <row r="1416" spans="1:10" hidden="1" x14ac:dyDescent="0.2">
      <c r="A1416" s="3" t="s">
        <v>1575</v>
      </c>
      <c r="B1416" s="3" t="s">
        <v>7484</v>
      </c>
      <c r="C1416" s="3" t="s">
        <v>7485</v>
      </c>
      <c r="D1416" s="3" t="s">
        <v>7486</v>
      </c>
      <c r="E1416" s="4">
        <v>-150000</v>
      </c>
      <c r="F1416" s="3" t="s">
        <v>7443</v>
      </c>
      <c r="G1416" s="3" t="s">
        <v>960</v>
      </c>
      <c r="H1416" s="3" t="s">
        <v>36</v>
      </c>
      <c r="I1416" s="3" t="s">
        <v>2526</v>
      </c>
      <c r="J1416" s="3" t="s">
        <v>7444</v>
      </c>
    </row>
    <row r="1417" spans="1:10" hidden="1" x14ac:dyDescent="0.2">
      <c r="A1417" s="3" t="s">
        <v>1575</v>
      </c>
      <c r="B1417" s="3" t="s">
        <v>5321</v>
      </c>
      <c r="C1417" s="3" t="s">
        <v>5322</v>
      </c>
      <c r="D1417" s="3" t="s">
        <v>5323</v>
      </c>
      <c r="E1417" s="4">
        <v>363035.64</v>
      </c>
      <c r="F1417" s="3" t="s">
        <v>7443</v>
      </c>
      <c r="G1417" s="3" t="s">
        <v>588</v>
      </c>
      <c r="H1417" s="3" t="s">
        <v>36</v>
      </c>
      <c r="I1417" s="3" t="s">
        <v>2526</v>
      </c>
      <c r="J1417" s="3" t="s">
        <v>7444</v>
      </c>
    </row>
    <row r="1418" spans="1:10" hidden="1" x14ac:dyDescent="0.2">
      <c r="A1418" s="3" t="s">
        <v>572</v>
      </c>
      <c r="B1418" s="3" t="s">
        <v>573</v>
      </c>
      <c r="C1418" s="3" t="s">
        <v>574</v>
      </c>
      <c r="D1418" s="3" t="s">
        <v>575</v>
      </c>
      <c r="E1418" s="4">
        <v>-222913.91</v>
      </c>
      <c r="F1418" s="3" t="s">
        <v>221</v>
      </c>
      <c r="G1418" s="3" t="s">
        <v>576</v>
      </c>
      <c r="H1418" s="3" t="s">
        <v>16</v>
      </c>
      <c r="J1418" s="3" t="s">
        <v>223</v>
      </c>
    </row>
    <row r="1419" spans="1:10" hidden="1" x14ac:dyDescent="0.2">
      <c r="A1419" s="3" t="s">
        <v>572</v>
      </c>
      <c r="B1419" s="3" t="s">
        <v>1440</v>
      </c>
      <c r="C1419" s="3" t="s">
        <v>1441</v>
      </c>
      <c r="D1419" s="3" t="s">
        <v>1442</v>
      </c>
      <c r="E1419" s="4">
        <v>-202097.31</v>
      </c>
      <c r="F1419" s="3" t="s">
        <v>1443</v>
      </c>
      <c r="G1419" s="3" t="s">
        <v>302</v>
      </c>
      <c r="H1419" s="3" t="s">
        <v>16</v>
      </c>
      <c r="I1419" s="3" t="s">
        <v>1444</v>
      </c>
      <c r="J1419" s="3" t="s">
        <v>1445</v>
      </c>
    </row>
    <row r="1420" spans="1:10" hidden="1" x14ac:dyDescent="0.2">
      <c r="A1420" s="3" t="s">
        <v>572</v>
      </c>
      <c r="B1420" s="3" t="s">
        <v>1502</v>
      </c>
      <c r="C1420" s="3" t="s">
        <v>1503</v>
      </c>
      <c r="D1420" s="3" t="s">
        <v>1504</v>
      </c>
      <c r="E1420" s="4">
        <v>-2483023.14</v>
      </c>
      <c r="F1420" s="3" t="s">
        <v>1505</v>
      </c>
      <c r="G1420" s="3" t="s">
        <v>247</v>
      </c>
      <c r="H1420" s="3" t="s">
        <v>16</v>
      </c>
      <c r="I1420" s="3" t="s">
        <v>1506</v>
      </c>
      <c r="J1420" s="3" t="s">
        <v>1507</v>
      </c>
    </row>
    <row r="1421" spans="1:10" hidden="1" x14ac:dyDescent="0.2">
      <c r="A1421" s="3" t="s">
        <v>572</v>
      </c>
      <c r="B1421" s="3" t="s">
        <v>1627</v>
      </c>
      <c r="C1421" s="3" t="s">
        <v>1628</v>
      </c>
      <c r="D1421" s="3" t="s">
        <v>1629</v>
      </c>
      <c r="E1421" s="4">
        <v>-8622.58</v>
      </c>
      <c r="F1421" s="3" t="s">
        <v>1624</v>
      </c>
      <c r="G1421" s="3" t="s">
        <v>41</v>
      </c>
      <c r="H1421" s="3" t="s">
        <v>16</v>
      </c>
      <c r="I1421" s="3" t="s">
        <v>1630</v>
      </c>
      <c r="J1421" s="3" t="s">
        <v>1626</v>
      </c>
    </row>
    <row r="1422" spans="1:10" hidden="1" x14ac:dyDescent="0.2">
      <c r="A1422" s="3" t="s">
        <v>572</v>
      </c>
      <c r="B1422" s="3" t="s">
        <v>1840</v>
      </c>
      <c r="C1422" s="3" t="s">
        <v>1841</v>
      </c>
      <c r="D1422" s="3" t="s">
        <v>1842</v>
      </c>
      <c r="E1422" s="4">
        <v>200000</v>
      </c>
      <c r="F1422" s="3" t="s">
        <v>1812</v>
      </c>
      <c r="G1422" s="3" t="s">
        <v>660</v>
      </c>
      <c r="I1422" s="3" t="s">
        <v>1843</v>
      </c>
      <c r="J1422" s="3" t="s">
        <v>1813</v>
      </c>
    </row>
    <row r="1423" spans="1:10" hidden="1" x14ac:dyDescent="0.2">
      <c r="A1423" s="3" t="s">
        <v>572</v>
      </c>
      <c r="B1423" s="3" t="s">
        <v>2198</v>
      </c>
      <c r="C1423" s="3" t="s">
        <v>2199</v>
      </c>
      <c r="D1423" s="3" t="s">
        <v>2200</v>
      </c>
      <c r="E1423" s="4">
        <v>-33839</v>
      </c>
      <c r="F1423" s="3" t="s">
        <v>2193</v>
      </c>
      <c r="G1423" s="3" t="s">
        <v>1689</v>
      </c>
      <c r="H1423" s="3" t="s">
        <v>16</v>
      </c>
      <c r="I1423" s="3" t="s">
        <v>2201</v>
      </c>
      <c r="J1423" s="3" t="s">
        <v>2194</v>
      </c>
    </row>
    <row r="1424" spans="1:10" hidden="1" x14ac:dyDescent="0.2">
      <c r="A1424" s="3" t="s">
        <v>572</v>
      </c>
      <c r="B1424" s="3" t="s">
        <v>2198</v>
      </c>
      <c r="C1424" s="3" t="s">
        <v>2199</v>
      </c>
      <c r="D1424" s="3" t="s">
        <v>2200</v>
      </c>
      <c r="E1424" s="4">
        <v>-20690.61</v>
      </c>
      <c r="F1424" s="3" t="s">
        <v>2330</v>
      </c>
      <c r="G1424" s="3" t="s">
        <v>1689</v>
      </c>
      <c r="H1424" s="3" t="s">
        <v>16</v>
      </c>
      <c r="I1424" s="3" t="s">
        <v>2201</v>
      </c>
      <c r="J1424" s="3" t="s">
        <v>2331</v>
      </c>
    </row>
    <row r="1425" spans="1:10" hidden="1" x14ac:dyDescent="0.2">
      <c r="A1425" s="3" t="s">
        <v>572</v>
      </c>
      <c r="B1425" s="3" t="s">
        <v>2584</v>
      </c>
      <c r="C1425" s="3" t="s">
        <v>2585</v>
      </c>
      <c r="D1425" s="3" t="s">
        <v>2586</v>
      </c>
      <c r="E1425" s="4">
        <v>-72900.67</v>
      </c>
      <c r="F1425" s="3" t="s">
        <v>2587</v>
      </c>
      <c r="G1425" s="3" t="s">
        <v>30</v>
      </c>
      <c r="H1425" s="3" t="s">
        <v>16</v>
      </c>
      <c r="I1425" s="3" t="s">
        <v>2588</v>
      </c>
      <c r="J1425" s="3" t="s">
        <v>2589</v>
      </c>
    </row>
    <row r="1426" spans="1:10" hidden="1" x14ac:dyDescent="0.2">
      <c r="A1426" s="3" t="s">
        <v>572</v>
      </c>
      <c r="B1426" s="3" t="s">
        <v>2756</v>
      </c>
      <c r="C1426" s="3" t="s">
        <v>2757</v>
      </c>
      <c r="D1426" s="3" t="s">
        <v>2758</v>
      </c>
      <c r="E1426" s="4">
        <v>1811545</v>
      </c>
      <c r="F1426" s="3" t="s">
        <v>2702</v>
      </c>
      <c r="G1426" s="3" t="s">
        <v>1022</v>
      </c>
      <c r="H1426" s="3" t="s">
        <v>36</v>
      </c>
      <c r="I1426" s="3" t="s">
        <v>2759</v>
      </c>
      <c r="J1426" s="3" t="s">
        <v>2704</v>
      </c>
    </row>
    <row r="1427" spans="1:10" hidden="1" x14ac:dyDescent="0.2">
      <c r="A1427" s="3" t="s">
        <v>572</v>
      </c>
      <c r="B1427" s="3" t="s">
        <v>2764</v>
      </c>
      <c r="C1427" s="3" t="s">
        <v>2765</v>
      </c>
      <c r="D1427" s="3" t="s">
        <v>2766</v>
      </c>
      <c r="E1427" s="4">
        <v>1543024</v>
      </c>
      <c r="F1427" s="3" t="s">
        <v>2702</v>
      </c>
      <c r="G1427" s="3" t="s">
        <v>2767</v>
      </c>
      <c r="H1427" s="3" t="s">
        <v>36</v>
      </c>
      <c r="I1427" s="3" t="s">
        <v>2768</v>
      </c>
      <c r="J1427" s="3" t="s">
        <v>2704</v>
      </c>
    </row>
    <row r="1428" spans="1:10" hidden="1" x14ac:dyDescent="0.2">
      <c r="A1428" s="3" t="s">
        <v>572</v>
      </c>
      <c r="B1428" s="3" t="s">
        <v>2869</v>
      </c>
      <c r="C1428" s="3" t="s">
        <v>2870</v>
      </c>
      <c r="D1428" s="3" t="s">
        <v>2871</v>
      </c>
      <c r="E1428" s="4">
        <v>-95641.09</v>
      </c>
      <c r="F1428" s="3" t="s">
        <v>2702</v>
      </c>
      <c r="G1428" s="3" t="s">
        <v>455</v>
      </c>
      <c r="H1428" s="3" t="s">
        <v>16</v>
      </c>
      <c r="J1428" s="3" t="s">
        <v>2704</v>
      </c>
    </row>
    <row r="1429" spans="1:10" hidden="1" x14ac:dyDescent="0.2">
      <c r="A1429" s="3" t="s">
        <v>572</v>
      </c>
      <c r="B1429" s="3" t="s">
        <v>3235</v>
      </c>
      <c r="C1429" s="3" t="s">
        <v>3236</v>
      </c>
      <c r="D1429" s="3" t="s">
        <v>3237</v>
      </c>
      <c r="E1429" s="4">
        <v>250666.28</v>
      </c>
      <c r="F1429" s="3" t="s">
        <v>2702</v>
      </c>
      <c r="G1429" s="3" t="s">
        <v>1669</v>
      </c>
      <c r="H1429" s="3" t="s">
        <v>36</v>
      </c>
      <c r="I1429" s="3" t="s">
        <v>3238</v>
      </c>
      <c r="J1429" s="3" t="s">
        <v>2704</v>
      </c>
    </row>
    <row r="1430" spans="1:10" hidden="1" x14ac:dyDescent="0.2">
      <c r="A1430" s="3" t="s">
        <v>572</v>
      </c>
      <c r="B1430" s="3" t="s">
        <v>3826</v>
      </c>
      <c r="C1430" s="3" t="s">
        <v>3827</v>
      </c>
      <c r="D1430" s="3" t="s">
        <v>3828</v>
      </c>
      <c r="E1430" s="4">
        <v>51662.52</v>
      </c>
      <c r="F1430" s="3" t="s">
        <v>3640</v>
      </c>
      <c r="G1430" s="3" t="s">
        <v>419</v>
      </c>
      <c r="H1430" s="3" t="s">
        <v>16</v>
      </c>
      <c r="J1430" s="3" t="s">
        <v>3643</v>
      </c>
    </row>
    <row r="1431" spans="1:10" hidden="1" x14ac:dyDescent="0.2">
      <c r="A1431" s="3" t="s">
        <v>572</v>
      </c>
      <c r="B1431" s="3" t="s">
        <v>3837</v>
      </c>
      <c r="C1431" s="3" t="s">
        <v>3838</v>
      </c>
      <c r="D1431" s="3" t="s">
        <v>3839</v>
      </c>
      <c r="E1431" s="4">
        <v>1670464</v>
      </c>
      <c r="F1431" s="3" t="s">
        <v>3640</v>
      </c>
      <c r="G1431" s="3" t="s">
        <v>3362</v>
      </c>
      <c r="H1431" s="3" t="s">
        <v>36</v>
      </c>
      <c r="I1431" s="3" t="s">
        <v>3840</v>
      </c>
      <c r="J1431" s="3" t="s">
        <v>3643</v>
      </c>
    </row>
    <row r="1432" spans="1:10" hidden="1" x14ac:dyDescent="0.2">
      <c r="A1432" s="3" t="s">
        <v>572</v>
      </c>
      <c r="B1432" s="3" t="s">
        <v>4009</v>
      </c>
      <c r="C1432" s="3" t="s">
        <v>4010</v>
      </c>
      <c r="D1432" s="3" t="s">
        <v>4011</v>
      </c>
      <c r="E1432" s="4">
        <v>1501963.19</v>
      </c>
      <c r="F1432" s="3" t="s">
        <v>3640</v>
      </c>
      <c r="G1432" s="3" t="s">
        <v>1826</v>
      </c>
      <c r="H1432" s="3" t="s">
        <v>36</v>
      </c>
      <c r="I1432" s="3" t="s">
        <v>4012</v>
      </c>
      <c r="J1432" s="3" t="s">
        <v>3643</v>
      </c>
    </row>
    <row r="1433" spans="1:10" hidden="1" x14ac:dyDescent="0.2">
      <c r="A1433" s="3" t="s">
        <v>572</v>
      </c>
      <c r="B1433" s="3" t="s">
        <v>4060</v>
      </c>
      <c r="C1433" s="3" t="s">
        <v>4061</v>
      </c>
      <c r="D1433" s="3" t="s">
        <v>4062</v>
      </c>
      <c r="E1433" s="4">
        <v>325000</v>
      </c>
      <c r="F1433" s="3" t="s">
        <v>4063</v>
      </c>
      <c r="G1433" s="3" t="s">
        <v>376</v>
      </c>
      <c r="H1433" s="3" t="s">
        <v>36</v>
      </c>
      <c r="I1433" s="3" t="s">
        <v>4064</v>
      </c>
      <c r="J1433" s="3" t="s">
        <v>4065</v>
      </c>
    </row>
    <row r="1434" spans="1:10" hidden="1" x14ac:dyDescent="0.2">
      <c r="A1434" s="3" t="s">
        <v>572</v>
      </c>
      <c r="B1434" s="3" t="s">
        <v>4066</v>
      </c>
      <c r="C1434" s="3" t="s">
        <v>4067</v>
      </c>
      <c r="D1434" s="3" t="s">
        <v>4068</v>
      </c>
      <c r="E1434" s="4">
        <v>-314014.82</v>
      </c>
      <c r="F1434" s="3" t="s">
        <v>4063</v>
      </c>
      <c r="G1434" s="3" t="s">
        <v>382</v>
      </c>
      <c r="H1434" s="3" t="s">
        <v>16</v>
      </c>
      <c r="I1434" s="3" t="s">
        <v>4069</v>
      </c>
      <c r="J1434" s="3" t="s">
        <v>4065</v>
      </c>
    </row>
    <row r="1435" spans="1:10" hidden="1" x14ac:dyDescent="0.2">
      <c r="A1435" s="3" t="s">
        <v>572</v>
      </c>
      <c r="B1435" s="3" t="s">
        <v>1627</v>
      </c>
      <c r="C1435" s="3" t="s">
        <v>1628</v>
      </c>
      <c r="D1435" s="3" t="s">
        <v>1629</v>
      </c>
      <c r="E1435" s="4">
        <v>-11461.31</v>
      </c>
      <c r="F1435" s="3" t="s">
        <v>4063</v>
      </c>
      <c r="G1435" s="3" t="s">
        <v>41</v>
      </c>
      <c r="H1435" s="3" t="s">
        <v>16</v>
      </c>
      <c r="I1435" s="3" t="s">
        <v>1630</v>
      </c>
      <c r="J1435" s="3" t="s">
        <v>4065</v>
      </c>
    </row>
    <row r="1436" spans="1:10" hidden="1" x14ac:dyDescent="0.2">
      <c r="A1436" s="3" t="s">
        <v>572</v>
      </c>
      <c r="B1436" s="3" t="s">
        <v>4525</v>
      </c>
      <c r="C1436" s="3" t="s">
        <v>4526</v>
      </c>
      <c r="D1436" s="3" t="s">
        <v>4527</v>
      </c>
      <c r="E1436" s="4">
        <v>4318000</v>
      </c>
      <c r="F1436" s="3" t="s">
        <v>4504</v>
      </c>
      <c r="G1436" s="3" t="s">
        <v>477</v>
      </c>
      <c r="H1436" s="3" t="s">
        <v>36</v>
      </c>
      <c r="J1436" s="3" t="s">
        <v>4505</v>
      </c>
    </row>
    <row r="1437" spans="1:10" hidden="1" x14ac:dyDescent="0.2">
      <c r="A1437" s="3" t="s">
        <v>572</v>
      </c>
      <c r="B1437" s="3" t="s">
        <v>4525</v>
      </c>
      <c r="C1437" s="3" t="s">
        <v>4526</v>
      </c>
      <c r="D1437" s="3" t="s">
        <v>4527</v>
      </c>
      <c r="E1437" s="4">
        <v>-4318000</v>
      </c>
      <c r="F1437" s="3" t="s">
        <v>4504</v>
      </c>
      <c r="G1437" s="3" t="s">
        <v>103</v>
      </c>
      <c r="H1437" s="3" t="s">
        <v>36</v>
      </c>
      <c r="I1437" s="3" t="s">
        <v>4546</v>
      </c>
      <c r="J1437" s="3" t="s">
        <v>4505</v>
      </c>
    </row>
    <row r="1438" spans="1:10" hidden="1" x14ac:dyDescent="0.2">
      <c r="A1438" s="3" t="s">
        <v>572</v>
      </c>
      <c r="B1438" s="3" t="s">
        <v>4622</v>
      </c>
      <c r="C1438" s="3" t="s">
        <v>4623</v>
      </c>
      <c r="D1438" s="3" t="s">
        <v>4624</v>
      </c>
      <c r="E1438" s="4">
        <v>50000</v>
      </c>
      <c r="F1438" s="3" t="s">
        <v>4600</v>
      </c>
      <c r="G1438" s="3" t="s">
        <v>30</v>
      </c>
      <c r="H1438" s="3" t="s">
        <v>36</v>
      </c>
      <c r="I1438" s="3" t="s">
        <v>4625</v>
      </c>
      <c r="J1438" s="3" t="s">
        <v>4602</v>
      </c>
    </row>
    <row r="1439" spans="1:10" hidden="1" x14ac:dyDescent="0.2">
      <c r="A1439" s="3" t="s">
        <v>572</v>
      </c>
      <c r="B1439" s="3" t="s">
        <v>4900</v>
      </c>
      <c r="C1439" s="3" t="s">
        <v>4901</v>
      </c>
      <c r="D1439" s="3" t="s">
        <v>4902</v>
      </c>
      <c r="E1439" s="4">
        <v>16300000</v>
      </c>
      <c r="F1439" s="3" t="s">
        <v>4903</v>
      </c>
      <c r="G1439" s="3" t="s">
        <v>704</v>
      </c>
      <c r="H1439" s="3" t="s">
        <v>36</v>
      </c>
      <c r="J1439" s="3" t="s">
        <v>4904</v>
      </c>
    </row>
    <row r="1440" spans="1:10" hidden="1" x14ac:dyDescent="0.2">
      <c r="A1440" s="3" t="s">
        <v>572</v>
      </c>
      <c r="B1440" s="3" t="s">
        <v>4900</v>
      </c>
      <c r="C1440" s="3" t="s">
        <v>4901</v>
      </c>
      <c r="D1440" s="3" t="s">
        <v>4902</v>
      </c>
      <c r="E1440" s="4">
        <v>-184</v>
      </c>
      <c r="F1440" s="3" t="s">
        <v>4903</v>
      </c>
      <c r="G1440" s="3" t="s">
        <v>576</v>
      </c>
      <c r="H1440" s="3" t="s">
        <v>36</v>
      </c>
      <c r="J1440" s="3" t="s">
        <v>4904</v>
      </c>
    </row>
    <row r="1441" spans="1:10" hidden="1" x14ac:dyDescent="0.2">
      <c r="A1441" s="3" t="s">
        <v>572</v>
      </c>
      <c r="B1441" s="3" t="s">
        <v>4525</v>
      </c>
      <c r="C1441" s="3" t="s">
        <v>4526</v>
      </c>
      <c r="D1441" s="3" t="s">
        <v>4527</v>
      </c>
      <c r="E1441" s="4">
        <v>4318000</v>
      </c>
      <c r="F1441" s="3" t="s">
        <v>5066</v>
      </c>
      <c r="G1441" s="3" t="s">
        <v>103</v>
      </c>
      <c r="H1441" s="3" t="s">
        <v>36</v>
      </c>
      <c r="I1441" s="3" t="s">
        <v>4546</v>
      </c>
      <c r="J1441" s="3" t="s">
        <v>5067</v>
      </c>
    </row>
    <row r="1442" spans="1:10" hidden="1" x14ac:dyDescent="0.2">
      <c r="A1442" s="3" t="s">
        <v>572</v>
      </c>
      <c r="B1442" s="3" t="s">
        <v>5602</v>
      </c>
      <c r="C1442" s="3" t="s">
        <v>5603</v>
      </c>
      <c r="D1442" s="3" t="s">
        <v>5604</v>
      </c>
      <c r="E1442" s="4">
        <v>22500</v>
      </c>
      <c r="F1442" s="3" t="s">
        <v>5539</v>
      </c>
      <c r="G1442" s="3" t="s">
        <v>1274</v>
      </c>
      <c r="H1442" s="3" t="s">
        <v>36</v>
      </c>
      <c r="I1442" s="3" t="s">
        <v>5605</v>
      </c>
      <c r="J1442" s="3" t="s">
        <v>5540</v>
      </c>
    </row>
    <row r="1443" spans="1:10" hidden="1" x14ac:dyDescent="0.2">
      <c r="A1443" s="3" t="s">
        <v>572</v>
      </c>
      <c r="B1443" s="3" t="s">
        <v>5606</v>
      </c>
      <c r="C1443" s="3" t="s">
        <v>5607</v>
      </c>
      <c r="D1443" s="3" t="s">
        <v>5608</v>
      </c>
      <c r="E1443" s="4">
        <v>45000</v>
      </c>
      <c r="F1443" s="3" t="s">
        <v>5539</v>
      </c>
      <c r="G1443" s="3" t="s">
        <v>1274</v>
      </c>
      <c r="H1443" s="3" t="s">
        <v>36</v>
      </c>
      <c r="I1443" s="3" t="s">
        <v>5609</v>
      </c>
      <c r="J1443" s="3" t="s">
        <v>5540</v>
      </c>
    </row>
    <row r="1444" spans="1:10" hidden="1" x14ac:dyDescent="0.2">
      <c r="A1444" s="3" t="s">
        <v>572</v>
      </c>
      <c r="B1444" s="3" t="s">
        <v>2584</v>
      </c>
      <c r="C1444" s="3" t="s">
        <v>2585</v>
      </c>
      <c r="D1444" s="3" t="s">
        <v>2586</v>
      </c>
      <c r="E1444" s="4">
        <v>-10303.07</v>
      </c>
      <c r="F1444" s="3" t="s">
        <v>5726</v>
      </c>
      <c r="G1444" s="3" t="s">
        <v>30</v>
      </c>
      <c r="H1444" s="3" t="s">
        <v>16</v>
      </c>
      <c r="I1444" s="3" t="s">
        <v>2588</v>
      </c>
      <c r="J1444" s="3" t="s">
        <v>5727</v>
      </c>
    </row>
    <row r="1445" spans="1:10" hidden="1" x14ac:dyDescent="0.2">
      <c r="A1445" s="3" t="s">
        <v>572</v>
      </c>
      <c r="B1445" s="3" t="s">
        <v>2584</v>
      </c>
      <c r="C1445" s="3" t="s">
        <v>2585</v>
      </c>
      <c r="D1445" s="3" t="s">
        <v>2586</v>
      </c>
      <c r="E1445" s="4">
        <v>-69930</v>
      </c>
      <c r="F1445" s="3" t="s">
        <v>6239</v>
      </c>
      <c r="G1445" s="3" t="s">
        <v>30</v>
      </c>
      <c r="H1445" s="3" t="s">
        <v>16</v>
      </c>
      <c r="I1445" s="3" t="s">
        <v>2588</v>
      </c>
      <c r="J1445" s="3" t="s">
        <v>6240</v>
      </c>
    </row>
    <row r="1446" spans="1:10" hidden="1" x14ac:dyDescent="0.2">
      <c r="A1446" s="3" t="s">
        <v>572</v>
      </c>
      <c r="B1446" s="3" t="s">
        <v>4009</v>
      </c>
      <c r="C1446" s="3" t="s">
        <v>4010</v>
      </c>
      <c r="D1446" s="3" t="s">
        <v>4011</v>
      </c>
      <c r="E1446" s="4">
        <v>248499.81</v>
      </c>
      <c r="F1446" s="3" t="s">
        <v>6239</v>
      </c>
      <c r="G1446" s="3" t="s">
        <v>1826</v>
      </c>
      <c r="H1446" s="3" t="s">
        <v>36</v>
      </c>
      <c r="I1446" s="3" t="s">
        <v>4012</v>
      </c>
      <c r="J1446" s="3" t="s">
        <v>6240</v>
      </c>
    </row>
    <row r="1447" spans="1:10" hidden="1" x14ac:dyDescent="0.2">
      <c r="A1447" s="3" t="s">
        <v>572</v>
      </c>
      <c r="B1447" s="3" t="s">
        <v>6449</v>
      </c>
      <c r="C1447" s="3" t="s">
        <v>6450</v>
      </c>
      <c r="D1447" s="3" t="s">
        <v>6451</v>
      </c>
      <c r="E1447" s="4">
        <v>-371846.28</v>
      </c>
      <c r="F1447" s="3" t="s">
        <v>6444</v>
      </c>
      <c r="G1447" s="3" t="s">
        <v>382</v>
      </c>
      <c r="H1447" s="3" t="s">
        <v>16</v>
      </c>
      <c r="I1447" s="3" t="s">
        <v>6452</v>
      </c>
      <c r="J1447" s="3" t="s">
        <v>6445</v>
      </c>
    </row>
    <row r="1448" spans="1:10" hidden="1" x14ac:dyDescent="0.2">
      <c r="A1448" s="3" t="s">
        <v>572</v>
      </c>
      <c r="B1448" s="3" t="s">
        <v>4066</v>
      </c>
      <c r="C1448" s="3" t="s">
        <v>4067</v>
      </c>
      <c r="D1448" s="3" t="s">
        <v>4068</v>
      </c>
      <c r="E1448" s="4">
        <v>-27123.38</v>
      </c>
      <c r="F1448" s="3" t="s">
        <v>6444</v>
      </c>
      <c r="G1448" s="3" t="s">
        <v>382</v>
      </c>
      <c r="H1448" s="3" t="s">
        <v>16</v>
      </c>
      <c r="I1448" s="3" t="s">
        <v>4069</v>
      </c>
      <c r="J1448" s="3" t="s">
        <v>6445</v>
      </c>
    </row>
    <row r="1449" spans="1:10" hidden="1" x14ac:dyDescent="0.2">
      <c r="A1449" s="3" t="s">
        <v>572</v>
      </c>
      <c r="B1449" s="3" t="s">
        <v>2198</v>
      </c>
      <c r="C1449" s="3" t="s">
        <v>2199</v>
      </c>
      <c r="D1449" s="3" t="s">
        <v>2200</v>
      </c>
      <c r="E1449" s="4">
        <v>-145762.6</v>
      </c>
      <c r="F1449" s="3" t="s">
        <v>6444</v>
      </c>
      <c r="G1449" s="3" t="s">
        <v>1689</v>
      </c>
      <c r="H1449" s="3" t="s">
        <v>16</v>
      </c>
      <c r="I1449" s="3" t="s">
        <v>2201</v>
      </c>
      <c r="J1449" s="3" t="s">
        <v>6445</v>
      </c>
    </row>
    <row r="1450" spans="1:10" hidden="1" x14ac:dyDescent="0.2">
      <c r="A1450" s="3" t="s">
        <v>572</v>
      </c>
      <c r="B1450" s="3" t="s">
        <v>3826</v>
      </c>
      <c r="C1450" s="3" t="s">
        <v>3827</v>
      </c>
      <c r="D1450" s="3" t="s">
        <v>3828</v>
      </c>
      <c r="E1450" s="4">
        <v>-55231.89</v>
      </c>
      <c r="F1450" s="3" t="s">
        <v>6478</v>
      </c>
      <c r="G1450" s="3" t="s">
        <v>419</v>
      </c>
      <c r="H1450" s="3" t="s">
        <v>16</v>
      </c>
      <c r="J1450" s="3" t="s">
        <v>6480</v>
      </c>
    </row>
    <row r="1451" spans="1:10" hidden="1" x14ac:dyDescent="0.2">
      <c r="A1451" s="3" t="s">
        <v>572</v>
      </c>
      <c r="B1451" s="3" t="s">
        <v>3826</v>
      </c>
      <c r="C1451" s="3" t="s">
        <v>3827</v>
      </c>
      <c r="D1451" s="3" t="s">
        <v>3828</v>
      </c>
      <c r="E1451" s="4">
        <v>-0.05</v>
      </c>
      <c r="F1451" s="3" t="s">
        <v>6478</v>
      </c>
      <c r="G1451" s="3" t="s">
        <v>571</v>
      </c>
      <c r="H1451" s="3" t="s">
        <v>16</v>
      </c>
      <c r="I1451" s="3" t="s">
        <v>6513</v>
      </c>
      <c r="J1451" s="3" t="s">
        <v>6480</v>
      </c>
    </row>
    <row r="1452" spans="1:10" hidden="1" x14ac:dyDescent="0.2">
      <c r="A1452" s="3" t="s">
        <v>572</v>
      </c>
      <c r="B1452" s="3" t="s">
        <v>2584</v>
      </c>
      <c r="C1452" s="3" t="s">
        <v>2585</v>
      </c>
      <c r="D1452" s="3" t="s">
        <v>2586</v>
      </c>
      <c r="E1452" s="4">
        <v>-128800.5</v>
      </c>
      <c r="F1452" s="3" t="s">
        <v>6534</v>
      </c>
      <c r="G1452" s="3" t="s">
        <v>30</v>
      </c>
      <c r="H1452" s="3" t="s">
        <v>16</v>
      </c>
      <c r="I1452" s="3" t="s">
        <v>2588</v>
      </c>
      <c r="J1452" s="3" t="s">
        <v>6536</v>
      </c>
    </row>
    <row r="1453" spans="1:10" hidden="1" x14ac:dyDescent="0.2">
      <c r="A1453" s="3" t="s">
        <v>572</v>
      </c>
      <c r="B1453" s="3" t="s">
        <v>1627</v>
      </c>
      <c r="C1453" s="3" t="s">
        <v>1628</v>
      </c>
      <c r="D1453" s="3" t="s">
        <v>1629</v>
      </c>
      <c r="E1453" s="4">
        <v>-23166.080000000002</v>
      </c>
      <c r="F1453" s="3" t="s">
        <v>6654</v>
      </c>
      <c r="G1453" s="3" t="s">
        <v>41</v>
      </c>
      <c r="H1453" s="3" t="s">
        <v>16</v>
      </c>
      <c r="I1453" s="3" t="s">
        <v>1630</v>
      </c>
      <c r="J1453" s="3" t="s">
        <v>6655</v>
      </c>
    </row>
    <row r="1454" spans="1:10" hidden="1" x14ac:dyDescent="0.2">
      <c r="A1454" s="3" t="s">
        <v>572</v>
      </c>
      <c r="B1454" s="3" t="s">
        <v>2198</v>
      </c>
      <c r="C1454" s="3" t="s">
        <v>2199</v>
      </c>
      <c r="D1454" s="3" t="s">
        <v>2200</v>
      </c>
      <c r="E1454" s="4">
        <v>-2.59</v>
      </c>
      <c r="F1454" s="3" t="s">
        <v>6654</v>
      </c>
      <c r="G1454" s="3" t="s">
        <v>1689</v>
      </c>
      <c r="H1454" s="3" t="s">
        <v>16</v>
      </c>
      <c r="I1454" s="3" t="s">
        <v>2201</v>
      </c>
      <c r="J1454" s="3" t="s">
        <v>6655</v>
      </c>
    </row>
    <row r="1455" spans="1:10" hidden="1" x14ac:dyDescent="0.2">
      <c r="A1455" s="3" t="s">
        <v>572</v>
      </c>
      <c r="B1455" s="3" t="s">
        <v>6658</v>
      </c>
      <c r="C1455" s="3" t="s">
        <v>6659</v>
      </c>
      <c r="D1455" s="3" t="s">
        <v>6660</v>
      </c>
      <c r="E1455" s="4">
        <v>150122</v>
      </c>
      <c r="F1455" s="3" t="s">
        <v>6656</v>
      </c>
      <c r="G1455" s="3" t="s">
        <v>2366</v>
      </c>
      <c r="H1455" s="3" t="s">
        <v>36</v>
      </c>
      <c r="I1455" s="3" t="s">
        <v>4546</v>
      </c>
      <c r="J1455" s="3" t="s">
        <v>6657</v>
      </c>
    </row>
    <row r="1456" spans="1:10" hidden="1" x14ac:dyDescent="0.2">
      <c r="A1456" s="3" t="s">
        <v>572</v>
      </c>
      <c r="B1456" s="3" t="s">
        <v>4525</v>
      </c>
      <c r="C1456" s="3" t="s">
        <v>4526</v>
      </c>
      <c r="D1456" s="3" t="s">
        <v>4527</v>
      </c>
      <c r="E1456" s="4">
        <v>333821</v>
      </c>
      <c r="F1456" s="3" t="s">
        <v>6718</v>
      </c>
      <c r="G1456" s="3" t="s">
        <v>477</v>
      </c>
      <c r="H1456" s="3" t="s">
        <v>36</v>
      </c>
      <c r="J1456" s="3" t="s">
        <v>6719</v>
      </c>
    </row>
    <row r="1457" spans="1:10" hidden="1" x14ac:dyDescent="0.2">
      <c r="A1457" s="3" t="s">
        <v>572</v>
      </c>
      <c r="B1457" s="3" t="s">
        <v>6922</v>
      </c>
      <c r="C1457" s="3" t="s">
        <v>6923</v>
      </c>
      <c r="D1457" s="3" t="s">
        <v>6924</v>
      </c>
      <c r="E1457" s="4">
        <v>45264</v>
      </c>
      <c r="F1457" s="3" t="s">
        <v>6914</v>
      </c>
      <c r="G1457" s="3" t="s">
        <v>571</v>
      </c>
      <c r="H1457" s="3" t="s">
        <v>36</v>
      </c>
      <c r="I1457" s="3" t="s">
        <v>6791</v>
      </c>
      <c r="J1457" s="3" t="s">
        <v>6186</v>
      </c>
    </row>
    <row r="1458" spans="1:10" hidden="1" x14ac:dyDescent="0.2">
      <c r="A1458" s="3" t="s">
        <v>572</v>
      </c>
      <c r="B1458" s="3" t="s">
        <v>6922</v>
      </c>
      <c r="C1458" s="3" t="s">
        <v>6923</v>
      </c>
      <c r="D1458" s="3" t="s">
        <v>6924</v>
      </c>
      <c r="E1458" s="4">
        <v>127211</v>
      </c>
      <c r="F1458" s="3" t="s">
        <v>6967</v>
      </c>
      <c r="G1458" s="3" t="s">
        <v>571</v>
      </c>
      <c r="H1458" s="3" t="s">
        <v>36</v>
      </c>
      <c r="I1458" s="3" t="s">
        <v>6791</v>
      </c>
      <c r="J1458" s="3" t="s">
        <v>6186</v>
      </c>
    </row>
    <row r="1459" spans="1:10" hidden="1" x14ac:dyDescent="0.2">
      <c r="A1459" s="3" t="s">
        <v>572</v>
      </c>
      <c r="B1459" s="3" t="s">
        <v>6980</v>
      </c>
      <c r="D1459" s="3" t="s">
        <v>6981</v>
      </c>
      <c r="E1459" s="4">
        <v>810480</v>
      </c>
      <c r="F1459" s="3" t="s">
        <v>6975</v>
      </c>
      <c r="G1459" s="3" t="s">
        <v>427</v>
      </c>
      <c r="H1459" s="3" t="s">
        <v>36</v>
      </c>
      <c r="J1459" s="3" t="s">
        <v>6976</v>
      </c>
    </row>
    <row r="1460" spans="1:10" hidden="1" x14ac:dyDescent="0.2">
      <c r="A1460" s="3" t="s">
        <v>572</v>
      </c>
      <c r="B1460" s="3" t="s">
        <v>4900</v>
      </c>
      <c r="C1460" s="3" t="s">
        <v>4901</v>
      </c>
      <c r="D1460" s="3" t="s">
        <v>4902</v>
      </c>
      <c r="E1460" s="4">
        <v>1632184</v>
      </c>
      <c r="F1460" s="3" t="s">
        <v>7003</v>
      </c>
      <c r="G1460" s="3" t="s">
        <v>704</v>
      </c>
      <c r="H1460" s="3" t="s">
        <v>36</v>
      </c>
      <c r="J1460" s="3" t="s">
        <v>7004</v>
      </c>
    </row>
    <row r="1461" spans="1:10" hidden="1" x14ac:dyDescent="0.2">
      <c r="A1461" s="3" t="s">
        <v>572</v>
      </c>
      <c r="B1461" s="3" t="s">
        <v>7209</v>
      </c>
      <c r="C1461" s="3" t="s">
        <v>7210</v>
      </c>
      <c r="D1461" s="3" t="s">
        <v>7211</v>
      </c>
      <c r="E1461" s="4">
        <v>-262117.89</v>
      </c>
      <c r="F1461" s="3" t="s">
        <v>7136</v>
      </c>
      <c r="G1461" s="3" t="s">
        <v>302</v>
      </c>
      <c r="H1461" s="3" t="s">
        <v>16</v>
      </c>
      <c r="J1461" s="3" t="s">
        <v>7137</v>
      </c>
    </row>
    <row r="1462" spans="1:10" hidden="1" x14ac:dyDescent="0.2">
      <c r="A1462" s="3" t="s">
        <v>605</v>
      </c>
      <c r="B1462" s="3" t="s">
        <v>606</v>
      </c>
      <c r="C1462" s="3" t="s">
        <v>607</v>
      </c>
      <c r="D1462" s="3" t="s">
        <v>608</v>
      </c>
      <c r="E1462" s="4">
        <v>-10378.700000000001</v>
      </c>
      <c r="F1462" s="3" t="s">
        <v>221</v>
      </c>
      <c r="G1462" s="3" t="s">
        <v>609</v>
      </c>
      <c r="H1462" s="3" t="s">
        <v>36</v>
      </c>
      <c r="I1462" s="3" t="s">
        <v>610</v>
      </c>
      <c r="J1462" s="3" t="s">
        <v>223</v>
      </c>
    </row>
    <row r="1463" spans="1:10" hidden="1" x14ac:dyDescent="0.2">
      <c r="A1463" s="3" t="s">
        <v>605</v>
      </c>
      <c r="B1463" s="3" t="s">
        <v>884</v>
      </c>
      <c r="C1463" s="3" t="s">
        <v>607</v>
      </c>
      <c r="D1463" s="3" t="s">
        <v>885</v>
      </c>
      <c r="E1463" s="4">
        <v>6309128.54</v>
      </c>
      <c r="F1463" s="3" t="s">
        <v>683</v>
      </c>
      <c r="G1463" s="3" t="s">
        <v>616</v>
      </c>
      <c r="H1463" s="3" t="s">
        <v>36</v>
      </c>
      <c r="I1463" s="3" t="s">
        <v>886</v>
      </c>
      <c r="J1463" s="3" t="s">
        <v>685</v>
      </c>
    </row>
    <row r="1464" spans="1:10" hidden="1" x14ac:dyDescent="0.2">
      <c r="A1464" s="3" t="s">
        <v>605</v>
      </c>
      <c r="B1464" s="3" t="s">
        <v>914</v>
      </c>
      <c r="C1464" s="3" t="s">
        <v>915</v>
      </c>
      <c r="D1464" s="3" t="s">
        <v>916</v>
      </c>
      <c r="E1464" s="4">
        <v>73</v>
      </c>
      <c r="F1464" s="3" t="s">
        <v>897</v>
      </c>
      <c r="G1464" s="3" t="s">
        <v>513</v>
      </c>
      <c r="J1464" s="3" t="s">
        <v>898</v>
      </c>
    </row>
    <row r="1465" spans="1:10" hidden="1" x14ac:dyDescent="0.2">
      <c r="A1465" s="3" t="s">
        <v>605</v>
      </c>
      <c r="B1465" s="3" t="s">
        <v>914</v>
      </c>
      <c r="C1465" s="3" t="s">
        <v>915</v>
      </c>
      <c r="D1465" s="3" t="s">
        <v>916</v>
      </c>
      <c r="E1465" s="4">
        <v>6999</v>
      </c>
      <c r="F1465" s="3" t="s">
        <v>938</v>
      </c>
      <c r="G1465" s="3" t="s">
        <v>513</v>
      </c>
      <c r="J1465" s="3" t="s">
        <v>898</v>
      </c>
    </row>
    <row r="1466" spans="1:10" hidden="1" x14ac:dyDescent="0.2">
      <c r="A1466" s="3" t="s">
        <v>605</v>
      </c>
      <c r="B1466" s="3" t="s">
        <v>914</v>
      </c>
      <c r="C1466" s="3" t="s">
        <v>915</v>
      </c>
      <c r="D1466" s="3" t="s">
        <v>916</v>
      </c>
      <c r="E1466" s="4">
        <v>-1596.65</v>
      </c>
      <c r="F1466" s="3" t="s">
        <v>1080</v>
      </c>
      <c r="G1466" s="3" t="s">
        <v>381</v>
      </c>
      <c r="J1466" s="3" t="s">
        <v>1081</v>
      </c>
    </row>
    <row r="1467" spans="1:10" hidden="1" x14ac:dyDescent="0.2">
      <c r="A1467" s="3" t="s">
        <v>605</v>
      </c>
      <c r="B1467" s="3" t="s">
        <v>914</v>
      </c>
      <c r="C1467" s="3" t="s">
        <v>915</v>
      </c>
      <c r="D1467" s="3" t="s">
        <v>916</v>
      </c>
      <c r="E1467" s="4">
        <v>16159.03</v>
      </c>
      <c r="F1467" s="3" t="s">
        <v>1080</v>
      </c>
      <c r="G1467" s="3" t="s">
        <v>513</v>
      </c>
      <c r="J1467" s="3" t="s">
        <v>1081</v>
      </c>
    </row>
    <row r="1468" spans="1:10" hidden="1" x14ac:dyDescent="0.2">
      <c r="A1468" s="3" t="s">
        <v>605</v>
      </c>
      <c r="B1468" s="3" t="s">
        <v>5835</v>
      </c>
      <c r="C1468" s="3" t="s">
        <v>5836</v>
      </c>
      <c r="D1468" s="3" t="s">
        <v>5837</v>
      </c>
      <c r="E1468" s="4">
        <v>-605503.16</v>
      </c>
      <c r="F1468" s="3" t="s">
        <v>5726</v>
      </c>
      <c r="G1468" s="3" t="s">
        <v>1022</v>
      </c>
      <c r="H1468" s="3" t="s">
        <v>16</v>
      </c>
      <c r="J1468" s="3" t="s">
        <v>5727</v>
      </c>
    </row>
    <row r="1469" spans="1:10" hidden="1" x14ac:dyDescent="0.2">
      <c r="A1469" s="3" t="s">
        <v>605</v>
      </c>
      <c r="B1469" s="3" t="s">
        <v>5841</v>
      </c>
      <c r="C1469" s="3" t="s">
        <v>5842</v>
      </c>
      <c r="D1469" s="3" t="s">
        <v>5843</v>
      </c>
      <c r="E1469" s="4">
        <v>-1756953.77</v>
      </c>
      <c r="F1469" s="3" t="s">
        <v>5726</v>
      </c>
      <c r="G1469" s="3" t="s">
        <v>2441</v>
      </c>
      <c r="H1469" s="3" t="s">
        <v>16</v>
      </c>
      <c r="I1469" s="3" t="s">
        <v>5844</v>
      </c>
      <c r="J1469" s="3" t="s">
        <v>5727</v>
      </c>
    </row>
    <row r="1470" spans="1:10" hidden="1" x14ac:dyDescent="0.2">
      <c r="A1470" s="3" t="s">
        <v>605</v>
      </c>
      <c r="B1470" s="3" t="s">
        <v>5835</v>
      </c>
      <c r="C1470" s="3" t="s">
        <v>5836</v>
      </c>
      <c r="D1470" s="3" t="s">
        <v>5837</v>
      </c>
      <c r="E1470" s="4">
        <v>-276</v>
      </c>
      <c r="F1470" s="3" t="s">
        <v>5726</v>
      </c>
      <c r="G1470" s="3" t="s">
        <v>1029</v>
      </c>
      <c r="H1470" s="3" t="s">
        <v>16</v>
      </c>
      <c r="I1470" s="3" t="s">
        <v>5905</v>
      </c>
      <c r="J1470" s="3" t="s">
        <v>5727</v>
      </c>
    </row>
    <row r="1471" spans="1:10" hidden="1" x14ac:dyDescent="0.2">
      <c r="A1471" s="3" t="s">
        <v>605</v>
      </c>
      <c r="B1471" s="3" t="s">
        <v>6460</v>
      </c>
      <c r="C1471" s="3" t="s">
        <v>6461</v>
      </c>
      <c r="D1471" s="3" t="s">
        <v>6462</v>
      </c>
      <c r="E1471" s="4">
        <v>-30382.74</v>
      </c>
      <c r="F1471" s="3" t="s">
        <v>6444</v>
      </c>
      <c r="G1471" s="3" t="s">
        <v>1344</v>
      </c>
      <c r="H1471" s="3" t="s">
        <v>16</v>
      </c>
      <c r="J1471" s="3" t="s">
        <v>6445</v>
      </c>
    </row>
    <row r="1472" spans="1:10" hidden="1" x14ac:dyDescent="0.2">
      <c r="A1472" s="3" t="s">
        <v>605</v>
      </c>
      <c r="B1472" s="3" t="s">
        <v>6460</v>
      </c>
      <c r="C1472" s="3" t="s">
        <v>6461</v>
      </c>
      <c r="D1472" s="3" t="s">
        <v>6462</v>
      </c>
      <c r="E1472" s="4">
        <v>-29602.92</v>
      </c>
      <c r="F1472" s="3" t="s">
        <v>6654</v>
      </c>
      <c r="G1472" s="3" t="s">
        <v>1344</v>
      </c>
      <c r="H1472" s="3" t="s">
        <v>16</v>
      </c>
      <c r="J1472" s="3" t="s">
        <v>6655</v>
      </c>
    </row>
    <row r="1473" spans="1:10" hidden="1" x14ac:dyDescent="0.2">
      <c r="A1473" s="3" t="s">
        <v>605</v>
      </c>
      <c r="B1473" s="3" t="s">
        <v>6460</v>
      </c>
      <c r="C1473" s="3" t="s">
        <v>6461</v>
      </c>
      <c r="D1473" s="3" t="s">
        <v>6462</v>
      </c>
      <c r="E1473" s="4">
        <v>-73123</v>
      </c>
      <c r="F1473" s="3" t="s">
        <v>6908</v>
      </c>
      <c r="G1473" s="3" t="s">
        <v>1344</v>
      </c>
      <c r="H1473" s="3" t="s">
        <v>16</v>
      </c>
      <c r="J1473" s="3" t="s">
        <v>6910</v>
      </c>
    </row>
    <row r="1474" spans="1:10" hidden="1" x14ac:dyDescent="0.2">
      <c r="A1474" s="3" t="s">
        <v>605</v>
      </c>
      <c r="B1474" s="3" t="s">
        <v>6460</v>
      </c>
      <c r="C1474" s="3" t="s">
        <v>6461</v>
      </c>
      <c r="D1474" s="3" t="s">
        <v>6462</v>
      </c>
      <c r="E1474" s="4">
        <v>-21229</v>
      </c>
      <c r="F1474" s="3" t="s">
        <v>6938</v>
      </c>
      <c r="G1474" s="3" t="s">
        <v>1344</v>
      </c>
      <c r="H1474" s="3" t="s">
        <v>16</v>
      </c>
      <c r="J1474" s="3" t="s">
        <v>6939</v>
      </c>
    </row>
    <row r="1475" spans="1:10" hidden="1" x14ac:dyDescent="0.2">
      <c r="A1475" s="3" t="s">
        <v>605</v>
      </c>
      <c r="B1475" s="3" t="s">
        <v>6950</v>
      </c>
      <c r="C1475" s="3" t="s">
        <v>6951</v>
      </c>
      <c r="D1475" s="3" t="s">
        <v>6952</v>
      </c>
      <c r="E1475" s="4">
        <v>21229</v>
      </c>
      <c r="F1475" s="3" t="s">
        <v>6938</v>
      </c>
      <c r="G1475" s="3" t="s">
        <v>2212</v>
      </c>
      <c r="H1475" s="3" t="s">
        <v>36</v>
      </c>
      <c r="I1475" s="3" t="s">
        <v>1611</v>
      </c>
      <c r="J1475" s="3" t="s">
        <v>6939</v>
      </c>
    </row>
    <row r="1476" spans="1:10" hidden="1" x14ac:dyDescent="0.2">
      <c r="A1476" s="3" t="s">
        <v>605</v>
      </c>
      <c r="B1476" s="3" t="s">
        <v>6970</v>
      </c>
      <c r="C1476" s="3" t="s">
        <v>6971</v>
      </c>
      <c r="D1476" s="3" t="s">
        <v>6972</v>
      </c>
      <c r="E1476" s="4">
        <v>17303</v>
      </c>
      <c r="F1476" s="3" t="s">
        <v>6969</v>
      </c>
      <c r="G1476" s="3" t="s">
        <v>2212</v>
      </c>
      <c r="H1476" s="3" t="s">
        <v>36</v>
      </c>
      <c r="I1476" s="3" t="s">
        <v>1611</v>
      </c>
      <c r="J1476" s="3" t="s">
        <v>6939</v>
      </c>
    </row>
    <row r="1477" spans="1:10" hidden="1" x14ac:dyDescent="0.2">
      <c r="A1477" s="3" t="s">
        <v>605</v>
      </c>
      <c r="B1477" s="3" t="s">
        <v>6977</v>
      </c>
      <c r="D1477" s="3" t="s">
        <v>6978</v>
      </c>
      <c r="E1477" s="4">
        <v>489042</v>
      </c>
      <c r="F1477" s="3" t="s">
        <v>6975</v>
      </c>
      <c r="G1477" s="3" t="s">
        <v>427</v>
      </c>
      <c r="H1477" s="3" t="s">
        <v>36</v>
      </c>
      <c r="I1477" s="3" t="s">
        <v>6979</v>
      </c>
      <c r="J1477" s="3" t="s">
        <v>6976</v>
      </c>
    </row>
    <row r="1478" spans="1:10" hidden="1" x14ac:dyDescent="0.2">
      <c r="A1478" s="3" t="s">
        <v>605</v>
      </c>
      <c r="B1478" s="3" t="s">
        <v>914</v>
      </c>
      <c r="C1478" s="3" t="s">
        <v>915</v>
      </c>
      <c r="D1478" s="3" t="s">
        <v>916</v>
      </c>
      <c r="E1478" s="4">
        <v>18.84</v>
      </c>
      <c r="F1478" s="3" t="s">
        <v>7116</v>
      </c>
      <c r="G1478" s="3" t="s">
        <v>513</v>
      </c>
      <c r="J1478" s="3" t="s">
        <v>7117</v>
      </c>
    </row>
    <row r="1479" spans="1:10" hidden="1" x14ac:dyDescent="0.2">
      <c r="A1479" s="3" t="s">
        <v>605</v>
      </c>
      <c r="B1479" s="3" t="s">
        <v>884</v>
      </c>
      <c r="C1479" s="3" t="s">
        <v>607</v>
      </c>
      <c r="D1479" s="3" t="s">
        <v>885</v>
      </c>
      <c r="E1479" s="4">
        <v>558871.46</v>
      </c>
      <c r="F1479" s="3" t="s">
        <v>7116</v>
      </c>
      <c r="G1479" s="3" t="s">
        <v>616</v>
      </c>
      <c r="H1479" s="3" t="s">
        <v>36</v>
      </c>
      <c r="I1479" s="3" t="s">
        <v>886</v>
      </c>
      <c r="J1479" s="3" t="s">
        <v>7117</v>
      </c>
    </row>
    <row r="1480" spans="1:10" hidden="1" x14ac:dyDescent="0.2">
      <c r="A1480" s="3" t="s">
        <v>271</v>
      </c>
      <c r="B1480" s="3" t="s">
        <v>272</v>
      </c>
      <c r="C1480" s="3" t="s">
        <v>273</v>
      </c>
      <c r="D1480" s="3" t="s">
        <v>274</v>
      </c>
      <c r="E1480" s="4">
        <v>-0.15</v>
      </c>
      <c r="F1480" s="3" t="s">
        <v>221</v>
      </c>
      <c r="G1480" s="3" t="s">
        <v>23</v>
      </c>
      <c r="J1480" s="3" t="s">
        <v>223</v>
      </c>
    </row>
    <row r="1481" spans="1:10" hidden="1" x14ac:dyDescent="0.2">
      <c r="A1481" s="3" t="s">
        <v>271</v>
      </c>
      <c r="B1481" s="3" t="s">
        <v>292</v>
      </c>
      <c r="C1481" s="3" t="s">
        <v>293</v>
      </c>
      <c r="D1481" s="3" t="s">
        <v>294</v>
      </c>
      <c r="E1481" s="4">
        <v>-0.28000000000000003</v>
      </c>
      <c r="F1481" s="3" t="s">
        <v>221</v>
      </c>
      <c r="G1481" s="3" t="s">
        <v>15</v>
      </c>
      <c r="J1481" s="3" t="s">
        <v>223</v>
      </c>
    </row>
    <row r="1482" spans="1:10" hidden="1" x14ac:dyDescent="0.2">
      <c r="A1482" s="3" t="s">
        <v>271</v>
      </c>
      <c r="B1482" s="3" t="s">
        <v>295</v>
      </c>
      <c r="C1482" s="3" t="s">
        <v>296</v>
      </c>
      <c r="D1482" s="3" t="s">
        <v>297</v>
      </c>
      <c r="E1482" s="4">
        <v>-0.32</v>
      </c>
      <c r="F1482" s="3" t="s">
        <v>221</v>
      </c>
      <c r="G1482" s="3" t="s">
        <v>15</v>
      </c>
      <c r="J1482" s="3" t="s">
        <v>223</v>
      </c>
    </row>
    <row r="1483" spans="1:10" hidden="1" x14ac:dyDescent="0.2">
      <c r="A1483" s="3" t="s">
        <v>271</v>
      </c>
      <c r="B1483" s="3" t="s">
        <v>307</v>
      </c>
      <c r="C1483" s="3" t="s">
        <v>308</v>
      </c>
      <c r="D1483" s="3" t="s">
        <v>309</v>
      </c>
      <c r="E1483" s="4">
        <v>-0.05</v>
      </c>
      <c r="F1483" s="3" t="s">
        <v>221</v>
      </c>
      <c r="G1483" s="3" t="s">
        <v>310</v>
      </c>
      <c r="H1483" s="3" t="s">
        <v>16</v>
      </c>
      <c r="J1483" s="3" t="s">
        <v>223</v>
      </c>
    </row>
    <row r="1484" spans="1:10" hidden="1" x14ac:dyDescent="0.2">
      <c r="A1484" s="3" t="s">
        <v>271</v>
      </c>
      <c r="B1484" s="3" t="s">
        <v>1416</v>
      </c>
      <c r="C1484" s="3" t="s">
        <v>1417</v>
      </c>
      <c r="D1484" s="3" t="s">
        <v>1418</v>
      </c>
      <c r="E1484" s="4">
        <v>-4191</v>
      </c>
      <c r="F1484" s="3" t="s">
        <v>1413</v>
      </c>
      <c r="G1484" s="3" t="s">
        <v>1419</v>
      </c>
      <c r="H1484" s="3" t="s">
        <v>16</v>
      </c>
      <c r="I1484" s="3" t="s">
        <v>1420</v>
      </c>
      <c r="J1484" s="3" t="s">
        <v>1415</v>
      </c>
    </row>
    <row r="1485" spans="1:10" hidden="1" x14ac:dyDescent="0.2">
      <c r="A1485" s="3" t="s">
        <v>271</v>
      </c>
      <c r="B1485" s="3" t="s">
        <v>1647</v>
      </c>
      <c r="C1485" s="3" t="s">
        <v>1648</v>
      </c>
      <c r="D1485" s="3" t="s">
        <v>1649</v>
      </c>
      <c r="E1485" s="4">
        <v>4598.26</v>
      </c>
      <c r="F1485" s="3" t="s">
        <v>1634</v>
      </c>
      <c r="G1485" s="3" t="s">
        <v>1354</v>
      </c>
      <c r="H1485" s="3" t="s">
        <v>36</v>
      </c>
      <c r="I1485" s="3" t="s">
        <v>1650</v>
      </c>
      <c r="J1485" s="3" t="s">
        <v>1636</v>
      </c>
    </row>
    <row r="1486" spans="1:10" hidden="1" x14ac:dyDescent="0.2">
      <c r="A1486" s="3" t="s">
        <v>271</v>
      </c>
      <c r="B1486" s="3" t="s">
        <v>1769</v>
      </c>
      <c r="C1486" s="3" t="s">
        <v>1770</v>
      </c>
      <c r="D1486" s="3" t="s">
        <v>1771</v>
      </c>
      <c r="E1486" s="4">
        <v>230526</v>
      </c>
      <c r="F1486" s="3" t="s">
        <v>1743</v>
      </c>
      <c r="G1486" s="3" t="s">
        <v>1669</v>
      </c>
      <c r="H1486" s="3" t="s">
        <v>16</v>
      </c>
      <c r="J1486" s="3" t="s">
        <v>1744</v>
      </c>
    </row>
    <row r="1487" spans="1:10" hidden="1" x14ac:dyDescent="0.2">
      <c r="A1487" s="3" t="s">
        <v>271</v>
      </c>
      <c r="B1487" s="3" t="s">
        <v>2141</v>
      </c>
      <c r="C1487" s="3" t="s">
        <v>2142</v>
      </c>
      <c r="D1487" s="3" t="s">
        <v>2143</v>
      </c>
      <c r="E1487" s="4">
        <v>-80587.740000000005</v>
      </c>
      <c r="F1487" s="3" t="s">
        <v>2144</v>
      </c>
      <c r="G1487" s="3" t="s">
        <v>222</v>
      </c>
      <c r="H1487" s="3" t="s">
        <v>16</v>
      </c>
      <c r="I1487" s="3" t="s">
        <v>2145</v>
      </c>
      <c r="J1487" s="3" t="s">
        <v>2146</v>
      </c>
    </row>
    <row r="1488" spans="1:10" hidden="1" x14ac:dyDescent="0.2">
      <c r="A1488" s="3" t="s">
        <v>271</v>
      </c>
      <c r="B1488" s="3" t="s">
        <v>2165</v>
      </c>
      <c r="C1488" s="3" t="s">
        <v>2166</v>
      </c>
      <c r="D1488" s="3" t="s">
        <v>2167</v>
      </c>
      <c r="E1488" s="4">
        <v>-3743.6</v>
      </c>
      <c r="F1488" s="3" t="s">
        <v>2144</v>
      </c>
      <c r="G1488" s="3" t="s">
        <v>2015</v>
      </c>
      <c r="H1488" s="3" t="s">
        <v>36</v>
      </c>
      <c r="I1488" s="3" t="s">
        <v>2168</v>
      </c>
      <c r="J1488" s="3" t="s">
        <v>2146</v>
      </c>
    </row>
    <row r="1489" spans="1:10" hidden="1" x14ac:dyDescent="0.2">
      <c r="A1489" s="3" t="s">
        <v>271</v>
      </c>
      <c r="B1489" s="3" t="s">
        <v>2181</v>
      </c>
      <c r="C1489" s="3" t="s">
        <v>2182</v>
      </c>
      <c r="D1489" s="3" t="s">
        <v>2183</v>
      </c>
      <c r="E1489" s="4">
        <v>3743.6</v>
      </c>
      <c r="F1489" s="3" t="s">
        <v>2144</v>
      </c>
      <c r="G1489" s="3" t="s">
        <v>2180</v>
      </c>
      <c r="H1489" s="3" t="s">
        <v>36</v>
      </c>
      <c r="I1489" s="3" t="s">
        <v>2168</v>
      </c>
      <c r="J1489" s="3" t="s">
        <v>2146</v>
      </c>
    </row>
    <row r="1490" spans="1:10" hidden="1" x14ac:dyDescent="0.2">
      <c r="A1490" s="3" t="s">
        <v>271</v>
      </c>
      <c r="B1490" s="3" t="s">
        <v>1416</v>
      </c>
      <c r="C1490" s="3" t="s">
        <v>1417</v>
      </c>
      <c r="D1490" s="3" t="s">
        <v>1418</v>
      </c>
      <c r="E1490" s="4">
        <v>-170008.51</v>
      </c>
      <c r="F1490" s="3" t="s">
        <v>2239</v>
      </c>
      <c r="G1490" s="3" t="s">
        <v>1419</v>
      </c>
      <c r="H1490" s="3" t="s">
        <v>16</v>
      </c>
      <c r="I1490" s="3" t="s">
        <v>1420</v>
      </c>
      <c r="J1490" s="3" t="s">
        <v>2240</v>
      </c>
    </row>
    <row r="1491" spans="1:10" hidden="1" x14ac:dyDescent="0.2">
      <c r="A1491" s="3" t="s">
        <v>271</v>
      </c>
      <c r="B1491" s="3" t="s">
        <v>2551</v>
      </c>
      <c r="C1491" s="3" t="s">
        <v>2552</v>
      </c>
      <c r="D1491" s="3" t="s">
        <v>2553</v>
      </c>
      <c r="E1491" s="4">
        <v>-667307.18000000005</v>
      </c>
      <c r="F1491" s="3" t="s">
        <v>2554</v>
      </c>
      <c r="G1491" s="3" t="s">
        <v>222</v>
      </c>
      <c r="H1491" s="3" t="s">
        <v>16</v>
      </c>
      <c r="J1491" s="3" t="s">
        <v>2555</v>
      </c>
    </row>
    <row r="1492" spans="1:10" hidden="1" x14ac:dyDescent="0.2">
      <c r="A1492" s="3" t="s">
        <v>271</v>
      </c>
      <c r="B1492" s="3" t="s">
        <v>2671</v>
      </c>
      <c r="C1492" s="3" t="s">
        <v>2672</v>
      </c>
      <c r="D1492" s="3" t="s">
        <v>2673</v>
      </c>
      <c r="E1492" s="4">
        <v>50835.28</v>
      </c>
      <c r="F1492" s="3" t="s">
        <v>2653</v>
      </c>
      <c r="G1492" s="3" t="s">
        <v>646</v>
      </c>
      <c r="H1492" s="3" t="s">
        <v>36</v>
      </c>
      <c r="I1492" s="3" t="s">
        <v>2674</v>
      </c>
      <c r="J1492" s="3" t="s">
        <v>2655</v>
      </c>
    </row>
    <row r="1493" spans="1:10" hidden="1" x14ac:dyDescent="0.2">
      <c r="A1493" s="3" t="s">
        <v>271</v>
      </c>
      <c r="B1493" s="3" t="s">
        <v>2671</v>
      </c>
      <c r="C1493" s="3" t="s">
        <v>2672</v>
      </c>
      <c r="D1493" s="3" t="s">
        <v>2673</v>
      </c>
      <c r="E1493" s="4">
        <v>1460.75</v>
      </c>
      <c r="F1493" s="3" t="s">
        <v>2677</v>
      </c>
      <c r="G1493" s="3" t="s">
        <v>646</v>
      </c>
      <c r="H1493" s="3" t="s">
        <v>36</v>
      </c>
      <c r="I1493" s="3" t="s">
        <v>2674</v>
      </c>
      <c r="J1493" s="3" t="s">
        <v>2676</v>
      </c>
    </row>
    <row r="1494" spans="1:10" hidden="1" x14ac:dyDescent="0.2">
      <c r="A1494" s="3" t="s">
        <v>271</v>
      </c>
      <c r="B1494" s="3" t="s">
        <v>2739</v>
      </c>
      <c r="C1494" s="3" t="s">
        <v>2740</v>
      </c>
      <c r="D1494" s="3" t="s">
        <v>2741</v>
      </c>
      <c r="E1494" s="4">
        <v>6409900</v>
      </c>
      <c r="F1494" s="3" t="s">
        <v>2702</v>
      </c>
      <c r="G1494" s="3" t="s">
        <v>1127</v>
      </c>
      <c r="H1494" s="3" t="s">
        <v>36</v>
      </c>
      <c r="J1494" s="3" t="s">
        <v>2704</v>
      </c>
    </row>
    <row r="1495" spans="1:10" hidden="1" x14ac:dyDescent="0.2">
      <c r="A1495" s="3" t="s">
        <v>271</v>
      </c>
      <c r="B1495" s="3" t="s">
        <v>2818</v>
      </c>
      <c r="C1495" s="3" t="s">
        <v>2819</v>
      </c>
      <c r="D1495" s="3" t="s">
        <v>2820</v>
      </c>
      <c r="E1495" s="4">
        <v>480000</v>
      </c>
      <c r="F1495" s="3" t="s">
        <v>2702</v>
      </c>
      <c r="G1495" s="3" t="s">
        <v>1316</v>
      </c>
      <c r="H1495" s="3" t="s">
        <v>36</v>
      </c>
      <c r="I1495" s="3" t="s">
        <v>2821</v>
      </c>
      <c r="J1495" s="3" t="s">
        <v>2704</v>
      </c>
    </row>
    <row r="1496" spans="1:10" hidden="1" x14ac:dyDescent="0.2">
      <c r="A1496" s="3" t="s">
        <v>271</v>
      </c>
      <c r="B1496" s="3" t="s">
        <v>1647</v>
      </c>
      <c r="C1496" s="3" t="s">
        <v>1648</v>
      </c>
      <c r="D1496" s="3" t="s">
        <v>1649</v>
      </c>
      <c r="E1496" s="4">
        <v>377187.74</v>
      </c>
      <c r="F1496" s="3" t="s">
        <v>2702</v>
      </c>
      <c r="G1496" s="3" t="s">
        <v>1354</v>
      </c>
      <c r="H1496" s="3" t="s">
        <v>36</v>
      </c>
      <c r="I1496" s="3" t="s">
        <v>1650</v>
      </c>
      <c r="J1496" s="3" t="s">
        <v>2704</v>
      </c>
    </row>
    <row r="1497" spans="1:10" hidden="1" x14ac:dyDescent="0.2">
      <c r="A1497" s="3" t="s">
        <v>271</v>
      </c>
      <c r="B1497" s="3" t="s">
        <v>2885</v>
      </c>
      <c r="C1497" s="3" t="s">
        <v>2886</v>
      </c>
      <c r="D1497" s="3" t="s">
        <v>2887</v>
      </c>
      <c r="E1497" s="4">
        <v>2124720</v>
      </c>
      <c r="F1497" s="3" t="s">
        <v>2702</v>
      </c>
      <c r="G1497" s="3" t="s">
        <v>1978</v>
      </c>
      <c r="H1497" s="3" t="s">
        <v>36</v>
      </c>
      <c r="I1497" s="3" t="s">
        <v>2888</v>
      </c>
      <c r="J1497" s="3" t="s">
        <v>2704</v>
      </c>
    </row>
    <row r="1498" spans="1:10" hidden="1" x14ac:dyDescent="0.2">
      <c r="A1498" s="3" t="s">
        <v>271</v>
      </c>
      <c r="B1498" s="3" t="s">
        <v>2671</v>
      </c>
      <c r="C1498" s="3" t="s">
        <v>2672</v>
      </c>
      <c r="D1498" s="3" t="s">
        <v>2673</v>
      </c>
      <c r="E1498" s="4">
        <v>10433797</v>
      </c>
      <c r="F1498" s="3" t="s">
        <v>2702</v>
      </c>
      <c r="G1498" s="3" t="s">
        <v>2015</v>
      </c>
      <c r="H1498" s="3" t="s">
        <v>36</v>
      </c>
      <c r="J1498" s="3" t="s">
        <v>2704</v>
      </c>
    </row>
    <row r="1499" spans="1:10" hidden="1" x14ac:dyDescent="0.2">
      <c r="A1499" s="3" t="s">
        <v>271</v>
      </c>
      <c r="B1499" s="3" t="s">
        <v>2969</v>
      </c>
      <c r="C1499" s="3" t="s">
        <v>2970</v>
      </c>
      <c r="D1499" s="3" t="s">
        <v>2971</v>
      </c>
      <c r="E1499" s="4">
        <v>100565780</v>
      </c>
      <c r="F1499" s="3" t="s">
        <v>2702</v>
      </c>
      <c r="G1499" s="3" t="s">
        <v>496</v>
      </c>
      <c r="H1499" s="3" t="s">
        <v>36</v>
      </c>
      <c r="I1499" s="3" t="s">
        <v>2972</v>
      </c>
      <c r="J1499" s="3" t="s">
        <v>2704</v>
      </c>
    </row>
    <row r="1500" spans="1:10" hidden="1" x14ac:dyDescent="0.2">
      <c r="A1500" s="3" t="s">
        <v>271</v>
      </c>
      <c r="B1500" s="3" t="s">
        <v>3065</v>
      </c>
      <c r="C1500" s="3" t="s">
        <v>3066</v>
      </c>
      <c r="D1500" s="3" t="s">
        <v>3067</v>
      </c>
      <c r="E1500" s="4">
        <v>4739719</v>
      </c>
      <c r="F1500" s="3" t="s">
        <v>2702</v>
      </c>
      <c r="G1500" s="3" t="s">
        <v>533</v>
      </c>
      <c r="H1500" s="3" t="s">
        <v>36</v>
      </c>
      <c r="I1500" s="3" t="s">
        <v>1650</v>
      </c>
      <c r="J1500" s="3" t="s">
        <v>2704</v>
      </c>
    </row>
    <row r="1501" spans="1:10" hidden="1" x14ac:dyDescent="0.2">
      <c r="A1501" s="3" t="s">
        <v>271</v>
      </c>
      <c r="B1501" s="3" t="s">
        <v>3089</v>
      </c>
      <c r="C1501" s="3" t="s">
        <v>3090</v>
      </c>
      <c r="D1501" s="3" t="s">
        <v>3091</v>
      </c>
      <c r="E1501" s="4">
        <v>1593500</v>
      </c>
      <c r="F1501" s="3" t="s">
        <v>2702</v>
      </c>
      <c r="G1501" s="3" t="s">
        <v>571</v>
      </c>
      <c r="H1501" s="3" t="s">
        <v>36</v>
      </c>
      <c r="I1501" s="3" t="s">
        <v>3092</v>
      </c>
      <c r="J1501" s="3" t="s">
        <v>2704</v>
      </c>
    </row>
    <row r="1502" spans="1:10" hidden="1" x14ac:dyDescent="0.2">
      <c r="A1502" s="3" t="s">
        <v>271</v>
      </c>
      <c r="B1502" s="3" t="s">
        <v>3096</v>
      </c>
      <c r="C1502" s="3" t="s">
        <v>3097</v>
      </c>
      <c r="D1502" s="3" t="s">
        <v>3098</v>
      </c>
      <c r="E1502" s="4">
        <v>10187900</v>
      </c>
      <c r="F1502" s="3" t="s">
        <v>2702</v>
      </c>
      <c r="G1502" s="3" t="s">
        <v>571</v>
      </c>
      <c r="H1502" s="3" t="s">
        <v>36</v>
      </c>
      <c r="I1502" s="3" t="s">
        <v>3099</v>
      </c>
      <c r="J1502" s="3" t="s">
        <v>2704</v>
      </c>
    </row>
    <row r="1503" spans="1:10" hidden="1" x14ac:dyDescent="0.2">
      <c r="A1503" s="3" t="s">
        <v>271</v>
      </c>
      <c r="B1503" s="3" t="s">
        <v>3100</v>
      </c>
      <c r="C1503" s="3" t="s">
        <v>3101</v>
      </c>
      <c r="D1503" s="3" t="s">
        <v>3102</v>
      </c>
      <c r="E1503" s="4">
        <v>39130200</v>
      </c>
      <c r="F1503" s="3" t="s">
        <v>2702</v>
      </c>
      <c r="G1503" s="3" t="s">
        <v>571</v>
      </c>
      <c r="H1503" s="3" t="s">
        <v>36</v>
      </c>
      <c r="I1503" s="3" t="s">
        <v>2972</v>
      </c>
      <c r="J1503" s="3" t="s">
        <v>2704</v>
      </c>
    </row>
    <row r="1504" spans="1:10" hidden="1" x14ac:dyDescent="0.2">
      <c r="A1504" s="3" t="s">
        <v>271</v>
      </c>
      <c r="B1504" s="3" t="s">
        <v>3123</v>
      </c>
      <c r="C1504" s="3" t="s">
        <v>3124</v>
      </c>
      <c r="D1504" s="3" t="s">
        <v>3125</v>
      </c>
      <c r="E1504" s="4">
        <v>595200</v>
      </c>
      <c r="F1504" s="3" t="s">
        <v>2702</v>
      </c>
      <c r="G1504" s="3" t="s">
        <v>588</v>
      </c>
      <c r="H1504" s="3" t="s">
        <v>36</v>
      </c>
      <c r="I1504" s="3" t="s">
        <v>2972</v>
      </c>
      <c r="J1504" s="3" t="s">
        <v>2704</v>
      </c>
    </row>
    <row r="1505" spans="1:10" hidden="1" x14ac:dyDescent="0.2">
      <c r="A1505" s="3" t="s">
        <v>271</v>
      </c>
      <c r="B1505" s="3" t="s">
        <v>3142</v>
      </c>
      <c r="C1505" s="3" t="s">
        <v>3143</v>
      </c>
      <c r="D1505" s="3" t="s">
        <v>3144</v>
      </c>
      <c r="E1505" s="4">
        <v>12052000</v>
      </c>
      <c r="F1505" s="3" t="s">
        <v>2702</v>
      </c>
      <c r="G1505" s="3" t="s">
        <v>588</v>
      </c>
      <c r="H1505" s="3" t="s">
        <v>36</v>
      </c>
      <c r="I1505" s="3" t="s">
        <v>3099</v>
      </c>
      <c r="J1505" s="3" t="s">
        <v>2704</v>
      </c>
    </row>
    <row r="1506" spans="1:10" hidden="1" x14ac:dyDescent="0.2">
      <c r="A1506" s="3" t="s">
        <v>271</v>
      </c>
      <c r="B1506" s="3" t="s">
        <v>3367</v>
      </c>
      <c r="C1506" s="3" t="s">
        <v>3368</v>
      </c>
      <c r="D1506" s="3" t="s">
        <v>3369</v>
      </c>
      <c r="E1506" s="4">
        <v>1352878</v>
      </c>
      <c r="F1506" s="3" t="s">
        <v>3306</v>
      </c>
      <c r="G1506" s="3" t="s">
        <v>1344</v>
      </c>
      <c r="H1506" s="3" t="s">
        <v>36</v>
      </c>
      <c r="J1506" s="3" t="s">
        <v>3308</v>
      </c>
    </row>
    <row r="1507" spans="1:10" hidden="1" x14ac:dyDescent="0.2">
      <c r="A1507" s="3" t="s">
        <v>271</v>
      </c>
      <c r="B1507" s="3" t="s">
        <v>3367</v>
      </c>
      <c r="C1507" s="3" t="s">
        <v>3368</v>
      </c>
      <c r="D1507" s="3" t="s">
        <v>3369</v>
      </c>
      <c r="E1507" s="4">
        <v>1000000</v>
      </c>
      <c r="F1507" s="3" t="s">
        <v>3306</v>
      </c>
      <c r="G1507" s="3" t="s">
        <v>588</v>
      </c>
      <c r="H1507" s="3" t="s">
        <v>36</v>
      </c>
      <c r="I1507" s="3" t="s">
        <v>3411</v>
      </c>
      <c r="J1507" s="3" t="s">
        <v>3308</v>
      </c>
    </row>
    <row r="1508" spans="1:10" hidden="1" x14ac:dyDescent="0.2">
      <c r="A1508" s="3" t="s">
        <v>271</v>
      </c>
      <c r="B1508" s="3" t="s">
        <v>3486</v>
      </c>
      <c r="C1508" s="3" t="s">
        <v>3487</v>
      </c>
      <c r="D1508" s="3" t="s">
        <v>3488</v>
      </c>
      <c r="E1508" s="4">
        <v>3567000</v>
      </c>
      <c r="F1508" s="3" t="s">
        <v>3306</v>
      </c>
      <c r="G1508" s="3" t="s">
        <v>3489</v>
      </c>
      <c r="H1508" s="3" t="s">
        <v>36</v>
      </c>
      <c r="I1508" s="3" t="s">
        <v>3490</v>
      </c>
      <c r="J1508" s="3" t="s">
        <v>3308</v>
      </c>
    </row>
    <row r="1509" spans="1:10" hidden="1" x14ac:dyDescent="0.2">
      <c r="A1509" s="3" t="s">
        <v>271</v>
      </c>
      <c r="B1509" s="3" t="s">
        <v>2969</v>
      </c>
      <c r="C1509" s="3" t="s">
        <v>2970</v>
      </c>
      <c r="D1509" s="3" t="s">
        <v>2971</v>
      </c>
      <c r="E1509" s="4">
        <v>53633079</v>
      </c>
      <c r="F1509" s="3" t="s">
        <v>3491</v>
      </c>
      <c r="G1509" s="3" t="s">
        <v>496</v>
      </c>
      <c r="H1509" s="3" t="s">
        <v>36</v>
      </c>
      <c r="I1509" s="3" t="s">
        <v>2972</v>
      </c>
      <c r="J1509" s="3" t="s">
        <v>3492</v>
      </c>
    </row>
    <row r="1510" spans="1:10" hidden="1" x14ac:dyDescent="0.2">
      <c r="A1510" s="3" t="s">
        <v>271</v>
      </c>
      <c r="B1510" s="3" t="s">
        <v>3531</v>
      </c>
      <c r="C1510" s="3" t="s">
        <v>3532</v>
      </c>
      <c r="D1510" s="3" t="s">
        <v>3533</v>
      </c>
      <c r="E1510" s="4">
        <v>10000000</v>
      </c>
      <c r="F1510" s="3" t="s">
        <v>3493</v>
      </c>
      <c r="G1510" s="3" t="s">
        <v>448</v>
      </c>
      <c r="H1510" s="3" t="s">
        <v>36</v>
      </c>
      <c r="I1510" s="3" t="s">
        <v>1420</v>
      </c>
      <c r="J1510" s="3" t="s">
        <v>3494</v>
      </c>
    </row>
    <row r="1511" spans="1:10" hidden="1" x14ac:dyDescent="0.2">
      <c r="A1511" s="3" t="s">
        <v>271</v>
      </c>
      <c r="B1511" s="3" t="s">
        <v>3829</v>
      </c>
      <c r="C1511" s="3" t="s">
        <v>3830</v>
      </c>
      <c r="D1511" s="3" t="s">
        <v>3831</v>
      </c>
      <c r="E1511" s="4">
        <v>1847000</v>
      </c>
      <c r="F1511" s="3" t="s">
        <v>3640</v>
      </c>
      <c r="G1511" s="3" t="s">
        <v>426</v>
      </c>
      <c r="H1511" s="3" t="s">
        <v>36</v>
      </c>
      <c r="I1511" s="3" t="s">
        <v>3832</v>
      </c>
      <c r="J1511" s="3" t="s">
        <v>3643</v>
      </c>
    </row>
    <row r="1512" spans="1:10" hidden="1" x14ac:dyDescent="0.2">
      <c r="A1512" s="3" t="s">
        <v>271</v>
      </c>
      <c r="B1512" s="3" t="s">
        <v>3945</v>
      </c>
      <c r="C1512" s="3" t="s">
        <v>3946</v>
      </c>
      <c r="D1512" s="3" t="s">
        <v>3947</v>
      </c>
      <c r="E1512" s="4">
        <v>6427595.6200000001</v>
      </c>
      <c r="F1512" s="3" t="s">
        <v>3640</v>
      </c>
      <c r="G1512" s="3" t="s">
        <v>704</v>
      </c>
      <c r="H1512" s="3" t="s">
        <v>36</v>
      </c>
      <c r="J1512" s="3" t="s">
        <v>3643</v>
      </c>
    </row>
    <row r="1513" spans="1:10" hidden="1" x14ac:dyDescent="0.2">
      <c r="A1513" s="3" t="s">
        <v>271</v>
      </c>
      <c r="B1513" s="3" t="s">
        <v>2181</v>
      </c>
      <c r="C1513" s="3" t="s">
        <v>2182</v>
      </c>
      <c r="D1513" s="3" t="s">
        <v>2183</v>
      </c>
      <c r="E1513" s="4">
        <v>16932647.75</v>
      </c>
      <c r="F1513" s="3" t="s">
        <v>3640</v>
      </c>
      <c r="G1513" s="3" t="s">
        <v>2180</v>
      </c>
      <c r="H1513" s="3" t="s">
        <v>36</v>
      </c>
      <c r="I1513" s="3" t="s">
        <v>2168</v>
      </c>
      <c r="J1513" s="3" t="s">
        <v>3643</v>
      </c>
    </row>
    <row r="1514" spans="1:10" hidden="1" x14ac:dyDescent="0.2">
      <c r="A1514" s="3" t="s">
        <v>271</v>
      </c>
      <c r="B1514" s="3" t="s">
        <v>4547</v>
      </c>
      <c r="C1514" s="3" t="s">
        <v>4548</v>
      </c>
      <c r="D1514" s="3" t="s">
        <v>4549</v>
      </c>
      <c r="E1514" s="4">
        <v>2243000</v>
      </c>
      <c r="F1514" s="3" t="s">
        <v>4504</v>
      </c>
      <c r="G1514" s="3" t="s">
        <v>611</v>
      </c>
      <c r="I1514" s="3" t="s">
        <v>4550</v>
      </c>
      <c r="J1514" s="3" t="s">
        <v>4505</v>
      </c>
    </row>
    <row r="1515" spans="1:10" hidden="1" x14ac:dyDescent="0.2">
      <c r="A1515" s="3" t="s">
        <v>271</v>
      </c>
      <c r="B1515" s="3" t="s">
        <v>3945</v>
      </c>
      <c r="C1515" s="3" t="s">
        <v>3946</v>
      </c>
      <c r="D1515" s="3" t="s">
        <v>3947</v>
      </c>
      <c r="E1515" s="4">
        <v>26757979</v>
      </c>
      <c r="F1515" s="3" t="s">
        <v>4600</v>
      </c>
      <c r="G1515" s="3" t="s">
        <v>704</v>
      </c>
      <c r="H1515" s="3" t="s">
        <v>36</v>
      </c>
      <c r="J1515" s="3" t="s">
        <v>4602</v>
      </c>
    </row>
    <row r="1516" spans="1:10" hidden="1" x14ac:dyDescent="0.2">
      <c r="A1516" s="3" t="s">
        <v>271</v>
      </c>
      <c r="B1516" s="3" t="s">
        <v>4791</v>
      </c>
      <c r="C1516" s="3" t="s">
        <v>4792</v>
      </c>
      <c r="D1516" s="3" t="s">
        <v>4793</v>
      </c>
      <c r="E1516" s="4">
        <v>21308265</v>
      </c>
      <c r="F1516" s="3" t="s">
        <v>4600</v>
      </c>
      <c r="G1516" s="3" t="s">
        <v>146</v>
      </c>
      <c r="H1516" s="3" t="s">
        <v>36</v>
      </c>
      <c r="I1516" s="3" t="s">
        <v>4794</v>
      </c>
      <c r="J1516" s="3" t="s">
        <v>4602</v>
      </c>
    </row>
    <row r="1517" spans="1:10" hidden="1" x14ac:dyDescent="0.2">
      <c r="A1517" s="3" t="s">
        <v>271</v>
      </c>
      <c r="B1517" s="3" t="s">
        <v>4826</v>
      </c>
      <c r="C1517" s="3" t="s">
        <v>4827</v>
      </c>
      <c r="D1517" s="3" t="s">
        <v>4828</v>
      </c>
      <c r="E1517" s="4">
        <v>1851000</v>
      </c>
      <c r="F1517" s="3" t="s">
        <v>4600</v>
      </c>
      <c r="G1517" s="3" t="s">
        <v>195</v>
      </c>
      <c r="H1517" s="3" t="s">
        <v>36</v>
      </c>
      <c r="I1517" s="3" t="s">
        <v>4829</v>
      </c>
      <c r="J1517" s="3" t="s">
        <v>4602</v>
      </c>
    </row>
    <row r="1518" spans="1:10" hidden="1" x14ac:dyDescent="0.2">
      <c r="A1518" s="3" t="s">
        <v>271</v>
      </c>
      <c r="B1518" s="3" t="s">
        <v>4846</v>
      </c>
      <c r="C1518" s="3" t="s">
        <v>4847</v>
      </c>
      <c r="D1518" s="3" t="s">
        <v>4848</v>
      </c>
      <c r="E1518" s="4">
        <v>3456000</v>
      </c>
      <c r="F1518" s="3" t="s">
        <v>4600</v>
      </c>
      <c r="G1518" s="3" t="s">
        <v>667</v>
      </c>
      <c r="H1518" s="3" t="s">
        <v>36</v>
      </c>
      <c r="I1518" s="3" t="s">
        <v>4849</v>
      </c>
      <c r="J1518" s="3" t="s">
        <v>4602</v>
      </c>
    </row>
    <row r="1519" spans="1:10" hidden="1" x14ac:dyDescent="0.2">
      <c r="A1519" s="3" t="s">
        <v>271</v>
      </c>
      <c r="B1519" s="3" t="s">
        <v>4850</v>
      </c>
      <c r="C1519" s="3" t="s">
        <v>4851</v>
      </c>
      <c r="D1519" s="3" t="s">
        <v>4852</v>
      </c>
      <c r="E1519" s="4">
        <v>5057000</v>
      </c>
      <c r="F1519" s="3" t="s">
        <v>4600</v>
      </c>
      <c r="G1519" s="3" t="s">
        <v>667</v>
      </c>
      <c r="H1519" s="3" t="s">
        <v>36</v>
      </c>
      <c r="I1519" s="3" t="s">
        <v>4853</v>
      </c>
      <c r="J1519" s="3" t="s">
        <v>4602</v>
      </c>
    </row>
    <row r="1520" spans="1:10" hidden="1" x14ac:dyDescent="0.2">
      <c r="A1520" s="3" t="s">
        <v>271</v>
      </c>
      <c r="B1520" s="3" t="s">
        <v>4905</v>
      </c>
      <c r="C1520" s="3" t="s">
        <v>4906</v>
      </c>
      <c r="D1520" s="3" t="s">
        <v>4907</v>
      </c>
      <c r="E1520" s="4">
        <v>16346284</v>
      </c>
      <c r="F1520" s="3" t="s">
        <v>4903</v>
      </c>
      <c r="G1520" s="3" t="s">
        <v>604</v>
      </c>
      <c r="H1520" s="3" t="s">
        <v>36</v>
      </c>
      <c r="I1520" s="3" t="s">
        <v>4908</v>
      </c>
      <c r="J1520" s="3" t="s">
        <v>4904</v>
      </c>
    </row>
    <row r="1521" spans="1:10" hidden="1" x14ac:dyDescent="0.2">
      <c r="A1521" s="3" t="s">
        <v>271</v>
      </c>
      <c r="B1521" s="3" t="s">
        <v>3945</v>
      </c>
      <c r="C1521" s="3" t="s">
        <v>3946</v>
      </c>
      <c r="D1521" s="3" t="s">
        <v>3947</v>
      </c>
      <c r="E1521" s="4">
        <v>3966246</v>
      </c>
      <c r="F1521" s="3" t="s">
        <v>4964</v>
      </c>
      <c r="G1521" s="3" t="s">
        <v>704</v>
      </c>
      <c r="H1521" s="3" t="s">
        <v>36</v>
      </c>
      <c r="J1521" s="3" t="s">
        <v>4965</v>
      </c>
    </row>
    <row r="1522" spans="1:10" hidden="1" x14ac:dyDescent="0.2">
      <c r="A1522" s="3" t="s">
        <v>271</v>
      </c>
      <c r="B1522" s="3" t="s">
        <v>4999</v>
      </c>
      <c r="C1522" s="3" t="s">
        <v>5000</v>
      </c>
      <c r="D1522" s="3" t="s">
        <v>5001</v>
      </c>
      <c r="E1522" s="4">
        <v>14215943</v>
      </c>
      <c r="F1522" s="3" t="s">
        <v>5002</v>
      </c>
      <c r="G1522" s="3" t="s">
        <v>913</v>
      </c>
      <c r="H1522" s="3" t="s">
        <v>36</v>
      </c>
      <c r="I1522" s="3" t="s">
        <v>5003</v>
      </c>
      <c r="J1522" s="3" t="s">
        <v>5004</v>
      </c>
    </row>
    <row r="1523" spans="1:10" hidden="1" x14ac:dyDescent="0.2">
      <c r="A1523" s="3" t="s">
        <v>271</v>
      </c>
      <c r="B1523" s="3" t="s">
        <v>3945</v>
      </c>
      <c r="C1523" s="3" t="s">
        <v>3946</v>
      </c>
      <c r="D1523" s="3" t="s">
        <v>3947</v>
      </c>
      <c r="E1523" s="4">
        <v>3000000</v>
      </c>
      <c r="F1523" s="3" t="s">
        <v>5010</v>
      </c>
      <c r="G1523" s="3" t="s">
        <v>704</v>
      </c>
      <c r="H1523" s="3" t="s">
        <v>36</v>
      </c>
      <c r="J1523" s="3" t="s">
        <v>5012</v>
      </c>
    </row>
    <row r="1524" spans="1:10" hidden="1" x14ac:dyDescent="0.2">
      <c r="A1524" s="3" t="s">
        <v>271</v>
      </c>
      <c r="B1524" s="3" t="s">
        <v>5120</v>
      </c>
      <c r="C1524" s="3" t="s">
        <v>5121</v>
      </c>
      <c r="D1524" s="3" t="s">
        <v>5122</v>
      </c>
      <c r="E1524" s="4">
        <v>467280</v>
      </c>
      <c r="F1524" s="3" t="s">
        <v>5078</v>
      </c>
      <c r="G1524" s="3" t="s">
        <v>1119</v>
      </c>
      <c r="H1524" s="3" t="s">
        <v>36</v>
      </c>
      <c r="J1524" s="3" t="s">
        <v>5080</v>
      </c>
    </row>
    <row r="1525" spans="1:10" hidden="1" x14ac:dyDescent="0.2">
      <c r="A1525" s="3" t="s">
        <v>271</v>
      </c>
      <c r="B1525" s="3" t="s">
        <v>5129</v>
      </c>
      <c r="C1525" s="3" t="s">
        <v>5130</v>
      </c>
      <c r="D1525" s="3" t="s">
        <v>5131</v>
      </c>
      <c r="E1525" s="4">
        <v>159570</v>
      </c>
      <c r="F1525" s="3" t="s">
        <v>5078</v>
      </c>
      <c r="G1525" s="3" t="s">
        <v>365</v>
      </c>
      <c r="H1525" s="3" t="s">
        <v>36</v>
      </c>
      <c r="J1525" s="3" t="s">
        <v>5080</v>
      </c>
    </row>
    <row r="1526" spans="1:10" hidden="1" x14ac:dyDescent="0.2">
      <c r="A1526" s="3" t="s">
        <v>271</v>
      </c>
      <c r="B1526" s="3" t="s">
        <v>5132</v>
      </c>
      <c r="C1526" s="3" t="s">
        <v>5133</v>
      </c>
      <c r="D1526" s="3" t="s">
        <v>5134</v>
      </c>
      <c r="E1526" s="4">
        <v>713701.03</v>
      </c>
      <c r="F1526" s="3" t="s">
        <v>5078</v>
      </c>
      <c r="G1526" s="3" t="s">
        <v>1127</v>
      </c>
      <c r="H1526" s="3" t="s">
        <v>36</v>
      </c>
      <c r="J1526" s="3" t="s">
        <v>5080</v>
      </c>
    </row>
    <row r="1527" spans="1:10" hidden="1" x14ac:dyDescent="0.2">
      <c r="A1527" s="3" t="s">
        <v>271</v>
      </c>
      <c r="B1527" s="3" t="s">
        <v>5135</v>
      </c>
      <c r="C1527" s="3" t="s">
        <v>5136</v>
      </c>
      <c r="D1527" s="3" t="s">
        <v>5137</v>
      </c>
      <c r="E1527" s="4">
        <v>71461</v>
      </c>
      <c r="F1527" s="3" t="s">
        <v>5078</v>
      </c>
      <c r="G1527" s="3" t="s">
        <v>376</v>
      </c>
      <c r="H1527" s="3" t="s">
        <v>36</v>
      </c>
      <c r="I1527" s="3" t="s">
        <v>1965</v>
      </c>
      <c r="J1527" s="3" t="s">
        <v>5080</v>
      </c>
    </row>
    <row r="1528" spans="1:10" hidden="1" x14ac:dyDescent="0.2">
      <c r="A1528" s="3" t="s">
        <v>271</v>
      </c>
      <c r="B1528" s="3" t="s">
        <v>5141</v>
      </c>
      <c r="C1528" s="3" t="s">
        <v>5142</v>
      </c>
      <c r="D1528" s="3" t="s">
        <v>5143</v>
      </c>
      <c r="E1528" s="4">
        <v>206300</v>
      </c>
      <c r="F1528" s="3" t="s">
        <v>5078</v>
      </c>
      <c r="G1528" s="3" t="s">
        <v>1131</v>
      </c>
      <c r="H1528" s="3" t="s">
        <v>36</v>
      </c>
      <c r="J1528" s="3" t="s">
        <v>5080</v>
      </c>
    </row>
    <row r="1529" spans="1:10" hidden="1" x14ac:dyDescent="0.2">
      <c r="A1529" s="3" t="s">
        <v>271</v>
      </c>
      <c r="B1529" s="3" t="s">
        <v>5174</v>
      </c>
      <c r="C1529" s="3" t="s">
        <v>5175</v>
      </c>
      <c r="D1529" s="3" t="s">
        <v>5176</v>
      </c>
      <c r="E1529" s="4">
        <v>1108900</v>
      </c>
      <c r="F1529" s="3" t="s">
        <v>5078</v>
      </c>
      <c r="G1529" s="3" t="s">
        <v>2786</v>
      </c>
      <c r="H1529" s="3" t="s">
        <v>36</v>
      </c>
      <c r="J1529" s="3" t="s">
        <v>5080</v>
      </c>
    </row>
    <row r="1530" spans="1:10" hidden="1" x14ac:dyDescent="0.2">
      <c r="A1530" s="3" t="s">
        <v>271</v>
      </c>
      <c r="B1530" s="3" t="s">
        <v>5190</v>
      </c>
      <c r="C1530" s="3" t="s">
        <v>5191</v>
      </c>
      <c r="D1530" s="3" t="s">
        <v>5192</v>
      </c>
      <c r="E1530" s="4">
        <v>453780</v>
      </c>
      <c r="F1530" s="3" t="s">
        <v>5078</v>
      </c>
      <c r="G1530" s="3" t="s">
        <v>2800</v>
      </c>
      <c r="H1530" s="3" t="s">
        <v>36</v>
      </c>
      <c r="I1530" s="3" t="s">
        <v>1965</v>
      </c>
      <c r="J1530" s="3" t="s">
        <v>5080</v>
      </c>
    </row>
    <row r="1531" spans="1:10" hidden="1" x14ac:dyDescent="0.2">
      <c r="A1531" s="3" t="s">
        <v>271</v>
      </c>
      <c r="B1531" s="3" t="s">
        <v>5174</v>
      </c>
      <c r="C1531" s="3" t="s">
        <v>5175</v>
      </c>
      <c r="D1531" s="3" t="s">
        <v>5176</v>
      </c>
      <c r="E1531" s="4">
        <v>95000</v>
      </c>
      <c r="F1531" s="3" t="s">
        <v>5078</v>
      </c>
      <c r="G1531" s="3" t="s">
        <v>1178</v>
      </c>
      <c r="H1531" s="3" t="s">
        <v>36</v>
      </c>
      <c r="I1531" s="3" t="s">
        <v>1965</v>
      </c>
      <c r="J1531" s="3" t="s">
        <v>5080</v>
      </c>
    </row>
    <row r="1532" spans="1:10" hidden="1" x14ac:dyDescent="0.2">
      <c r="A1532" s="3" t="s">
        <v>271</v>
      </c>
      <c r="B1532" s="3" t="s">
        <v>5318</v>
      </c>
      <c r="C1532" s="3" t="s">
        <v>5319</v>
      </c>
      <c r="D1532" s="3" t="s">
        <v>5320</v>
      </c>
      <c r="E1532" s="4">
        <v>1981600</v>
      </c>
      <c r="F1532" s="3" t="s">
        <v>5078</v>
      </c>
      <c r="G1532" s="3" t="s">
        <v>588</v>
      </c>
      <c r="H1532" s="3" t="s">
        <v>36</v>
      </c>
      <c r="I1532" s="3" t="s">
        <v>3210</v>
      </c>
      <c r="J1532" s="3" t="s">
        <v>5080</v>
      </c>
    </row>
    <row r="1533" spans="1:10" hidden="1" x14ac:dyDescent="0.2">
      <c r="A1533" s="3" t="s">
        <v>271</v>
      </c>
      <c r="B1533" s="3" t="s">
        <v>5324</v>
      </c>
      <c r="C1533" s="3" t="s">
        <v>5325</v>
      </c>
      <c r="D1533" s="3" t="s">
        <v>5326</v>
      </c>
      <c r="E1533" s="4">
        <v>1346900</v>
      </c>
      <c r="F1533" s="3" t="s">
        <v>5078</v>
      </c>
      <c r="G1533" s="3" t="s">
        <v>588</v>
      </c>
      <c r="H1533" s="3" t="s">
        <v>36</v>
      </c>
      <c r="I1533" s="3" t="s">
        <v>3210</v>
      </c>
      <c r="J1533" s="3" t="s">
        <v>5080</v>
      </c>
    </row>
    <row r="1534" spans="1:10" hidden="1" x14ac:dyDescent="0.2">
      <c r="A1534" s="3" t="s">
        <v>271</v>
      </c>
      <c r="B1534" s="3" t="s">
        <v>5129</v>
      </c>
      <c r="C1534" s="3" t="s">
        <v>5130</v>
      </c>
      <c r="D1534" s="3" t="s">
        <v>5131</v>
      </c>
      <c r="E1534" s="4">
        <v>13941.27</v>
      </c>
      <c r="F1534" s="3" t="s">
        <v>5078</v>
      </c>
      <c r="G1534" s="3" t="s">
        <v>611</v>
      </c>
      <c r="H1534" s="3" t="s">
        <v>36</v>
      </c>
      <c r="I1534" s="3" t="s">
        <v>1965</v>
      </c>
      <c r="J1534" s="3" t="s">
        <v>5080</v>
      </c>
    </row>
    <row r="1535" spans="1:10" hidden="1" x14ac:dyDescent="0.2">
      <c r="A1535" s="3" t="s">
        <v>271</v>
      </c>
      <c r="B1535" s="3" t="s">
        <v>5392</v>
      </c>
      <c r="C1535" s="3" t="s">
        <v>5393</v>
      </c>
      <c r="D1535" s="3" t="s">
        <v>5394</v>
      </c>
      <c r="E1535" s="4">
        <v>3297600</v>
      </c>
      <c r="F1535" s="3" t="s">
        <v>5078</v>
      </c>
      <c r="G1535" s="3" t="s">
        <v>2385</v>
      </c>
      <c r="H1535" s="3" t="s">
        <v>36</v>
      </c>
      <c r="I1535" s="3" t="s">
        <v>3210</v>
      </c>
      <c r="J1535" s="3" t="s">
        <v>5080</v>
      </c>
    </row>
    <row r="1536" spans="1:10" hidden="1" x14ac:dyDescent="0.2">
      <c r="A1536" s="3" t="s">
        <v>271</v>
      </c>
      <c r="B1536" s="3" t="s">
        <v>5428</v>
      </c>
      <c r="C1536" s="3" t="s">
        <v>5429</v>
      </c>
      <c r="D1536" s="3" t="s">
        <v>5430</v>
      </c>
      <c r="E1536" s="4">
        <v>1208100</v>
      </c>
      <c r="F1536" s="3" t="s">
        <v>5078</v>
      </c>
      <c r="G1536" s="3" t="s">
        <v>638</v>
      </c>
      <c r="H1536" s="3" t="s">
        <v>36</v>
      </c>
      <c r="I1536" s="3" t="s">
        <v>5431</v>
      </c>
      <c r="J1536" s="3" t="s">
        <v>5080</v>
      </c>
    </row>
    <row r="1537" spans="1:10" hidden="1" x14ac:dyDescent="0.2">
      <c r="A1537" s="3" t="s">
        <v>271</v>
      </c>
      <c r="B1537" s="3" t="s">
        <v>5132</v>
      </c>
      <c r="C1537" s="3" t="s">
        <v>5133</v>
      </c>
      <c r="D1537" s="3" t="s">
        <v>5134</v>
      </c>
      <c r="E1537" s="4">
        <v>736000</v>
      </c>
      <c r="F1537" s="3" t="s">
        <v>5078</v>
      </c>
      <c r="G1537" s="3" t="s">
        <v>667</v>
      </c>
      <c r="H1537" s="3" t="s">
        <v>36</v>
      </c>
      <c r="I1537" s="3" t="s">
        <v>3210</v>
      </c>
      <c r="J1537" s="3" t="s">
        <v>5080</v>
      </c>
    </row>
    <row r="1538" spans="1:10" hidden="1" x14ac:dyDescent="0.2">
      <c r="A1538" s="3" t="s">
        <v>271</v>
      </c>
      <c r="B1538" s="3" t="s">
        <v>5468</v>
      </c>
      <c r="C1538" s="3" t="s">
        <v>5469</v>
      </c>
      <c r="D1538" s="3" t="s">
        <v>5470</v>
      </c>
      <c r="E1538" s="4">
        <v>280100</v>
      </c>
      <c r="F1538" s="3" t="s">
        <v>5078</v>
      </c>
      <c r="G1538" s="3" t="s">
        <v>1890</v>
      </c>
      <c r="H1538" s="3" t="s">
        <v>36</v>
      </c>
      <c r="I1538" s="3" t="s">
        <v>1965</v>
      </c>
      <c r="J1538" s="3" t="s">
        <v>5080</v>
      </c>
    </row>
    <row r="1539" spans="1:10" hidden="1" x14ac:dyDescent="0.2">
      <c r="A1539" s="3" t="s">
        <v>271</v>
      </c>
      <c r="B1539" s="3" t="s">
        <v>5506</v>
      </c>
      <c r="C1539" s="3" t="s">
        <v>5507</v>
      </c>
      <c r="D1539" s="3" t="s">
        <v>5508</v>
      </c>
      <c r="E1539" s="4">
        <v>50000</v>
      </c>
      <c r="F1539" s="3" t="s">
        <v>5501</v>
      </c>
      <c r="G1539" s="3" t="s">
        <v>330</v>
      </c>
      <c r="H1539" s="3" t="s">
        <v>36</v>
      </c>
      <c r="I1539" s="3" t="s">
        <v>5509</v>
      </c>
      <c r="J1539" s="3" t="s">
        <v>5502</v>
      </c>
    </row>
    <row r="1540" spans="1:10" hidden="1" x14ac:dyDescent="0.2">
      <c r="A1540" s="3" t="s">
        <v>271</v>
      </c>
      <c r="B1540" s="3" t="s">
        <v>5610</v>
      </c>
      <c r="C1540" s="3" t="s">
        <v>5611</v>
      </c>
      <c r="D1540" s="3" t="s">
        <v>5612</v>
      </c>
      <c r="E1540" s="4">
        <v>7624190</v>
      </c>
      <c r="F1540" s="3" t="s">
        <v>5539</v>
      </c>
      <c r="G1540" s="3" t="s">
        <v>2385</v>
      </c>
      <c r="H1540" s="3" t="s">
        <v>36</v>
      </c>
      <c r="I1540" s="3" t="s">
        <v>1965</v>
      </c>
      <c r="J1540" s="3" t="s">
        <v>5540</v>
      </c>
    </row>
    <row r="1541" spans="1:10" hidden="1" x14ac:dyDescent="0.2">
      <c r="A1541" s="3" t="s">
        <v>271</v>
      </c>
      <c r="B1541" s="3" t="s">
        <v>5141</v>
      </c>
      <c r="C1541" s="3" t="s">
        <v>5142</v>
      </c>
      <c r="D1541" s="3" t="s">
        <v>5143</v>
      </c>
      <c r="E1541" s="4">
        <v>82764</v>
      </c>
      <c r="F1541" s="3" t="s">
        <v>5645</v>
      </c>
      <c r="G1541" s="3" t="s">
        <v>913</v>
      </c>
      <c r="H1541" s="3" t="s">
        <v>36</v>
      </c>
      <c r="I1541" s="3" t="s">
        <v>1965</v>
      </c>
      <c r="J1541" s="3" t="s">
        <v>5646</v>
      </c>
    </row>
    <row r="1542" spans="1:10" hidden="1" x14ac:dyDescent="0.2">
      <c r="A1542" s="3" t="s">
        <v>271</v>
      </c>
      <c r="B1542" s="3" t="s">
        <v>5120</v>
      </c>
      <c r="C1542" s="3" t="s">
        <v>5121</v>
      </c>
      <c r="D1542" s="3" t="s">
        <v>5122</v>
      </c>
      <c r="E1542" s="4">
        <v>150075.79999999999</v>
      </c>
      <c r="F1542" s="3" t="s">
        <v>5645</v>
      </c>
      <c r="G1542" s="3" t="s">
        <v>508</v>
      </c>
      <c r="H1542" s="3" t="s">
        <v>36</v>
      </c>
      <c r="I1542" s="3" t="s">
        <v>1965</v>
      </c>
      <c r="J1542" s="3" t="s">
        <v>5646</v>
      </c>
    </row>
    <row r="1543" spans="1:10" hidden="1" x14ac:dyDescent="0.2">
      <c r="A1543" s="3" t="s">
        <v>271</v>
      </c>
      <c r="B1543" s="3" t="s">
        <v>5869</v>
      </c>
      <c r="C1543" s="3" t="s">
        <v>5870</v>
      </c>
      <c r="D1543" s="3" t="s">
        <v>5871</v>
      </c>
      <c r="E1543" s="4">
        <v>-358165.32</v>
      </c>
      <c r="F1543" s="3" t="s">
        <v>5726</v>
      </c>
      <c r="G1543" s="3" t="s">
        <v>5872</v>
      </c>
      <c r="H1543" s="3" t="s">
        <v>16</v>
      </c>
      <c r="J1543" s="3" t="s">
        <v>5727</v>
      </c>
    </row>
    <row r="1544" spans="1:10" hidden="1" x14ac:dyDescent="0.2">
      <c r="A1544" s="3" t="s">
        <v>271</v>
      </c>
      <c r="B1544" s="3" t="s">
        <v>5869</v>
      </c>
      <c r="C1544" s="3" t="s">
        <v>5870</v>
      </c>
      <c r="D1544" s="3" t="s">
        <v>5871</v>
      </c>
      <c r="E1544" s="4">
        <v>-56.06</v>
      </c>
      <c r="F1544" s="3" t="s">
        <v>5726</v>
      </c>
      <c r="G1544" s="3" t="s">
        <v>465</v>
      </c>
      <c r="H1544" s="3" t="s">
        <v>16</v>
      </c>
      <c r="J1544" s="3" t="s">
        <v>5727</v>
      </c>
    </row>
    <row r="1545" spans="1:10" hidden="1" x14ac:dyDescent="0.2">
      <c r="A1545" s="3" t="s">
        <v>271</v>
      </c>
      <c r="B1545" s="3" t="s">
        <v>6195</v>
      </c>
      <c r="C1545" s="3" t="s">
        <v>6196</v>
      </c>
      <c r="D1545" s="3" t="s">
        <v>6197</v>
      </c>
      <c r="E1545" s="4">
        <v>-2541809.42</v>
      </c>
      <c r="F1545" s="3" t="s">
        <v>6193</v>
      </c>
      <c r="G1545" s="3" t="s">
        <v>2881</v>
      </c>
      <c r="H1545" s="3" t="s">
        <v>16</v>
      </c>
      <c r="J1545" s="3" t="s">
        <v>6194</v>
      </c>
    </row>
    <row r="1546" spans="1:10" hidden="1" x14ac:dyDescent="0.2">
      <c r="A1546" s="3" t="s">
        <v>271</v>
      </c>
      <c r="B1546" s="3" t="s">
        <v>6286</v>
      </c>
      <c r="C1546" s="3" t="s">
        <v>6287</v>
      </c>
      <c r="D1546" s="3" t="s">
        <v>6288</v>
      </c>
      <c r="E1546" s="4">
        <v>-1050833.3500000001</v>
      </c>
      <c r="F1546" s="3" t="s">
        <v>6239</v>
      </c>
      <c r="G1546" s="3" t="s">
        <v>2847</v>
      </c>
      <c r="H1546" s="3" t="s">
        <v>16</v>
      </c>
      <c r="J1546" s="3" t="s">
        <v>6240</v>
      </c>
    </row>
    <row r="1547" spans="1:10" hidden="1" x14ac:dyDescent="0.2">
      <c r="A1547" s="3" t="s">
        <v>271</v>
      </c>
      <c r="B1547" s="3" t="s">
        <v>2165</v>
      </c>
      <c r="C1547" s="3" t="s">
        <v>2166</v>
      </c>
      <c r="D1547" s="3" t="s">
        <v>2167</v>
      </c>
      <c r="E1547" s="4">
        <v>-4528616.08</v>
      </c>
      <c r="F1547" s="3" t="s">
        <v>6239</v>
      </c>
      <c r="G1547" s="3" t="s">
        <v>2015</v>
      </c>
      <c r="H1547" s="3" t="s">
        <v>36</v>
      </c>
      <c r="I1547" s="3" t="s">
        <v>2168</v>
      </c>
      <c r="J1547" s="3" t="s">
        <v>6240</v>
      </c>
    </row>
    <row r="1548" spans="1:10" hidden="1" x14ac:dyDescent="0.2">
      <c r="A1548" s="3" t="s">
        <v>271</v>
      </c>
      <c r="B1548" s="3" t="s">
        <v>6337</v>
      </c>
      <c r="C1548" s="3" t="s">
        <v>6338</v>
      </c>
      <c r="D1548" s="3" t="s">
        <v>6339</v>
      </c>
      <c r="E1548" s="4">
        <v>-20534179.379999999</v>
      </c>
      <c r="F1548" s="3" t="s">
        <v>6239</v>
      </c>
      <c r="G1548" s="3" t="s">
        <v>684</v>
      </c>
      <c r="H1548" s="3" t="s">
        <v>36</v>
      </c>
      <c r="I1548" s="3" t="s">
        <v>6340</v>
      </c>
      <c r="J1548" s="3" t="s">
        <v>6240</v>
      </c>
    </row>
    <row r="1549" spans="1:10" hidden="1" x14ac:dyDescent="0.2">
      <c r="A1549" s="3" t="s">
        <v>271</v>
      </c>
      <c r="B1549" s="3" t="s">
        <v>3945</v>
      </c>
      <c r="C1549" s="3" t="s">
        <v>3946</v>
      </c>
      <c r="D1549" s="3" t="s">
        <v>3947</v>
      </c>
      <c r="E1549" s="4">
        <v>20534179.379999999</v>
      </c>
      <c r="F1549" s="3" t="s">
        <v>6239</v>
      </c>
      <c r="G1549" s="3" t="s">
        <v>704</v>
      </c>
      <c r="H1549" s="3" t="s">
        <v>36</v>
      </c>
      <c r="J1549" s="3" t="s">
        <v>6240</v>
      </c>
    </row>
    <row r="1550" spans="1:10" hidden="1" x14ac:dyDescent="0.2">
      <c r="A1550" s="3" t="s">
        <v>271</v>
      </c>
      <c r="B1550" s="3" t="s">
        <v>6345</v>
      </c>
      <c r="C1550" s="3" t="s">
        <v>6346</v>
      </c>
      <c r="D1550" s="3" t="s">
        <v>6347</v>
      </c>
      <c r="E1550" s="4">
        <v>-62814.83</v>
      </c>
      <c r="F1550" s="3" t="s">
        <v>6239</v>
      </c>
      <c r="G1550" s="3" t="s">
        <v>553</v>
      </c>
      <c r="H1550" s="3" t="s">
        <v>16</v>
      </c>
      <c r="I1550" s="3" t="s">
        <v>2145</v>
      </c>
      <c r="J1550" s="3" t="s">
        <v>6240</v>
      </c>
    </row>
    <row r="1551" spans="1:10" hidden="1" x14ac:dyDescent="0.2">
      <c r="A1551" s="3" t="s">
        <v>271</v>
      </c>
      <c r="B1551" s="3" t="s">
        <v>2671</v>
      </c>
      <c r="C1551" s="3" t="s">
        <v>2672</v>
      </c>
      <c r="D1551" s="3" t="s">
        <v>2673</v>
      </c>
      <c r="E1551" s="4">
        <v>146000</v>
      </c>
      <c r="F1551" s="3" t="s">
        <v>6239</v>
      </c>
      <c r="G1551" s="3" t="s">
        <v>646</v>
      </c>
      <c r="H1551" s="3" t="s">
        <v>36</v>
      </c>
      <c r="I1551" s="3" t="s">
        <v>2674</v>
      </c>
      <c r="J1551" s="3" t="s">
        <v>6240</v>
      </c>
    </row>
    <row r="1552" spans="1:10" hidden="1" x14ac:dyDescent="0.2">
      <c r="A1552" s="3" t="s">
        <v>271</v>
      </c>
      <c r="B1552" s="3" t="s">
        <v>6561</v>
      </c>
      <c r="C1552" s="3" t="s">
        <v>6562</v>
      </c>
      <c r="D1552" s="3" t="s">
        <v>6563</v>
      </c>
      <c r="E1552" s="4">
        <v>-4529.2700000000004</v>
      </c>
      <c r="F1552" s="3" t="s">
        <v>6534</v>
      </c>
      <c r="G1552" s="3" t="s">
        <v>330</v>
      </c>
      <c r="H1552" s="3" t="s">
        <v>16</v>
      </c>
      <c r="I1552" s="3" t="s">
        <v>1965</v>
      </c>
      <c r="J1552" s="3" t="s">
        <v>6536</v>
      </c>
    </row>
    <row r="1553" spans="1:10" hidden="1" x14ac:dyDescent="0.2">
      <c r="A1553" s="3" t="s">
        <v>271</v>
      </c>
      <c r="B1553" s="3" t="s">
        <v>6578</v>
      </c>
      <c r="C1553" s="3" t="s">
        <v>6579</v>
      </c>
      <c r="D1553" s="3" t="s">
        <v>6580</v>
      </c>
      <c r="E1553" s="4">
        <v>-342874.17</v>
      </c>
      <c r="F1553" s="3" t="s">
        <v>6534</v>
      </c>
      <c r="G1553" s="3" t="s">
        <v>2776</v>
      </c>
      <c r="H1553" s="3" t="s">
        <v>16</v>
      </c>
      <c r="J1553" s="3" t="s">
        <v>6536</v>
      </c>
    </row>
    <row r="1554" spans="1:10" hidden="1" x14ac:dyDescent="0.2">
      <c r="A1554" s="3" t="s">
        <v>271</v>
      </c>
      <c r="B1554" s="3" t="s">
        <v>6578</v>
      </c>
      <c r="C1554" s="3" t="s">
        <v>6579</v>
      </c>
      <c r="D1554" s="3" t="s">
        <v>6580</v>
      </c>
      <c r="E1554" s="4">
        <v>-758.11</v>
      </c>
      <c r="F1554" s="3" t="s">
        <v>6534</v>
      </c>
      <c r="G1554" s="3" t="s">
        <v>1855</v>
      </c>
      <c r="H1554" s="3" t="s">
        <v>16</v>
      </c>
      <c r="I1554" s="3" t="s">
        <v>6584</v>
      </c>
      <c r="J1554" s="3" t="s">
        <v>6536</v>
      </c>
    </row>
    <row r="1555" spans="1:10" hidden="1" x14ac:dyDescent="0.2">
      <c r="A1555" s="3" t="s">
        <v>271</v>
      </c>
      <c r="B1555" s="3" t="s">
        <v>6677</v>
      </c>
      <c r="C1555" s="3" t="s">
        <v>6678</v>
      </c>
      <c r="D1555" s="3" t="s">
        <v>6679</v>
      </c>
      <c r="E1555" s="4">
        <v>-430622</v>
      </c>
      <c r="F1555" s="3" t="s">
        <v>6668</v>
      </c>
      <c r="G1555" s="3" t="s">
        <v>1354</v>
      </c>
      <c r="H1555" s="3" t="s">
        <v>16</v>
      </c>
      <c r="J1555" s="3" t="s">
        <v>6670</v>
      </c>
    </row>
    <row r="1556" spans="1:10" hidden="1" x14ac:dyDescent="0.2">
      <c r="A1556" s="3" t="s">
        <v>271</v>
      </c>
      <c r="B1556" s="3" t="s">
        <v>6677</v>
      </c>
      <c r="C1556" s="3" t="s">
        <v>6678</v>
      </c>
      <c r="D1556" s="3" t="s">
        <v>6679</v>
      </c>
      <c r="E1556" s="4">
        <v>-30568.21</v>
      </c>
      <c r="F1556" s="3" t="s">
        <v>6668</v>
      </c>
      <c r="G1556" s="3" t="s">
        <v>103</v>
      </c>
      <c r="H1556" s="3" t="s">
        <v>16</v>
      </c>
      <c r="I1556" s="3" t="s">
        <v>6688</v>
      </c>
      <c r="J1556" s="3" t="s">
        <v>6670</v>
      </c>
    </row>
    <row r="1557" spans="1:10" hidden="1" x14ac:dyDescent="0.2">
      <c r="A1557" s="3" t="s">
        <v>271</v>
      </c>
      <c r="B1557" s="3" t="s">
        <v>6832</v>
      </c>
      <c r="C1557" s="3" t="s">
        <v>6833</v>
      </c>
      <c r="D1557" s="3" t="s">
        <v>6834</v>
      </c>
      <c r="E1557" s="4">
        <v>-829171.91</v>
      </c>
      <c r="F1557" s="3" t="s">
        <v>6835</v>
      </c>
      <c r="G1557" s="3" t="s">
        <v>2288</v>
      </c>
      <c r="H1557" s="3" t="s">
        <v>36</v>
      </c>
      <c r="J1557" s="3" t="s">
        <v>6836</v>
      </c>
    </row>
    <row r="1558" spans="1:10" hidden="1" x14ac:dyDescent="0.2">
      <c r="A1558" s="3" t="s">
        <v>271</v>
      </c>
      <c r="B1558" s="3" t="s">
        <v>6832</v>
      </c>
      <c r="C1558" s="3" t="s">
        <v>6833</v>
      </c>
      <c r="D1558" s="3" t="s">
        <v>6834</v>
      </c>
      <c r="E1558" s="4">
        <v>829171.91</v>
      </c>
      <c r="F1558" s="3" t="s">
        <v>6835</v>
      </c>
      <c r="G1558" s="3" t="s">
        <v>4503</v>
      </c>
      <c r="H1558" s="3" t="s">
        <v>36</v>
      </c>
      <c r="I1558" s="3" t="s">
        <v>6837</v>
      </c>
      <c r="J1558" s="3" t="s">
        <v>6836</v>
      </c>
    </row>
    <row r="1559" spans="1:10" hidden="1" x14ac:dyDescent="0.2">
      <c r="A1559" s="3" t="s">
        <v>271</v>
      </c>
      <c r="B1559" s="3" t="s">
        <v>4905</v>
      </c>
      <c r="C1559" s="3" t="s">
        <v>4906</v>
      </c>
      <c r="D1559" s="3" t="s">
        <v>4907</v>
      </c>
      <c r="E1559" s="4">
        <v>70703.48</v>
      </c>
      <c r="F1559" s="3" t="s">
        <v>6860</v>
      </c>
      <c r="G1559" s="3" t="s">
        <v>604</v>
      </c>
      <c r="H1559" s="3" t="s">
        <v>36</v>
      </c>
      <c r="I1559" s="3" t="s">
        <v>4908</v>
      </c>
      <c r="J1559" s="3" t="s">
        <v>6861</v>
      </c>
    </row>
    <row r="1560" spans="1:10" hidden="1" x14ac:dyDescent="0.2">
      <c r="A1560" s="3" t="s">
        <v>271</v>
      </c>
      <c r="B1560" s="3" t="s">
        <v>3829</v>
      </c>
      <c r="C1560" s="3" t="s">
        <v>3830</v>
      </c>
      <c r="D1560" s="3" t="s">
        <v>3831</v>
      </c>
      <c r="E1560" s="4">
        <v>1445489</v>
      </c>
      <c r="F1560" s="3" t="s">
        <v>6967</v>
      </c>
      <c r="G1560" s="3" t="s">
        <v>426</v>
      </c>
      <c r="H1560" s="3" t="s">
        <v>36</v>
      </c>
      <c r="I1560" s="3" t="s">
        <v>3832</v>
      </c>
      <c r="J1560" s="3" t="s">
        <v>6186</v>
      </c>
    </row>
    <row r="1561" spans="1:10" hidden="1" x14ac:dyDescent="0.2">
      <c r="A1561" s="3" t="s">
        <v>271</v>
      </c>
      <c r="B1561" s="3" t="s">
        <v>3829</v>
      </c>
      <c r="C1561" s="3" t="s">
        <v>3830</v>
      </c>
      <c r="D1561" s="3" t="s">
        <v>3831</v>
      </c>
      <c r="E1561" s="4">
        <v>468759</v>
      </c>
      <c r="F1561" s="3" t="s">
        <v>6969</v>
      </c>
      <c r="G1561" s="3" t="s">
        <v>426</v>
      </c>
      <c r="H1561" s="3" t="s">
        <v>36</v>
      </c>
      <c r="I1561" s="3" t="s">
        <v>3832</v>
      </c>
      <c r="J1561" s="3" t="s">
        <v>6939</v>
      </c>
    </row>
    <row r="1562" spans="1:10" hidden="1" x14ac:dyDescent="0.2">
      <c r="A1562" s="3" t="s">
        <v>271</v>
      </c>
      <c r="B1562" s="3" t="s">
        <v>2969</v>
      </c>
      <c r="C1562" s="3" t="s">
        <v>2970</v>
      </c>
      <c r="D1562" s="3" t="s">
        <v>2971</v>
      </c>
      <c r="E1562" s="4">
        <v>13735500</v>
      </c>
      <c r="F1562" s="3" t="s">
        <v>7003</v>
      </c>
      <c r="G1562" s="3" t="s">
        <v>278</v>
      </c>
      <c r="H1562" s="3" t="s">
        <v>36</v>
      </c>
      <c r="J1562" s="3" t="s">
        <v>7004</v>
      </c>
    </row>
    <row r="1563" spans="1:10" hidden="1" x14ac:dyDescent="0.2">
      <c r="A1563" s="3" t="s">
        <v>271</v>
      </c>
      <c r="B1563" s="3" t="s">
        <v>2739</v>
      </c>
      <c r="C1563" s="3" t="s">
        <v>2740</v>
      </c>
      <c r="D1563" s="3" t="s">
        <v>2741</v>
      </c>
      <c r="E1563" s="4">
        <v>68677500</v>
      </c>
      <c r="F1563" s="3" t="s">
        <v>7003</v>
      </c>
      <c r="G1563" s="3" t="s">
        <v>291</v>
      </c>
      <c r="H1563" s="3" t="s">
        <v>36</v>
      </c>
      <c r="J1563" s="3" t="s">
        <v>7004</v>
      </c>
    </row>
    <row r="1564" spans="1:10" hidden="1" x14ac:dyDescent="0.2">
      <c r="A1564" s="3" t="s">
        <v>271</v>
      </c>
      <c r="B1564" s="3" t="s">
        <v>2739</v>
      </c>
      <c r="C1564" s="3" t="s">
        <v>2740</v>
      </c>
      <c r="D1564" s="3" t="s">
        <v>2741</v>
      </c>
      <c r="E1564" s="4">
        <v>13735500</v>
      </c>
      <c r="F1564" s="3" t="s">
        <v>7003</v>
      </c>
      <c r="G1564" s="3" t="s">
        <v>1127</v>
      </c>
      <c r="H1564" s="3" t="s">
        <v>36</v>
      </c>
      <c r="J1564" s="3" t="s">
        <v>7004</v>
      </c>
    </row>
    <row r="1565" spans="1:10" hidden="1" x14ac:dyDescent="0.2">
      <c r="A1565" s="3" t="s">
        <v>271</v>
      </c>
      <c r="B1565" s="3" t="s">
        <v>7030</v>
      </c>
      <c r="C1565" s="3" t="s">
        <v>7031</v>
      </c>
      <c r="D1565" s="3" t="s">
        <v>7032</v>
      </c>
      <c r="E1565" s="4">
        <v>10069000</v>
      </c>
      <c r="F1565" s="3" t="s">
        <v>7003</v>
      </c>
      <c r="G1565" s="3" t="s">
        <v>704</v>
      </c>
      <c r="H1565" s="3" t="s">
        <v>36</v>
      </c>
      <c r="J1565" s="3" t="s">
        <v>7004</v>
      </c>
    </row>
    <row r="1566" spans="1:10" hidden="1" x14ac:dyDescent="0.2">
      <c r="A1566" s="3" t="s">
        <v>271</v>
      </c>
      <c r="B1566" s="3" t="s">
        <v>3945</v>
      </c>
      <c r="C1566" s="3" t="s">
        <v>3946</v>
      </c>
      <c r="D1566" s="3" t="s">
        <v>3947</v>
      </c>
      <c r="E1566" s="4">
        <v>2513378</v>
      </c>
      <c r="F1566" s="3" t="s">
        <v>7003</v>
      </c>
      <c r="G1566" s="3" t="s">
        <v>704</v>
      </c>
      <c r="H1566" s="3" t="s">
        <v>36</v>
      </c>
      <c r="J1566" s="3" t="s">
        <v>7004</v>
      </c>
    </row>
    <row r="1567" spans="1:10" hidden="1" x14ac:dyDescent="0.2">
      <c r="A1567" s="3" t="s">
        <v>271</v>
      </c>
      <c r="B1567" s="3" t="s">
        <v>2739</v>
      </c>
      <c r="C1567" s="3" t="s">
        <v>2740</v>
      </c>
      <c r="D1567" s="3" t="s">
        <v>2741</v>
      </c>
      <c r="E1567" s="4">
        <v>7749764</v>
      </c>
      <c r="F1567" s="3" t="s">
        <v>7003</v>
      </c>
      <c r="G1567" s="3" t="s">
        <v>704</v>
      </c>
      <c r="H1567" s="3" t="s">
        <v>36</v>
      </c>
      <c r="J1567" s="3" t="s">
        <v>7004</v>
      </c>
    </row>
    <row r="1568" spans="1:10" hidden="1" x14ac:dyDescent="0.2">
      <c r="A1568" s="3" t="s">
        <v>271</v>
      </c>
      <c r="B1568" s="3" t="s">
        <v>3945</v>
      </c>
      <c r="C1568" s="3" t="s">
        <v>3946</v>
      </c>
      <c r="D1568" s="3" t="s">
        <v>3947</v>
      </c>
      <c r="E1568" s="4">
        <v>3800622</v>
      </c>
      <c r="F1568" s="3" t="s">
        <v>7049</v>
      </c>
      <c r="G1568" s="3" t="s">
        <v>704</v>
      </c>
      <c r="H1568" s="3" t="s">
        <v>36</v>
      </c>
      <c r="J1568" s="3" t="s">
        <v>7051</v>
      </c>
    </row>
    <row r="1569" spans="1:10" hidden="1" x14ac:dyDescent="0.2">
      <c r="A1569" s="3" t="s">
        <v>271</v>
      </c>
      <c r="B1569" s="3" t="s">
        <v>1523</v>
      </c>
      <c r="C1569" s="3" t="s">
        <v>1524</v>
      </c>
      <c r="D1569" s="3" t="s">
        <v>1525</v>
      </c>
      <c r="E1569" s="4">
        <v>4790440</v>
      </c>
      <c r="F1569" s="3" t="s">
        <v>7049</v>
      </c>
      <c r="G1569" s="3" t="s">
        <v>715</v>
      </c>
      <c r="H1569" s="3" t="s">
        <v>36</v>
      </c>
      <c r="J1569" s="3" t="s">
        <v>7051</v>
      </c>
    </row>
    <row r="1570" spans="1:10" hidden="1" x14ac:dyDescent="0.2">
      <c r="A1570" s="3" t="s">
        <v>271</v>
      </c>
      <c r="B1570" s="3" t="s">
        <v>7141</v>
      </c>
      <c r="C1570" s="3" t="s">
        <v>7142</v>
      </c>
      <c r="D1570" s="3" t="s">
        <v>7143</v>
      </c>
      <c r="E1570" s="4">
        <v>-619068.41</v>
      </c>
      <c r="F1570" s="3" t="s">
        <v>7136</v>
      </c>
      <c r="G1570" s="3" t="s">
        <v>222</v>
      </c>
      <c r="H1570" s="3" t="s">
        <v>16</v>
      </c>
      <c r="J1570" s="3" t="s">
        <v>7137</v>
      </c>
    </row>
    <row r="1571" spans="1:10" hidden="1" x14ac:dyDescent="0.2">
      <c r="A1571" s="3" t="s">
        <v>271</v>
      </c>
      <c r="B1571" s="3" t="s">
        <v>7203</v>
      </c>
      <c r="C1571" s="3" t="s">
        <v>7204</v>
      </c>
      <c r="D1571" s="3" t="s">
        <v>7205</v>
      </c>
      <c r="E1571" s="4">
        <v>-3221.18</v>
      </c>
      <c r="F1571" s="3" t="s">
        <v>7136</v>
      </c>
      <c r="G1571" s="3" t="s">
        <v>15</v>
      </c>
      <c r="H1571" s="3" t="s">
        <v>16</v>
      </c>
      <c r="I1571" s="3" t="s">
        <v>1965</v>
      </c>
      <c r="J1571" s="3" t="s">
        <v>7137</v>
      </c>
    </row>
    <row r="1572" spans="1:10" hidden="1" x14ac:dyDescent="0.2">
      <c r="A1572" s="3" t="s">
        <v>271</v>
      </c>
      <c r="B1572" s="3" t="s">
        <v>7206</v>
      </c>
      <c r="C1572" s="3" t="s">
        <v>7207</v>
      </c>
      <c r="D1572" s="3" t="s">
        <v>7208</v>
      </c>
      <c r="E1572" s="4">
        <v>-61603.76</v>
      </c>
      <c r="F1572" s="3" t="s">
        <v>7136</v>
      </c>
      <c r="G1572" s="3" t="s">
        <v>15</v>
      </c>
      <c r="H1572" s="3" t="s">
        <v>16</v>
      </c>
      <c r="I1572" s="3" t="s">
        <v>1965</v>
      </c>
      <c r="J1572" s="3" t="s">
        <v>7137</v>
      </c>
    </row>
    <row r="1573" spans="1:10" hidden="1" x14ac:dyDescent="0.2">
      <c r="A1573" s="3" t="s">
        <v>271</v>
      </c>
      <c r="B1573" s="3" t="s">
        <v>7282</v>
      </c>
      <c r="C1573" s="3" t="s">
        <v>7283</v>
      </c>
      <c r="D1573" s="3" t="s">
        <v>7284</v>
      </c>
      <c r="E1573" s="4">
        <v>-837142.39</v>
      </c>
      <c r="F1573" s="3" t="s">
        <v>7136</v>
      </c>
      <c r="G1573" s="3" t="s">
        <v>2133</v>
      </c>
      <c r="H1573" s="3" t="s">
        <v>16</v>
      </c>
      <c r="J1573" s="3" t="s">
        <v>7137</v>
      </c>
    </row>
    <row r="1574" spans="1:10" hidden="1" x14ac:dyDescent="0.2">
      <c r="A1574" s="3" t="s">
        <v>271</v>
      </c>
      <c r="B1574" s="3" t="s">
        <v>7297</v>
      </c>
      <c r="C1574" s="3" t="s">
        <v>7298</v>
      </c>
      <c r="D1574" s="3" t="s">
        <v>7299</v>
      </c>
      <c r="E1574" s="4">
        <v>-49562.94</v>
      </c>
      <c r="F1574" s="3" t="s">
        <v>7136</v>
      </c>
      <c r="G1574" s="3" t="s">
        <v>427</v>
      </c>
      <c r="H1574" s="3" t="s">
        <v>16</v>
      </c>
      <c r="I1574" s="3" t="s">
        <v>3210</v>
      </c>
      <c r="J1574" s="3" t="s">
        <v>7137</v>
      </c>
    </row>
    <row r="1575" spans="1:10" hidden="1" x14ac:dyDescent="0.2">
      <c r="A1575" s="3" t="s">
        <v>271</v>
      </c>
      <c r="B1575" s="3" t="s">
        <v>7335</v>
      </c>
      <c r="C1575" s="3" t="s">
        <v>7336</v>
      </c>
      <c r="D1575" s="3" t="s">
        <v>7337</v>
      </c>
      <c r="E1575" s="4">
        <v>-162223.94</v>
      </c>
      <c r="F1575" s="3" t="s">
        <v>7136</v>
      </c>
      <c r="G1575" s="3" t="s">
        <v>960</v>
      </c>
      <c r="H1575" s="3" t="s">
        <v>16</v>
      </c>
      <c r="J1575" s="3" t="s">
        <v>7137</v>
      </c>
    </row>
    <row r="1576" spans="1:10" hidden="1" x14ac:dyDescent="0.2">
      <c r="A1576" s="3" t="s">
        <v>271</v>
      </c>
      <c r="B1576" s="3" t="s">
        <v>5174</v>
      </c>
      <c r="C1576" s="3" t="s">
        <v>5175</v>
      </c>
      <c r="D1576" s="3" t="s">
        <v>5176</v>
      </c>
      <c r="E1576" s="4">
        <v>-95000</v>
      </c>
      <c r="F1576" s="3" t="s">
        <v>7136</v>
      </c>
      <c r="G1576" s="3" t="s">
        <v>1178</v>
      </c>
      <c r="H1576" s="3" t="s">
        <v>36</v>
      </c>
      <c r="I1576" s="3" t="s">
        <v>1965</v>
      </c>
      <c r="J1576" s="3" t="s">
        <v>7137</v>
      </c>
    </row>
    <row r="1577" spans="1:10" hidden="1" x14ac:dyDescent="0.2">
      <c r="A1577" s="3" t="s">
        <v>271</v>
      </c>
      <c r="B1577" s="3" t="s">
        <v>7282</v>
      </c>
      <c r="C1577" s="3" t="s">
        <v>7283</v>
      </c>
      <c r="D1577" s="3" t="s">
        <v>7284</v>
      </c>
      <c r="E1577" s="4">
        <v>-82362.33</v>
      </c>
      <c r="F1577" s="3" t="s">
        <v>7136</v>
      </c>
      <c r="G1577" s="3" t="s">
        <v>513</v>
      </c>
      <c r="H1577" s="3" t="s">
        <v>16</v>
      </c>
      <c r="I1577" s="3" t="s">
        <v>3210</v>
      </c>
      <c r="J1577" s="3" t="s">
        <v>7137</v>
      </c>
    </row>
    <row r="1578" spans="1:10" hidden="1" x14ac:dyDescent="0.2">
      <c r="A1578" s="3" t="s">
        <v>271</v>
      </c>
      <c r="B1578" s="3" t="s">
        <v>7387</v>
      </c>
      <c r="C1578" s="3" t="s">
        <v>7388</v>
      </c>
      <c r="D1578" s="3" t="s">
        <v>7389</v>
      </c>
      <c r="E1578" s="4">
        <v>1440000</v>
      </c>
      <c r="F1578" s="3" t="s">
        <v>7136</v>
      </c>
      <c r="G1578" s="3" t="s">
        <v>571</v>
      </c>
      <c r="H1578" s="3" t="s">
        <v>36</v>
      </c>
      <c r="I1578" s="3" t="s">
        <v>3210</v>
      </c>
      <c r="J1578" s="3" t="s">
        <v>7137</v>
      </c>
    </row>
    <row r="1579" spans="1:10" hidden="1" x14ac:dyDescent="0.2">
      <c r="A1579" s="3" t="s">
        <v>271</v>
      </c>
      <c r="B1579" s="3" t="s">
        <v>7432</v>
      </c>
      <c r="C1579" s="3" t="s">
        <v>7433</v>
      </c>
      <c r="D1579" s="3" t="s">
        <v>7434</v>
      </c>
      <c r="E1579" s="4">
        <v>455999.99</v>
      </c>
      <c r="F1579" s="3" t="s">
        <v>7136</v>
      </c>
      <c r="G1579" s="3" t="s">
        <v>667</v>
      </c>
      <c r="H1579" s="3" t="s">
        <v>36</v>
      </c>
      <c r="I1579" s="3" t="s">
        <v>1965</v>
      </c>
      <c r="J1579" s="3" t="s">
        <v>7137</v>
      </c>
    </row>
    <row r="1580" spans="1:10" hidden="1" x14ac:dyDescent="0.2">
      <c r="A1580" s="3" t="s">
        <v>271</v>
      </c>
      <c r="B1580" s="3" t="s">
        <v>7203</v>
      </c>
      <c r="C1580" s="3" t="s">
        <v>7204</v>
      </c>
      <c r="D1580" s="3" t="s">
        <v>7205</v>
      </c>
      <c r="E1580" s="4">
        <v>-11173.55</v>
      </c>
      <c r="F1580" s="3" t="s">
        <v>7443</v>
      </c>
      <c r="G1580" s="3" t="s">
        <v>15</v>
      </c>
      <c r="H1580" s="3" t="s">
        <v>16</v>
      </c>
      <c r="I1580" s="3" t="s">
        <v>1965</v>
      </c>
      <c r="J1580" s="3" t="s">
        <v>7444</v>
      </c>
    </row>
    <row r="1581" spans="1:10" hidden="1" x14ac:dyDescent="0.2">
      <c r="A1581" s="3" t="s">
        <v>271</v>
      </c>
      <c r="B1581" s="3" t="s">
        <v>5135</v>
      </c>
      <c r="C1581" s="3" t="s">
        <v>5136</v>
      </c>
      <c r="D1581" s="3" t="s">
        <v>5137</v>
      </c>
      <c r="E1581" s="4">
        <v>-71461</v>
      </c>
      <c r="F1581" s="3" t="s">
        <v>7443</v>
      </c>
      <c r="G1581" s="3" t="s">
        <v>376</v>
      </c>
      <c r="H1581" s="3" t="s">
        <v>36</v>
      </c>
      <c r="I1581" s="3" t="s">
        <v>1965</v>
      </c>
      <c r="J1581" s="3" t="s">
        <v>7444</v>
      </c>
    </row>
    <row r="1582" spans="1:10" hidden="1" x14ac:dyDescent="0.2">
      <c r="A1582" s="3" t="s">
        <v>1409</v>
      </c>
      <c r="B1582" s="3" t="s">
        <v>1410</v>
      </c>
      <c r="C1582" s="3" t="s">
        <v>1411</v>
      </c>
      <c r="D1582" s="3" t="s">
        <v>1412</v>
      </c>
      <c r="E1582" s="4">
        <v>-35363.730000000003</v>
      </c>
      <c r="F1582" s="3" t="s">
        <v>1413</v>
      </c>
      <c r="G1582" s="3" t="s">
        <v>1100</v>
      </c>
      <c r="H1582" s="3" t="s">
        <v>16</v>
      </c>
      <c r="I1582" s="3" t="s">
        <v>1414</v>
      </c>
      <c r="J1582" s="3" t="s">
        <v>1415</v>
      </c>
    </row>
    <row r="1583" spans="1:10" hidden="1" x14ac:dyDescent="0.2">
      <c r="A1583" s="3" t="s">
        <v>1409</v>
      </c>
      <c r="B1583" s="3" t="s">
        <v>1410</v>
      </c>
      <c r="C1583" s="3" t="s">
        <v>1411</v>
      </c>
      <c r="D1583" s="3" t="s">
        <v>1412</v>
      </c>
      <c r="E1583" s="4">
        <v>-9.57</v>
      </c>
      <c r="F1583" s="3" t="s">
        <v>1634</v>
      </c>
      <c r="G1583" s="3" t="s">
        <v>1100</v>
      </c>
      <c r="H1583" s="3" t="s">
        <v>16</v>
      </c>
      <c r="I1583" s="3" t="s">
        <v>1414</v>
      </c>
      <c r="J1583" s="3" t="s">
        <v>1636</v>
      </c>
    </row>
    <row r="1584" spans="1:10" hidden="1" x14ac:dyDescent="0.2">
      <c r="A1584" s="3" t="s">
        <v>1409</v>
      </c>
      <c r="B1584" s="3" t="s">
        <v>1410</v>
      </c>
      <c r="C1584" s="3" t="s">
        <v>1411</v>
      </c>
      <c r="D1584" s="3" t="s">
        <v>1412</v>
      </c>
      <c r="E1584" s="4">
        <v>-5399.6</v>
      </c>
      <c r="F1584" s="3" t="s">
        <v>1671</v>
      </c>
      <c r="G1584" s="3" t="s">
        <v>1100</v>
      </c>
      <c r="H1584" s="3" t="s">
        <v>16</v>
      </c>
      <c r="I1584" s="3" t="s">
        <v>1414</v>
      </c>
      <c r="J1584" s="3" t="s">
        <v>1672</v>
      </c>
    </row>
    <row r="1585" spans="1:10" hidden="1" x14ac:dyDescent="0.2">
      <c r="A1585" s="3" t="s">
        <v>1409</v>
      </c>
      <c r="B1585" s="3" t="s">
        <v>1823</v>
      </c>
      <c r="C1585" s="3" t="s">
        <v>1824</v>
      </c>
      <c r="D1585" s="3" t="s">
        <v>1825</v>
      </c>
      <c r="E1585" s="4">
        <v>536328</v>
      </c>
      <c r="F1585" s="3" t="s">
        <v>1812</v>
      </c>
      <c r="G1585" s="3" t="s">
        <v>1826</v>
      </c>
      <c r="H1585" s="3" t="s">
        <v>36</v>
      </c>
      <c r="I1585" s="3" t="s">
        <v>1827</v>
      </c>
      <c r="J1585" s="3" t="s">
        <v>1813</v>
      </c>
    </row>
    <row r="1586" spans="1:10" hidden="1" x14ac:dyDescent="0.2">
      <c r="A1586" s="3" t="s">
        <v>1409</v>
      </c>
      <c r="B1586" s="3" t="s">
        <v>1878</v>
      </c>
      <c r="C1586" s="3" t="s">
        <v>1879</v>
      </c>
      <c r="D1586" s="3" t="s">
        <v>1880</v>
      </c>
      <c r="E1586" s="4">
        <v>38000</v>
      </c>
      <c r="F1586" s="3" t="s">
        <v>1847</v>
      </c>
      <c r="G1586" s="3" t="s">
        <v>189</v>
      </c>
      <c r="I1586" s="3" t="s">
        <v>1881</v>
      </c>
      <c r="J1586" s="3" t="s">
        <v>1848</v>
      </c>
    </row>
    <row r="1587" spans="1:10" hidden="1" x14ac:dyDescent="0.2">
      <c r="A1587" s="3" t="s">
        <v>1409</v>
      </c>
      <c r="B1587" s="3" t="s">
        <v>2083</v>
      </c>
      <c r="C1587" s="3" t="s">
        <v>2084</v>
      </c>
      <c r="D1587" s="3" t="s">
        <v>2085</v>
      </c>
      <c r="E1587" s="4">
        <v>443000</v>
      </c>
      <c r="F1587" s="3" t="s">
        <v>2073</v>
      </c>
      <c r="G1587" s="3" t="s">
        <v>1201</v>
      </c>
      <c r="H1587" s="3" t="s">
        <v>36</v>
      </c>
      <c r="I1587" s="3" t="s">
        <v>2086</v>
      </c>
      <c r="J1587" s="3" t="s">
        <v>2074</v>
      </c>
    </row>
    <row r="1588" spans="1:10" hidden="1" x14ac:dyDescent="0.2">
      <c r="A1588" s="3" t="s">
        <v>1409</v>
      </c>
      <c r="B1588" s="3" t="s">
        <v>2162</v>
      </c>
      <c r="C1588" s="3" t="s">
        <v>2163</v>
      </c>
      <c r="D1588" s="3" t="s">
        <v>2164</v>
      </c>
      <c r="E1588" s="4">
        <v>-14599.43</v>
      </c>
      <c r="F1588" s="3" t="s">
        <v>2144</v>
      </c>
      <c r="G1588" s="3" t="s">
        <v>1449</v>
      </c>
      <c r="H1588" s="3" t="s">
        <v>16</v>
      </c>
      <c r="J1588" s="3" t="s">
        <v>2146</v>
      </c>
    </row>
    <row r="1589" spans="1:10" hidden="1" x14ac:dyDescent="0.2">
      <c r="A1589" s="3" t="s">
        <v>1409</v>
      </c>
      <c r="B1589" s="3" t="s">
        <v>2232</v>
      </c>
      <c r="C1589" s="3" t="s">
        <v>2233</v>
      </c>
      <c r="D1589" s="3" t="s">
        <v>2234</v>
      </c>
      <c r="E1589" s="4">
        <v>168319.95</v>
      </c>
      <c r="F1589" s="3" t="s">
        <v>2213</v>
      </c>
      <c r="G1589" s="3" t="s">
        <v>1826</v>
      </c>
      <c r="H1589" s="3" t="s">
        <v>36</v>
      </c>
      <c r="I1589" s="3" t="s">
        <v>2235</v>
      </c>
      <c r="J1589" s="3" t="s">
        <v>2214</v>
      </c>
    </row>
    <row r="1590" spans="1:10" hidden="1" x14ac:dyDescent="0.2">
      <c r="A1590" s="3" t="s">
        <v>1409</v>
      </c>
      <c r="B1590" s="3" t="s">
        <v>2289</v>
      </c>
      <c r="C1590" s="3" t="s">
        <v>2290</v>
      </c>
      <c r="D1590" s="3" t="s">
        <v>2291</v>
      </c>
      <c r="E1590" s="4">
        <v>646000</v>
      </c>
      <c r="F1590" s="3" t="s">
        <v>2239</v>
      </c>
      <c r="G1590" s="3" t="s">
        <v>660</v>
      </c>
      <c r="H1590" s="3" t="s">
        <v>36</v>
      </c>
      <c r="I1590" s="3" t="s">
        <v>2292</v>
      </c>
      <c r="J1590" s="3" t="s">
        <v>2240</v>
      </c>
    </row>
    <row r="1591" spans="1:10" hidden="1" x14ac:dyDescent="0.2">
      <c r="A1591" s="3" t="s">
        <v>1409</v>
      </c>
      <c r="B1591" s="3" t="s">
        <v>1410</v>
      </c>
      <c r="C1591" s="3" t="s">
        <v>1411</v>
      </c>
      <c r="D1591" s="3" t="s">
        <v>1412</v>
      </c>
      <c r="E1591" s="4">
        <v>-0.51</v>
      </c>
      <c r="F1591" s="3" t="s">
        <v>2296</v>
      </c>
      <c r="G1591" s="3" t="s">
        <v>1100</v>
      </c>
      <c r="H1591" s="3" t="s">
        <v>16</v>
      </c>
      <c r="I1591" s="3" t="s">
        <v>1414</v>
      </c>
      <c r="J1591" s="3" t="s">
        <v>2297</v>
      </c>
    </row>
    <row r="1592" spans="1:10" hidden="1" x14ac:dyDescent="0.2">
      <c r="A1592" s="3" t="s">
        <v>1409</v>
      </c>
      <c r="B1592" s="3" t="s">
        <v>2332</v>
      </c>
      <c r="C1592" s="3" t="s">
        <v>2333</v>
      </c>
      <c r="D1592" s="3" t="s">
        <v>2334</v>
      </c>
      <c r="E1592" s="4">
        <v>-19688.89</v>
      </c>
      <c r="F1592" s="3" t="s">
        <v>2330</v>
      </c>
      <c r="G1592" s="3" t="s">
        <v>2218</v>
      </c>
      <c r="H1592" s="3" t="s">
        <v>176</v>
      </c>
      <c r="I1592" s="3" t="s">
        <v>2335</v>
      </c>
      <c r="J1592" s="3" t="s">
        <v>2331</v>
      </c>
    </row>
    <row r="1593" spans="1:10" hidden="1" x14ac:dyDescent="0.2">
      <c r="A1593" s="3" t="s">
        <v>1409</v>
      </c>
      <c r="B1593" s="3" t="s">
        <v>2426</v>
      </c>
      <c r="C1593" s="3" t="s">
        <v>2427</v>
      </c>
      <c r="D1593" s="3" t="s">
        <v>2428</v>
      </c>
      <c r="E1593" s="4">
        <v>-536328.55000000005</v>
      </c>
      <c r="F1593" s="3" t="s">
        <v>2419</v>
      </c>
      <c r="G1593" s="3" t="s">
        <v>1178</v>
      </c>
      <c r="H1593" s="3" t="s">
        <v>16</v>
      </c>
      <c r="I1593" s="3" t="s">
        <v>2429</v>
      </c>
      <c r="J1593" s="3" t="s">
        <v>2420</v>
      </c>
    </row>
    <row r="1594" spans="1:10" hidden="1" x14ac:dyDescent="0.2">
      <c r="A1594" s="3" t="s">
        <v>1409</v>
      </c>
      <c r="B1594" s="3" t="s">
        <v>1410</v>
      </c>
      <c r="C1594" s="3" t="s">
        <v>1411</v>
      </c>
      <c r="D1594" s="3" t="s">
        <v>1412</v>
      </c>
      <c r="E1594" s="4">
        <v>-29355.63</v>
      </c>
      <c r="F1594" s="3" t="s">
        <v>2577</v>
      </c>
      <c r="G1594" s="3" t="s">
        <v>1100</v>
      </c>
      <c r="H1594" s="3" t="s">
        <v>16</v>
      </c>
      <c r="I1594" s="3" t="s">
        <v>1414</v>
      </c>
      <c r="J1594" s="3" t="s">
        <v>2578</v>
      </c>
    </row>
    <row r="1595" spans="1:10" hidden="1" x14ac:dyDescent="0.2">
      <c r="A1595" s="3" t="s">
        <v>1409</v>
      </c>
      <c r="B1595" s="3" t="s">
        <v>2787</v>
      </c>
      <c r="C1595" s="3" t="s">
        <v>2788</v>
      </c>
      <c r="D1595" s="3" t="s">
        <v>2789</v>
      </c>
      <c r="E1595" s="4">
        <v>177060</v>
      </c>
      <c r="F1595" s="3" t="s">
        <v>2702</v>
      </c>
      <c r="G1595" s="3" t="s">
        <v>2786</v>
      </c>
      <c r="H1595" s="3" t="s">
        <v>36</v>
      </c>
      <c r="I1595" s="3" t="s">
        <v>2790</v>
      </c>
      <c r="J1595" s="3" t="s">
        <v>2704</v>
      </c>
    </row>
    <row r="1596" spans="1:10" hidden="1" x14ac:dyDescent="0.2">
      <c r="A1596" s="3" t="s">
        <v>1409</v>
      </c>
      <c r="B1596" s="3" t="s">
        <v>2801</v>
      </c>
      <c r="C1596" s="3" t="s">
        <v>2802</v>
      </c>
      <c r="D1596" s="3" t="s">
        <v>2803</v>
      </c>
      <c r="E1596" s="4">
        <v>5001945</v>
      </c>
      <c r="F1596" s="3" t="s">
        <v>2702</v>
      </c>
      <c r="G1596" s="3" t="s">
        <v>1467</v>
      </c>
      <c r="H1596" s="3" t="s">
        <v>36</v>
      </c>
      <c r="I1596" s="3" t="s">
        <v>2804</v>
      </c>
      <c r="J1596" s="3" t="s">
        <v>2704</v>
      </c>
    </row>
    <row r="1597" spans="1:10" hidden="1" x14ac:dyDescent="0.2">
      <c r="A1597" s="3" t="s">
        <v>1409</v>
      </c>
      <c r="B1597" s="3" t="s">
        <v>2961</v>
      </c>
      <c r="C1597" s="3" t="s">
        <v>2962</v>
      </c>
      <c r="D1597" s="3" t="s">
        <v>2963</v>
      </c>
      <c r="E1597" s="4">
        <v>18204500</v>
      </c>
      <c r="F1597" s="3" t="s">
        <v>2702</v>
      </c>
      <c r="G1597" s="3" t="s">
        <v>496</v>
      </c>
      <c r="H1597" s="3" t="s">
        <v>36</v>
      </c>
      <c r="I1597" s="3" t="s">
        <v>2964</v>
      </c>
      <c r="J1597" s="3" t="s">
        <v>2704</v>
      </c>
    </row>
    <row r="1598" spans="1:10" hidden="1" x14ac:dyDescent="0.2">
      <c r="A1598" s="3" t="s">
        <v>1409</v>
      </c>
      <c r="B1598" s="3" t="s">
        <v>3173</v>
      </c>
      <c r="C1598" s="3" t="s">
        <v>3174</v>
      </c>
      <c r="D1598" s="3" t="s">
        <v>3175</v>
      </c>
      <c r="E1598" s="4">
        <v>409487.25</v>
      </c>
      <c r="F1598" s="3" t="s">
        <v>2702</v>
      </c>
      <c r="G1598" s="3" t="s">
        <v>146</v>
      </c>
      <c r="H1598" s="3" t="s">
        <v>36</v>
      </c>
      <c r="J1598" s="3" t="s">
        <v>2704</v>
      </c>
    </row>
    <row r="1599" spans="1:10" hidden="1" x14ac:dyDescent="0.2">
      <c r="A1599" s="3" t="s">
        <v>1409</v>
      </c>
      <c r="B1599" s="3" t="s">
        <v>3239</v>
      </c>
      <c r="C1599" s="3" t="s">
        <v>3240</v>
      </c>
      <c r="D1599" s="3" t="s">
        <v>3241</v>
      </c>
      <c r="E1599" s="4">
        <v>9552155</v>
      </c>
      <c r="F1599" s="3" t="s">
        <v>2702</v>
      </c>
      <c r="G1599" s="3" t="s">
        <v>1669</v>
      </c>
      <c r="H1599" s="3" t="s">
        <v>36</v>
      </c>
      <c r="I1599" s="3" t="s">
        <v>3242</v>
      </c>
      <c r="J1599" s="3" t="s">
        <v>2704</v>
      </c>
    </row>
    <row r="1600" spans="1:10" hidden="1" x14ac:dyDescent="0.2">
      <c r="A1600" s="3" t="s">
        <v>1409</v>
      </c>
      <c r="B1600" s="3" t="s">
        <v>3495</v>
      </c>
      <c r="C1600" s="3" t="s">
        <v>3496</v>
      </c>
      <c r="D1600" s="3" t="s">
        <v>3497</v>
      </c>
      <c r="E1600" s="4">
        <v>7178100</v>
      </c>
      <c r="F1600" s="3" t="s">
        <v>3493</v>
      </c>
      <c r="G1600" s="3" t="s">
        <v>408</v>
      </c>
      <c r="H1600" s="3" t="s">
        <v>36</v>
      </c>
      <c r="I1600" s="3" t="s">
        <v>3498</v>
      </c>
      <c r="J1600" s="3" t="s">
        <v>3494</v>
      </c>
    </row>
    <row r="1601" spans="1:10" hidden="1" x14ac:dyDescent="0.2">
      <c r="A1601" s="3" t="s">
        <v>1409</v>
      </c>
      <c r="B1601" s="3" t="s">
        <v>3674</v>
      </c>
      <c r="C1601" s="3" t="s">
        <v>3675</v>
      </c>
      <c r="D1601" s="3" t="s">
        <v>3676</v>
      </c>
      <c r="E1601" s="4">
        <v>5000</v>
      </c>
      <c r="F1601" s="3" t="s">
        <v>3640</v>
      </c>
      <c r="G1601" s="3" t="s">
        <v>1733</v>
      </c>
      <c r="H1601" s="3" t="s">
        <v>36</v>
      </c>
      <c r="I1601" s="3" t="s">
        <v>3677</v>
      </c>
      <c r="J1601" s="3" t="s">
        <v>3643</v>
      </c>
    </row>
    <row r="1602" spans="1:10" hidden="1" x14ac:dyDescent="0.2">
      <c r="A1602" s="3" t="s">
        <v>1409</v>
      </c>
      <c r="B1602" s="3" t="s">
        <v>3861</v>
      </c>
      <c r="C1602" s="3" t="s">
        <v>3862</v>
      </c>
      <c r="D1602" s="3" t="s">
        <v>3863</v>
      </c>
      <c r="E1602" s="4">
        <v>1840108.22</v>
      </c>
      <c r="F1602" s="3" t="s">
        <v>3640</v>
      </c>
      <c r="G1602" s="3" t="s">
        <v>1045</v>
      </c>
      <c r="H1602" s="3" t="s">
        <v>36</v>
      </c>
      <c r="J1602" s="3" t="s">
        <v>3643</v>
      </c>
    </row>
    <row r="1603" spans="1:10" hidden="1" x14ac:dyDescent="0.2">
      <c r="A1603" s="3" t="s">
        <v>1409</v>
      </c>
      <c r="B1603" s="3" t="s">
        <v>3870</v>
      </c>
      <c r="C1603" s="3" t="s">
        <v>3871</v>
      </c>
      <c r="D1603" s="3" t="s">
        <v>3872</v>
      </c>
      <c r="E1603" s="4">
        <v>100000</v>
      </c>
      <c r="F1603" s="3" t="s">
        <v>3640</v>
      </c>
      <c r="G1603" s="3" t="s">
        <v>1449</v>
      </c>
      <c r="H1603" s="3" t="s">
        <v>36</v>
      </c>
      <c r="I1603" s="3" t="s">
        <v>3873</v>
      </c>
      <c r="J1603" s="3" t="s">
        <v>3643</v>
      </c>
    </row>
    <row r="1604" spans="1:10" hidden="1" x14ac:dyDescent="0.2">
      <c r="A1604" s="3" t="s">
        <v>1409</v>
      </c>
      <c r="B1604" s="3" t="s">
        <v>3901</v>
      </c>
      <c r="C1604" s="3" t="s">
        <v>3902</v>
      </c>
      <c r="D1604" s="3" t="s">
        <v>3903</v>
      </c>
      <c r="E1604" s="4">
        <v>1382000</v>
      </c>
      <c r="F1604" s="3" t="s">
        <v>3640</v>
      </c>
      <c r="G1604" s="3" t="s">
        <v>1752</v>
      </c>
      <c r="H1604" s="3" t="s">
        <v>36</v>
      </c>
      <c r="I1604" s="3" t="s">
        <v>3904</v>
      </c>
      <c r="J1604" s="3" t="s">
        <v>3643</v>
      </c>
    </row>
    <row r="1605" spans="1:10" hidden="1" x14ac:dyDescent="0.2">
      <c r="A1605" s="3" t="s">
        <v>1409</v>
      </c>
      <c r="B1605" s="3" t="s">
        <v>3908</v>
      </c>
      <c r="C1605" s="3" t="s">
        <v>3909</v>
      </c>
      <c r="D1605" s="3" t="s">
        <v>3910</v>
      </c>
      <c r="E1605" s="4">
        <v>259005</v>
      </c>
      <c r="F1605" s="3" t="s">
        <v>3640</v>
      </c>
      <c r="G1605" s="3" t="s">
        <v>492</v>
      </c>
      <c r="H1605" s="3" t="s">
        <v>36</v>
      </c>
      <c r="I1605" s="3" t="s">
        <v>3911</v>
      </c>
      <c r="J1605" s="3" t="s">
        <v>3643</v>
      </c>
    </row>
    <row r="1606" spans="1:10" hidden="1" x14ac:dyDescent="0.2">
      <c r="A1606" s="3" t="s">
        <v>1409</v>
      </c>
      <c r="B1606" s="3" t="s">
        <v>3953</v>
      </c>
      <c r="C1606" s="3" t="s">
        <v>3954</v>
      </c>
      <c r="D1606" s="3" t="s">
        <v>3955</v>
      </c>
      <c r="E1606" s="4">
        <v>4000000</v>
      </c>
      <c r="F1606" s="3" t="s">
        <v>3640</v>
      </c>
      <c r="G1606" s="3" t="s">
        <v>704</v>
      </c>
      <c r="I1606" s="3" t="s">
        <v>3956</v>
      </c>
      <c r="J1606" s="3" t="s">
        <v>3643</v>
      </c>
    </row>
    <row r="1607" spans="1:10" hidden="1" x14ac:dyDescent="0.2">
      <c r="A1607" s="3" t="s">
        <v>1409</v>
      </c>
      <c r="B1607" s="3" t="s">
        <v>4000</v>
      </c>
      <c r="C1607" s="3" t="s">
        <v>4001</v>
      </c>
      <c r="D1607" s="3" t="s">
        <v>4002</v>
      </c>
      <c r="E1607" s="4">
        <v>44000</v>
      </c>
      <c r="F1607" s="3" t="s">
        <v>3640</v>
      </c>
      <c r="G1607" s="3" t="s">
        <v>4003</v>
      </c>
      <c r="H1607" s="3" t="s">
        <v>36</v>
      </c>
      <c r="I1607" s="3" t="s">
        <v>4004</v>
      </c>
      <c r="J1607" s="3" t="s">
        <v>3643</v>
      </c>
    </row>
    <row r="1608" spans="1:10" hidden="1" x14ac:dyDescent="0.2">
      <c r="A1608" s="3" t="s">
        <v>1409</v>
      </c>
      <c r="B1608" s="3" t="s">
        <v>4013</v>
      </c>
      <c r="C1608" s="3" t="s">
        <v>4014</v>
      </c>
      <c r="D1608" s="3" t="s">
        <v>4015</v>
      </c>
      <c r="E1608" s="4">
        <v>1500000</v>
      </c>
      <c r="F1608" s="3" t="s">
        <v>3640</v>
      </c>
      <c r="G1608" s="3" t="s">
        <v>1826</v>
      </c>
      <c r="H1608" s="3" t="s">
        <v>36</v>
      </c>
      <c r="I1608" s="3" t="s">
        <v>4016</v>
      </c>
      <c r="J1608" s="3" t="s">
        <v>3643</v>
      </c>
    </row>
    <row r="1609" spans="1:10" hidden="1" x14ac:dyDescent="0.2">
      <c r="A1609" s="3" t="s">
        <v>1409</v>
      </c>
      <c r="B1609" s="3" t="s">
        <v>2232</v>
      </c>
      <c r="C1609" s="3" t="s">
        <v>2233</v>
      </c>
      <c r="D1609" s="3" t="s">
        <v>2234</v>
      </c>
      <c r="E1609" s="4">
        <v>131680.04999999999</v>
      </c>
      <c r="F1609" s="3" t="s">
        <v>3640</v>
      </c>
      <c r="G1609" s="3" t="s">
        <v>1826</v>
      </c>
      <c r="H1609" s="3" t="s">
        <v>36</v>
      </c>
      <c r="I1609" s="3" t="s">
        <v>2235</v>
      </c>
      <c r="J1609" s="3" t="s">
        <v>3643</v>
      </c>
    </row>
    <row r="1610" spans="1:10" hidden="1" x14ac:dyDescent="0.2">
      <c r="A1610" s="3" t="s">
        <v>1409</v>
      </c>
      <c r="B1610" s="3" t="s">
        <v>4042</v>
      </c>
      <c r="C1610" s="3" t="s">
        <v>4043</v>
      </c>
      <c r="D1610" s="3" t="s">
        <v>4044</v>
      </c>
      <c r="E1610" s="4">
        <v>22000</v>
      </c>
      <c r="F1610" s="3" t="s">
        <v>3640</v>
      </c>
      <c r="G1610" s="3" t="s">
        <v>1669</v>
      </c>
      <c r="H1610" s="3" t="s">
        <v>36</v>
      </c>
      <c r="I1610" s="3" t="s">
        <v>4045</v>
      </c>
      <c r="J1610" s="3" t="s">
        <v>3643</v>
      </c>
    </row>
    <row r="1611" spans="1:10" hidden="1" x14ac:dyDescent="0.2">
      <c r="A1611" s="3" t="s">
        <v>1409</v>
      </c>
      <c r="B1611" s="3" t="s">
        <v>4046</v>
      </c>
      <c r="C1611" s="3" t="s">
        <v>4047</v>
      </c>
      <c r="D1611" s="3" t="s">
        <v>4048</v>
      </c>
      <c r="E1611" s="4">
        <v>250000</v>
      </c>
      <c r="F1611" s="3" t="s">
        <v>3640</v>
      </c>
      <c r="G1611" s="3" t="s">
        <v>1669</v>
      </c>
      <c r="H1611" s="3" t="s">
        <v>36</v>
      </c>
      <c r="I1611" s="3" t="s">
        <v>4049</v>
      </c>
      <c r="J1611" s="3" t="s">
        <v>3643</v>
      </c>
    </row>
    <row r="1612" spans="1:10" hidden="1" x14ac:dyDescent="0.2">
      <c r="A1612" s="3" t="s">
        <v>1409</v>
      </c>
      <c r="B1612" s="3" t="s">
        <v>4050</v>
      </c>
      <c r="C1612" s="3" t="s">
        <v>4051</v>
      </c>
      <c r="D1612" s="3" t="s">
        <v>4052</v>
      </c>
      <c r="E1612" s="4">
        <v>750000</v>
      </c>
      <c r="F1612" s="3" t="s">
        <v>3640</v>
      </c>
      <c r="G1612" s="3" t="s">
        <v>1669</v>
      </c>
      <c r="H1612" s="3" t="s">
        <v>36</v>
      </c>
      <c r="I1612" s="3" t="s">
        <v>4053</v>
      </c>
      <c r="J1612" s="3" t="s">
        <v>3643</v>
      </c>
    </row>
    <row r="1613" spans="1:10" hidden="1" x14ac:dyDescent="0.2">
      <c r="A1613" s="3" t="s">
        <v>1409</v>
      </c>
      <c r="B1613" s="3" t="s">
        <v>4262</v>
      </c>
      <c r="C1613" s="3" t="s">
        <v>4263</v>
      </c>
      <c r="D1613" s="3" t="s">
        <v>4264</v>
      </c>
      <c r="E1613" s="4">
        <v>1910500</v>
      </c>
      <c r="F1613" s="3" t="s">
        <v>4259</v>
      </c>
      <c r="G1613" s="3" t="s">
        <v>2847</v>
      </c>
      <c r="H1613" s="3" t="s">
        <v>36</v>
      </c>
      <c r="J1613" s="3" t="s">
        <v>4261</v>
      </c>
    </row>
    <row r="1614" spans="1:10" hidden="1" x14ac:dyDescent="0.2">
      <c r="A1614" s="3" t="s">
        <v>1409</v>
      </c>
      <c r="B1614" s="3" t="s">
        <v>4262</v>
      </c>
      <c r="C1614" s="3" t="s">
        <v>4263</v>
      </c>
      <c r="D1614" s="3" t="s">
        <v>4264</v>
      </c>
      <c r="E1614" s="4">
        <v>111800</v>
      </c>
      <c r="F1614" s="3" t="s">
        <v>4259</v>
      </c>
      <c r="G1614" s="3" t="s">
        <v>481</v>
      </c>
      <c r="H1614" s="3" t="s">
        <v>36</v>
      </c>
      <c r="I1614" s="3" t="s">
        <v>4277</v>
      </c>
      <c r="J1614" s="3" t="s">
        <v>4261</v>
      </c>
    </row>
    <row r="1615" spans="1:10" hidden="1" x14ac:dyDescent="0.2">
      <c r="A1615" s="3" t="s">
        <v>1409</v>
      </c>
      <c r="B1615" s="3" t="s">
        <v>4332</v>
      </c>
      <c r="C1615" s="3" t="s">
        <v>4333</v>
      </c>
      <c r="D1615" s="3" t="s">
        <v>4334</v>
      </c>
      <c r="E1615" s="4">
        <v>3650000</v>
      </c>
      <c r="F1615" s="3" t="s">
        <v>4327</v>
      </c>
      <c r="G1615" s="3" t="s">
        <v>1733</v>
      </c>
      <c r="H1615" s="3" t="s">
        <v>36</v>
      </c>
      <c r="I1615" s="3" t="s">
        <v>4335</v>
      </c>
      <c r="J1615" s="3" t="s">
        <v>4328</v>
      </c>
    </row>
    <row r="1616" spans="1:10" hidden="1" x14ac:dyDescent="0.2">
      <c r="A1616" s="3" t="s">
        <v>1409</v>
      </c>
      <c r="B1616" s="3" t="s">
        <v>4342</v>
      </c>
      <c r="C1616" s="3" t="s">
        <v>3174</v>
      </c>
      <c r="D1616" s="3" t="s">
        <v>4343</v>
      </c>
      <c r="E1616" s="4">
        <v>1800700.2</v>
      </c>
      <c r="F1616" s="3" t="s">
        <v>4327</v>
      </c>
      <c r="G1616" s="3" t="s">
        <v>369</v>
      </c>
      <c r="H1616" s="3" t="s">
        <v>36</v>
      </c>
      <c r="I1616" s="3" t="s">
        <v>2790</v>
      </c>
      <c r="J1616" s="3" t="s">
        <v>4328</v>
      </c>
    </row>
    <row r="1617" spans="1:10" hidden="1" x14ac:dyDescent="0.2">
      <c r="A1617" s="3" t="s">
        <v>1409</v>
      </c>
      <c r="B1617" s="3" t="s">
        <v>4451</v>
      </c>
      <c r="C1617" s="3" t="s">
        <v>4452</v>
      </c>
      <c r="D1617" s="3" t="s">
        <v>4453</v>
      </c>
      <c r="E1617" s="4">
        <v>1644000</v>
      </c>
      <c r="F1617" s="3" t="s">
        <v>4327</v>
      </c>
      <c r="G1617" s="3" t="s">
        <v>1274</v>
      </c>
      <c r="H1617" s="3" t="s">
        <v>36</v>
      </c>
      <c r="I1617" s="3" t="s">
        <v>4454</v>
      </c>
      <c r="J1617" s="3" t="s">
        <v>4328</v>
      </c>
    </row>
    <row r="1618" spans="1:10" hidden="1" x14ac:dyDescent="0.2">
      <c r="A1618" s="3" t="s">
        <v>1409</v>
      </c>
      <c r="B1618" s="3" t="s">
        <v>4495</v>
      </c>
      <c r="C1618" s="3" t="s">
        <v>4496</v>
      </c>
      <c r="D1618" s="3" t="s">
        <v>4497</v>
      </c>
      <c r="E1618" s="4">
        <v>950000</v>
      </c>
      <c r="F1618" s="3" t="s">
        <v>4327</v>
      </c>
      <c r="G1618" s="3" t="s">
        <v>660</v>
      </c>
      <c r="H1618" s="3" t="s">
        <v>36</v>
      </c>
      <c r="I1618" s="3" t="s">
        <v>4498</v>
      </c>
      <c r="J1618" s="3" t="s">
        <v>4328</v>
      </c>
    </row>
    <row r="1619" spans="1:10" hidden="1" x14ac:dyDescent="0.2">
      <c r="A1619" s="3" t="s">
        <v>1409</v>
      </c>
      <c r="B1619" s="3" t="s">
        <v>3861</v>
      </c>
      <c r="C1619" s="3" t="s">
        <v>3862</v>
      </c>
      <c r="D1619" s="3" t="s">
        <v>3863</v>
      </c>
      <c r="E1619" s="4">
        <v>1414000</v>
      </c>
      <c r="F1619" s="3" t="s">
        <v>4504</v>
      </c>
      <c r="G1619" s="3" t="s">
        <v>503</v>
      </c>
      <c r="H1619" s="3" t="s">
        <v>36</v>
      </c>
      <c r="I1619" s="3" t="s">
        <v>4532</v>
      </c>
      <c r="J1619" s="3" t="s">
        <v>4505</v>
      </c>
    </row>
    <row r="1620" spans="1:10" hidden="1" x14ac:dyDescent="0.2">
      <c r="A1620" s="3" t="s">
        <v>1409</v>
      </c>
      <c r="B1620" s="3" t="s">
        <v>1878</v>
      </c>
      <c r="C1620" s="3" t="s">
        <v>1879</v>
      </c>
      <c r="D1620" s="3" t="s">
        <v>1880</v>
      </c>
      <c r="E1620" s="4">
        <v>504000</v>
      </c>
      <c r="F1620" s="3" t="s">
        <v>4555</v>
      </c>
      <c r="G1620" s="3" t="s">
        <v>30</v>
      </c>
      <c r="J1620" s="3" t="s">
        <v>4556</v>
      </c>
    </row>
    <row r="1621" spans="1:10" hidden="1" x14ac:dyDescent="0.2">
      <c r="A1621" s="3" t="s">
        <v>1409</v>
      </c>
      <c r="B1621" s="3" t="s">
        <v>3901</v>
      </c>
      <c r="C1621" s="3" t="s">
        <v>3902</v>
      </c>
      <c r="D1621" s="3" t="s">
        <v>3903</v>
      </c>
      <c r="E1621" s="4">
        <v>5521000</v>
      </c>
      <c r="F1621" s="3" t="s">
        <v>4555</v>
      </c>
      <c r="G1621" s="3" t="s">
        <v>955</v>
      </c>
      <c r="H1621" s="3" t="s">
        <v>36</v>
      </c>
      <c r="J1621" s="3" t="s">
        <v>4556</v>
      </c>
    </row>
    <row r="1622" spans="1:10" hidden="1" x14ac:dyDescent="0.2">
      <c r="A1622" s="3" t="s">
        <v>1409</v>
      </c>
      <c r="B1622" s="3" t="s">
        <v>4571</v>
      </c>
      <c r="C1622" s="3" t="s">
        <v>4572</v>
      </c>
      <c r="D1622" s="3" t="s">
        <v>4573</v>
      </c>
      <c r="E1622" s="4">
        <v>17130.009999999998</v>
      </c>
      <c r="F1622" s="3" t="s">
        <v>4555</v>
      </c>
      <c r="G1622" s="3" t="s">
        <v>215</v>
      </c>
      <c r="H1622" s="3" t="s">
        <v>36</v>
      </c>
      <c r="I1622" s="3" t="s">
        <v>4532</v>
      </c>
      <c r="J1622" s="3" t="s">
        <v>4556</v>
      </c>
    </row>
    <row r="1623" spans="1:10" hidden="1" x14ac:dyDescent="0.2">
      <c r="A1623" s="3" t="s">
        <v>1409</v>
      </c>
      <c r="B1623" s="3" t="s">
        <v>4586</v>
      </c>
      <c r="C1623" s="3" t="s">
        <v>4587</v>
      </c>
      <c r="D1623" s="3" t="s">
        <v>4588</v>
      </c>
      <c r="E1623" s="4">
        <v>13000</v>
      </c>
      <c r="F1623" s="3" t="s">
        <v>4555</v>
      </c>
      <c r="G1623" s="3" t="s">
        <v>3489</v>
      </c>
      <c r="H1623" s="3" t="s">
        <v>36</v>
      </c>
      <c r="I1623" s="3" t="s">
        <v>3242</v>
      </c>
      <c r="J1623" s="3" t="s">
        <v>4556</v>
      </c>
    </row>
    <row r="1624" spans="1:10" hidden="1" x14ac:dyDescent="0.2">
      <c r="A1624" s="3" t="s">
        <v>1409</v>
      </c>
      <c r="B1624" s="3" t="s">
        <v>3901</v>
      </c>
      <c r="C1624" s="3" t="s">
        <v>3902</v>
      </c>
      <c r="D1624" s="3" t="s">
        <v>3903</v>
      </c>
      <c r="E1624" s="4">
        <v>4000000</v>
      </c>
      <c r="F1624" s="3" t="s">
        <v>4600</v>
      </c>
      <c r="G1624" s="3" t="s">
        <v>955</v>
      </c>
      <c r="H1624" s="3" t="s">
        <v>36</v>
      </c>
      <c r="J1624" s="3" t="s">
        <v>4602</v>
      </c>
    </row>
    <row r="1625" spans="1:10" hidden="1" x14ac:dyDescent="0.2">
      <c r="A1625" s="3" t="s">
        <v>1409</v>
      </c>
      <c r="B1625" s="3" t="s">
        <v>3953</v>
      </c>
      <c r="C1625" s="3" t="s">
        <v>3954</v>
      </c>
      <c r="D1625" s="3" t="s">
        <v>3955</v>
      </c>
      <c r="E1625" s="4">
        <v>1350000</v>
      </c>
      <c r="F1625" s="3" t="s">
        <v>4600</v>
      </c>
      <c r="G1625" s="3" t="s">
        <v>704</v>
      </c>
      <c r="I1625" s="3" t="s">
        <v>3956</v>
      </c>
      <c r="J1625" s="3" t="s">
        <v>4602</v>
      </c>
    </row>
    <row r="1626" spans="1:10" hidden="1" x14ac:dyDescent="0.2">
      <c r="A1626" s="3" t="s">
        <v>1409</v>
      </c>
      <c r="B1626" s="3" t="s">
        <v>4013</v>
      </c>
      <c r="C1626" s="3" t="s">
        <v>4014</v>
      </c>
      <c r="D1626" s="3" t="s">
        <v>4015</v>
      </c>
      <c r="E1626" s="4">
        <v>1000000</v>
      </c>
      <c r="F1626" s="3" t="s">
        <v>4600</v>
      </c>
      <c r="G1626" s="3" t="s">
        <v>1826</v>
      </c>
      <c r="H1626" s="3" t="s">
        <v>36</v>
      </c>
      <c r="I1626" s="3" t="s">
        <v>4016</v>
      </c>
      <c r="J1626" s="3" t="s">
        <v>4602</v>
      </c>
    </row>
    <row r="1627" spans="1:10" hidden="1" x14ac:dyDescent="0.2">
      <c r="A1627" s="3" t="s">
        <v>1409</v>
      </c>
      <c r="B1627" s="3" t="s">
        <v>4917</v>
      </c>
      <c r="C1627" s="3" t="s">
        <v>4918</v>
      </c>
      <c r="D1627" s="3" t="s">
        <v>4919</v>
      </c>
      <c r="E1627" s="4">
        <v>30669800</v>
      </c>
      <c r="F1627" s="3" t="s">
        <v>4903</v>
      </c>
      <c r="G1627" s="3" t="s">
        <v>4920</v>
      </c>
      <c r="H1627" s="3" t="s">
        <v>36</v>
      </c>
      <c r="I1627" s="3" t="s">
        <v>2292</v>
      </c>
      <c r="J1627" s="3" t="s">
        <v>4904</v>
      </c>
    </row>
    <row r="1628" spans="1:10" hidden="1" x14ac:dyDescent="0.2">
      <c r="A1628" s="3" t="s">
        <v>1409</v>
      </c>
      <c r="B1628" s="3" t="s">
        <v>5021</v>
      </c>
      <c r="C1628" s="3" t="s">
        <v>5022</v>
      </c>
      <c r="D1628" s="3" t="s">
        <v>5023</v>
      </c>
      <c r="E1628" s="4">
        <v>2000000</v>
      </c>
      <c r="F1628" s="3" t="s">
        <v>5010</v>
      </c>
      <c r="G1628" s="3" t="s">
        <v>1704</v>
      </c>
      <c r="H1628" s="3" t="s">
        <v>36</v>
      </c>
      <c r="I1628" s="3" t="s">
        <v>5024</v>
      </c>
      <c r="J1628" s="3" t="s">
        <v>5012</v>
      </c>
    </row>
    <row r="1629" spans="1:10" hidden="1" x14ac:dyDescent="0.2">
      <c r="A1629" s="3" t="s">
        <v>1409</v>
      </c>
      <c r="B1629" s="3" t="s">
        <v>5029</v>
      </c>
      <c r="C1629" s="3" t="s">
        <v>5030</v>
      </c>
      <c r="D1629" s="3" t="s">
        <v>5031</v>
      </c>
      <c r="E1629" s="4">
        <v>400000</v>
      </c>
      <c r="F1629" s="3" t="s">
        <v>5010</v>
      </c>
      <c r="G1629" s="3" t="s">
        <v>1890</v>
      </c>
      <c r="H1629" s="3" t="s">
        <v>36</v>
      </c>
      <c r="I1629" s="3" t="s">
        <v>5032</v>
      </c>
      <c r="J1629" s="3" t="s">
        <v>5012</v>
      </c>
    </row>
    <row r="1630" spans="1:10" hidden="1" x14ac:dyDescent="0.2">
      <c r="A1630" s="3" t="s">
        <v>1409</v>
      </c>
      <c r="B1630" s="3" t="s">
        <v>5033</v>
      </c>
      <c r="C1630" s="3" t="s">
        <v>5034</v>
      </c>
      <c r="D1630" s="3" t="s">
        <v>5035</v>
      </c>
      <c r="E1630" s="4">
        <v>500000</v>
      </c>
      <c r="F1630" s="3" t="s">
        <v>5036</v>
      </c>
      <c r="G1630" s="3" t="s">
        <v>30</v>
      </c>
      <c r="H1630" s="3" t="s">
        <v>36</v>
      </c>
      <c r="I1630" s="3" t="s">
        <v>5037</v>
      </c>
      <c r="J1630" s="3" t="s">
        <v>5038</v>
      </c>
    </row>
    <row r="1631" spans="1:10" hidden="1" x14ac:dyDescent="0.2">
      <c r="A1631" s="3" t="s">
        <v>1409</v>
      </c>
      <c r="B1631" s="3" t="s">
        <v>5075</v>
      </c>
      <c r="C1631" s="3" t="s">
        <v>5076</v>
      </c>
      <c r="D1631" s="3" t="s">
        <v>5077</v>
      </c>
      <c r="E1631" s="4">
        <v>1680500</v>
      </c>
      <c r="F1631" s="3" t="s">
        <v>5078</v>
      </c>
      <c r="G1631" s="3" t="s">
        <v>1095</v>
      </c>
      <c r="H1631" s="3" t="s">
        <v>36</v>
      </c>
      <c r="I1631" s="3" t="s">
        <v>5079</v>
      </c>
      <c r="J1631" s="3" t="s">
        <v>5080</v>
      </c>
    </row>
    <row r="1632" spans="1:10" hidden="1" x14ac:dyDescent="0.2">
      <c r="A1632" s="3" t="s">
        <v>1409</v>
      </c>
      <c r="B1632" s="3" t="s">
        <v>5342</v>
      </c>
      <c r="C1632" s="3" t="s">
        <v>5343</v>
      </c>
      <c r="D1632" s="3" t="s">
        <v>5344</v>
      </c>
      <c r="E1632" s="4">
        <v>272200</v>
      </c>
      <c r="F1632" s="3" t="s">
        <v>5078</v>
      </c>
      <c r="G1632" s="3" t="s">
        <v>103</v>
      </c>
      <c r="H1632" s="3" t="s">
        <v>36</v>
      </c>
      <c r="I1632" s="3" t="s">
        <v>5345</v>
      </c>
      <c r="J1632" s="3" t="s">
        <v>5080</v>
      </c>
    </row>
    <row r="1633" spans="1:10" hidden="1" x14ac:dyDescent="0.2">
      <c r="A1633" s="3" t="s">
        <v>1409</v>
      </c>
      <c r="B1633" s="3" t="s">
        <v>5346</v>
      </c>
      <c r="C1633" s="3" t="s">
        <v>5347</v>
      </c>
      <c r="D1633" s="3" t="s">
        <v>5348</v>
      </c>
      <c r="E1633" s="4">
        <v>188400</v>
      </c>
      <c r="F1633" s="3" t="s">
        <v>5078</v>
      </c>
      <c r="G1633" s="3" t="s">
        <v>103</v>
      </c>
      <c r="I1633" s="3" t="s">
        <v>5349</v>
      </c>
      <c r="J1633" s="3" t="s">
        <v>5080</v>
      </c>
    </row>
    <row r="1634" spans="1:10" hidden="1" x14ac:dyDescent="0.2">
      <c r="A1634" s="3" t="s">
        <v>1409</v>
      </c>
      <c r="B1634" s="3" t="s">
        <v>5373</v>
      </c>
      <c r="C1634" s="3" t="s">
        <v>5374</v>
      </c>
      <c r="D1634" s="3" t="s">
        <v>5375</v>
      </c>
      <c r="E1634" s="4">
        <v>1848600</v>
      </c>
      <c r="F1634" s="3" t="s">
        <v>5078</v>
      </c>
      <c r="G1634" s="3" t="s">
        <v>1826</v>
      </c>
      <c r="H1634" s="3" t="s">
        <v>36</v>
      </c>
      <c r="I1634" s="3" t="s">
        <v>5376</v>
      </c>
      <c r="J1634" s="3" t="s">
        <v>5080</v>
      </c>
    </row>
    <row r="1635" spans="1:10" hidden="1" x14ac:dyDescent="0.2">
      <c r="A1635" s="3" t="s">
        <v>1409</v>
      </c>
      <c r="B1635" s="3" t="s">
        <v>5448</v>
      </c>
      <c r="C1635" s="3" t="s">
        <v>5449</v>
      </c>
      <c r="D1635" s="3" t="s">
        <v>5450</v>
      </c>
      <c r="E1635" s="4">
        <v>3191800</v>
      </c>
      <c r="F1635" s="3" t="s">
        <v>5078</v>
      </c>
      <c r="G1635" s="3" t="s">
        <v>660</v>
      </c>
      <c r="H1635" s="3" t="s">
        <v>36</v>
      </c>
      <c r="I1635" s="3" t="s">
        <v>5451</v>
      </c>
      <c r="J1635" s="3" t="s">
        <v>5080</v>
      </c>
    </row>
    <row r="1636" spans="1:10" hidden="1" x14ac:dyDescent="0.2">
      <c r="A1636" s="3" t="s">
        <v>1409</v>
      </c>
      <c r="B1636" s="3" t="s">
        <v>5744</v>
      </c>
      <c r="C1636" s="3" t="s">
        <v>5745</v>
      </c>
      <c r="D1636" s="3" t="s">
        <v>5746</v>
      </c>
      <c r="E1636" s="4">
        <v>-4296115.3600000003</v>
      </c>
      <c r="F1636" s="3" t="s">
        <v>5726</v>
      </c>
      <c r="G1636" s="3" t="s">
        <v>222</v>
      </c>
      <c r="H1636" s="3" t="s">
        <v>16</v>
      </c>
      <c r="J1636" s="3" t="s">
        <v>5727</v>
      </c>
    </row>
    <row r="1637" spans="1:10" hidden="1" x14ac:dyDescent="0.2">
      <c r="A1637" s="3" t="s">
        <v>1409</v>
      </c>
      <c r="B1637" s="3" t="s">
        <v>5767</v>
      </c>
      <c r="C1637" s="3" t="s">
        <v>5768</v>
      </c>
      <c r="D1637" s="3" t="s">
        <v>5769</v>
      </c>
      <c r="E1637" s="4">
        <v>-5120.29</v>
      </c>
      <c r="F1637" s="3" t="s">
        <v>5726</v>
      </c>
      <c r="G1637" s="3" t="s">
        <v>286</v>
      </c>
      <c r="I1637" s="3" t="s">
        <v>5770</v>
      </c>
      <c r="J1637" s="3" t="s">
        <v>5727</v>
      </c>
    </row>
    <row r="1638" spans="1:10" hidden="1" x14ac:dyDescent="0.2">
      <c r="A1638" s="3" t="s">
        <v>1409</v>
      </c>
      <c r="B1638" s="3" t="s">
        <v>6103</v>
      </c>
      <c r="C1638" s="3" t="s">
        <v>6104</v>
      </c>
      <c r="D1638" s="3" t="s">
        <v>6105</v>
      </c>
      <c r="E1638" s="4">
        <v>229800</v>
      </c>
      <c r="F1638" s="3" t="s">
        <v>5726</v>
      </c>
      <c r="G1638" s="3" t="s">
        <v>654</v>
      </c>
      <c r="H1638" s="3" t="s">
        <v>36</v>
      </c>
      <c r="I1638" s="3" t="s">
        <v>6106</v>
      </c>
      <c r="J1638" s="3" t="s">
        <v>5727</v>
      </c>
    </row>
    <row r="1639" spans="1:10" hidden="1" x14ac:dyDescent="0.2">
      <c r="A1639" s="3" t="s">
        <v>1409</v>
      </c>
      <c r="B1639" s="3" t="s">
        <v>1410</v>
      </c>
      <c r="C1639" s="3" t="s">
        <v>1411</v>
      </c>
      <c r="D1639" s="3" t="s">
        <v>1412</v>
      </c>
      <c r="E1639" s="4">
        <v>-5.34</v>
      </c>
      <c r="F1639" s="3" t="s">
        <v>6205</v>
      </c>
      <c r="G1639" s="3" t="s">
        <v>1100</v>
      </c>
      <c r="H1639" s="3" t="s">
        <v>16</v>
      </c>
      <c r="I1639" s="3" t="s">
        <v>1414</v>
      </c>
      <c r="J1639" s="3" t="s">
        <v>6207</v>
      </c>
    </row>
    <row r="1640" spans="1:10" hidden="1" x14ac:dyDescent="0.2">
      <c r="A1640" s="3" t="s">
        <v>1409</v>
      </c>
      <c r="B1640" s="3" t="s">
        <v>3861</v>
      </c>
      <c r="C1640" s="3" t="s">
        <v>3862</v>
      </c>
      <c r="D1640" s="3" t="s">
        <v>3863</v>
      </c>
      <c r="E1640" s="4">
        <v>174659.89</v>
      </c>
      <c r="F1640" s="3" t="s">
        <v>6239</v>
      </c>
      <c r="G1640" s="3" t="s">
        <v>1045</v>
      </c>
      <c r="H1640" s="3" t="s">
        <v>36</v>
      </c>
      <c r="J1640" s="3" t="s">
        <v>6240</v>
      </c>
    </row>
    <row r="1641" spans="1:10" hidden="1" x14ac:dyDescent="0.2">
      <c r="A1641" s="3" t="s">
        <v>1409</v>
      </c>
      <c r="B1641" s="3" t="s">
        <v>6321</v>
      </c>
      <c r="C1641" s="3" t="s">
        <v>6322</v>
      </c>
      <c r="D1641" s="3" t="s">
        <v>6323</v>
      </c>
      <c r="E1641" s="4">
        <v>-137.94</v>
      </c>
      <c r="F1641" s="3" t="s">
        <v>6239</v>
      </c>
      <c r="G1641" s="3" t="s">
        <v>481</v>
      </c>
      <c r="H1641" s="3" t="s">
        <v>16</v>
      </c>
      <c r="I1641" s="3" t="s">
        <v>6324</v>
      </c>
      <c r="J1641" s="3" t="s">
        <v>6240</v>
      </c>
    </row>
    <row r="1642" spans="1:10" hidden="1" x14ac:dyDescent="0.2">
      <c r="A1642" s="3" t="s">
        <v>1409</v>
      </c>
      <c r="B1642" s="3" t="s">
        <v>2332</v>
      </c>
      <c r="C1642" s="3" t="s">
        <v>2333</v>
      </c>
      <c r="D1642" s="3" t="s">
        <v>2334</v>
      </c>
      <c r="E1642" s="4">
        <v>-267311.11</v>
      </c>
      <c r="F1642" s="3" t="s">
        <v>6444</v>
      </c>
      <c r="G1642" s="3" t="s">
        <v>2218</v>
      </c>
      <c r="H1642" s="3" t="s">
        <v>176</v>
      </c>
      <c r="I1642" s="3" t="s">
        <v>2335</v>
      </c>
      <c r="J1642" s="3" t="s">
        <v>6445</v>
      </c>
    </row>
    <row r="1643" spans="1:10" hidden="1" x14ac:dyDescent="0.2">
      <c r="A1643" s="3" t="s">
        <v>1409</v>
      </c>
      <c r="B1643" s="3" t="s">
        <v>3861</v>
      </c>
      <c r="C1643" s="3" t="s">
        <v>3862</v>
      </c>
      <c r="D1643" s="3" t="s">
        <v>3863</v>
      </c>
      <c r="E1643" s="4">
        <v>55231.89</v>
      </c>
      <c r="F1643" s="3" t="s">
        <v>6478</v>
      </c>
      <c r="G1643" s="3" t="s">
        <v>1045</v>
      </c>
      <c r="H1643" s="3" t="s">
        <v>36</v>
      </c>
      <c r="J1643" s="3" t="s">
        <v>6480</v>
      </c>
    </row>
    <row r="1644" spans="1:10" hidden="1" x14ac:dyDescent="0.2">
      <c r="A1644" s="3" t="s">
        <v>1409</v>
      </c>
      <c r="B1644" s="3" t="s">
        <v>6564</v>
      </c>
      <c r="C1644" s="3" t="s">
        <v>6565</v>
      </c>
      <c r="D1644" s="3" t="s">
        <v>6566</v>
      </c>
      <c r="E1644" s="4">
        <v>-22174.959999999999</v>
      </c>
      <c r="F1644" s="3" t="s">
        <v>6534</v>
      </c>
      <c r="G1644" s="3" t="s">
        <v>365</v>
      </c>
      <c r="H1644" s="3" t="s">
        <v>16</v>
      </c>
      <c r="I1644" s="3" t="s">
        <v>4304</v>
      </c>
      <c r="J1644" s="3" t="s">
        <v>6536</v>
      </c>
    </row>
    <row r="1645" spans="1:10" hidden="1" x14ac:dyDescent="0.2">
      <c r="A1645" s="3" t="s">
        <v>1409</v>
      </c>
      <c r="B1645" s="3" t="s">
        <v>3239</v>
      </c>
      <c r="C1645" s="3" t="s">
        <v>3240</v>
      </c>
      <c r="D1645" s="3" t="s">
        <v>3241</v>
      </c>
      <c r="E1645" s="4">
        <v>1512000</v>
      </c>
      <c r="F1645" s="3" t="s">
        <v>6656</v>
      </c>
      <c r="G1645" s="3" t="s">
        <v>1669</v>
      </c>
      <c r="H1645" s="3" t="s">
        <v>36</v>
      </c>
      <c r="I1645" s="3" t="s">
        <v>3242</v>
      </c>
      <c r="J1645" s="3" t="s">
        <v>6657</v>
      </c>
    </row>
    <row r="1646" spans="1:10" hidden="1" x14ac:dyDescent="0.2">
      <c r="A1646" s="3" t="s">
        <v>1409</v>
      </c>
      <c r="B1646" s="3" t="s">
        <v>4571</v>
      </c>
      <c r="C1646" s="3" t="s">
        <v>4572</v>
      </c>
      <c r="D1646" s="3" t="s">
        <v>4573</v>
      </c>
      <c r="E1646" s="4">
        <v>36869.99</v>
      </c>
      <c r="F1646" s="3" t="s">
        <v>6668</v>
      </c>
      <c r="G1646" s="3" t="s">
        <v>215</v>
      </c>
      <c r="H1646" s="3" t="s">
        <v>36</v>
      </c>
      <c r="I1646" s="3" t="s">
        <v>4532</v>
      </c>
      <c r="J1646" s="3" t="s">
        <v>6670</v>
      </c>
    </row>
    <row r="1647" spans="1:10" hidden="1" x14ac:dyDescent="0.2">
      <c r="A1647" s="3" t="s">
        <v>1409</v>
      </c>
      <c r="B1647" s="3" t="s">
        <v>3953</v>
      </c>
      <c r="C1647" s="3" t="s">
        <v>3954</v>
      </c>
      <c r="D1647" s="3" t="s">
        <v>3955</v>
      </c>
      <c r="E1647" s="4">
        <v>5301179</v>
      </c>
      <c r="F1647" s="3" t="s">
        <v>7003</v>
      </c>
      <c r="G1647" s="3" t="s">
        <v>704</v>
      </c>
      <c r="I1647" s="3" t="s">
        <v>3956</v>
      </c>
      <c r="J1647" s="3" t="s">
        <v>7004</v>
      </c>
    </row>
    <row r="1648" spans="1:10" hidden="1" x14ac:dyDescent="0.2">
      <c r="A1648" s="3" t="s">
        <v>1409</v>
      </c>
      <c r="B1648" s="3" t="s">
        <v>7052</v>
      </c>
      <c r="C1648" s="3" t="s">
        <v>7053</v>
      </c>
      <c r="D1648" s="3" t="s">
        <v>7054</v>
      </c>
      <c r="E1648" s="4">
        <v>1900000</v>
      </c>
      <c r="F1648" s="3" t="s">
        <v>7049</v>
      </c>
      <c r="G1648" s="3" t="s">
        <v>376</v>
      </c>
      <c r="H1648" s="3" t="s">
        <v>36</v>
      </c>
      <c r="I1648" s="3" t="s">
        <v>7055</v>
      </c>
      <c r="J1648" s="3" t="s">
        <v>7051</v>
      </c>
    </row>
    <row r="1649" spans="1:10" hidden="1" x14ac:dyDescent="0.2">
      <c r="A1649" s="3" t="s">
        <v>1409</v>
      </c>
      <c r="B1649" s="3" t="s">
        <v>7079</v>
      </c>
      <c r="C1649" s="3" t="s">
        <v>7080</v>
      </c>
      <c r="D1649" s="3" t="s">
        <v>7081</v>
      </c>
      <c r="E1649" s="4">
        <v>3350000</v>
      </c>
      <c r="F1649" s="3" t="s">
        <v>7049</v>
      </c>
      <c r="G1649" s="3" t="s">
        <v>704</v>
      </c>
      <c r="H1649" s="3" t="s">
        <v>36</v>
      </c>
      <c r="I1649" s="3" t="s">
        <v>7082</v>
      </c>
      <c r="J1649" s="3" t="s">
        <v>7051</v>
      </c>
    </row>
    <row r="1650" spans="1:10" hidden="1" x14ac:dyDescent="0.2">
      <c r="A1650" s="3" t="s">
        <v>1409</v>
      </c>
      <c r="B1650" s="3" t="s">
        <v>3173</v>
      </c>
      <c r="C1650" s="3" t="s">
        <v>3174</v>
      </c>
      <c r="D1650" s="3" t="s">
        <v>3175</v>
      </c>
      <c r="E1650" s="4">
        <v>1889891</v>
      </c>
      <c r="F1650" s="3" t="s">
        <v>7049</v>
      </c>
      <c r="G1650" s="3" t="s">
        <v>715</v>
      </c>
      <c r="H1650" s="3" t="s">
        <v>36</v>
      </c>
      <c r="J1650" s="3" t="s">
        <v>7051</v>
      </c>
    </row>
    <row r="1651" spans="1:10" hidden="1" x14ac:dyDescent="0.2">
      <c r="A1651" s="3" t="s">
        <v>1409</v>
      </c>
      <c r="B1651" s="3" t="s">
        <v>4262</v>
      </c>
      <c r="C1651" s="3" t="s">
        <v>4263</v>
      </c>
      <c r="D1651" s="3" t="s">
        <v>4264</v>
      </c>
      <c r="E1651" s="4">
        <v>29700</v>
      </c>
      <c r="F1651" s="3" t="s">
        <v>7136</v>
      </c>
      <c r="G1651" s="3" t="s">
        <v>2847</v>
      </c>
      <c r="H1651" s="3" t="s">
        <v>36</v>
      </c>
      <c r="J1651" s="3" t="s">
        <v>7137</v>
      </c>
    </row>
    <row r="1652" spans="1:10" hidden="1" x14ac:dyDescent="0.2">
      <c r="A1652" s="3" t="s">
        <v>1409</v>
      </c>
      <c r="B1652" s="3" t="s">
        <v>7371</v>
      </c>
      <c r="C1652" s="3" t="s">
        <v>7372</v>
      </c>
      <c r="D1652" s="3" t="s">
        <v>7373</v>
      </c>
      <c r="E1652" s="4">
        <v>-286925</v>
      </c>
      <c r="F1652" s="3" t="s">
        <v>7136</v>
      </c>
      <c r="G1652" s="3" t="s">
        <v>513</v>
      </c>
      <c r="H1652" s="3" t="s">
        <v>36</v>
      </c>
      <c r="I1652" s="3" t="s">
        <v>7374</v>
      </c>
      <c r="J1652" s="3" t="s">
        <v>7137</v>
      </c>
    </row>
    <row r="1653" spans="1:10" hidden="1" x14ac:dyDescent="0.2">
      <c r="A1653" s="3" t="s">
        <v>2727</v>
      </c>
      <c r="B1653" s="3" t="s">
        <v>2728</v>
      </c>
      <c r="C1653" s="3" t="s">
        <v>2729</v>
      </c>
      <c r="D1653" s="3" t="s">
        <v>2730</v>
      </c>
      <c r="E1653" s="4">
        <v>73479500</v>
      </c>
      <c r="F1653" s="3" t="s">
        <v>2702</v>
      </c>
      <c r="G1653" s="3" t="s">
        <v>2731</v>
      </c>
      <c r="H1653" s="3" t="s">
        <v>36</v>
      </c>
      <c r="J1653" s="3" t="s">
        <v>2704</v>
      </c>
    </row>
    <row r="1654" spans="1:10" hidden="1" x14ac:dyDescent="0.2">
      <c r="A1654" s="3" t="s">
        <v>2727</v>
      </c>
      <c r="B1654" s="3" t="s">
        <v>2996</v>
      </c>
      <c r="C1654" s="3" t="s">
        <v>2997</v>
      </c>
      <c r="D1654" s="3" t="s">
        <v>2998</v>
      </c>
      <c r="E1654" s="4">
        <v>354120</v>
      </c>
      <c r="F1654" s="3" t="s">
        <v>2702</v>
      </c>
      <c r="G1654" s="3" t="s">
        <v>200</v>
      </c>
      <c r="H1654" s="3" t="s">
        <v>36</v>
      </c>
      <c r="I1654" s="3" t="s">
        <v>1625</v>
      </c>
      <c r="J1654" s="3" t="s">
        <v>2704</v>
      </c>
    </row>
    <row r="1655" spans="1:10" hidden="1" x14ac:dyDescent="0.2">
      <c r="A1655" s="3" t="s">
        <v>2727</v>
      </c>
      <c r="B1655" s="3" t="s">
        <v>3522</v>
      </c>
      <c r="C1655" s="3" t="s">
        <v>3523</v>
      </c>
      <c r="D1655" s="3" t="s">
        <v>3524</v>
      </c>
      <c r="E1655" s="4">
        <v>15935400</v>
      </c>
      <c r="F1655" s="3" t="s">
        <v>3493</v>
      </c>
      <c r="G1655" s="3" t="s">
        <v>1316</v>
      </c>
      <c r="H1655" s="3" t="s">
        <v>36</v>
      </c>
      <c r="I1655" s="3" t="s">
        <v>1625</v>
      </c>
      <c r="J1655" s="3" t="s">
        <v>3494</v>
      </c>
    </row>
    <row r="1656" spans="1:10" hidden="1" x14ac:dyDescent="0.2">
      <c r="A1656" s="3" t="s">
        <v>2727</v>
      </c>
      <c r="B1656" s="3" t="s">
        <v>5272</v>
      </c>
      <c r="C1656" s="3" t="s">
        <v>5273</v>
      </c>
      <c r="D1656" s="3" t="s">
        <v>5274</v>
      </c>
      <c r="E1656" s="4">
        <v>6384200</v>
      </c>
      <c r="F1656" s="3" t="s">
        <v>5078</v>
      </c>
      <c r="G1656" s="3" t="s">
        <v>200</v>
      </c>
      <c r="H1656" s="3" t="s">
        <v>36</v>
      </c>
      <c r="I1656" s="3" t="s">
        <v>3269</v>
      </c>
      <c r="J1656" s="3" t="s">
        <v>5080</v>
      </c>
    </row>
    <row r="1657" spans="1:10" hidden="1" x14ac:dyDescent="0.2">
      <c r="A1657" s="3" t="s">
        <v>2727</v>
      </c>
      <c r="B1657" s="3" t="s">
        <v>6404</v>
      </c>
      <c r="C1657" s="3" t="s">
        <v>6405</v>
      </c>
      <c r="D1657" s="3" t="s">
        <v>6406</v>
      </c>
      <c r="E1657" s="4">
        <v>321695.38</v>
      </c>
      <c r="F1657" s="3" t="s">
        <v>6394</v>
      </c>
      <c r="G1657" s="3" t="s">
        <v>435</v>
      </c>
      <c r="H1657" s="3" t="s">
        <v>16</v>
      </c>
      <c r="J1657" s="3" t="s">
        <v>6395</v>
      </c>
    </row>
    <row r="1658" spans="1:10" hidden="1" x14ac:dyDescent="0.2">
      <c r="A1658" s="3" t="s">
        <v>2727</v>
      </c>
      <c r="B1658" s="3" t="s">
        <v>6432</v>
      </c>
      <c r="C1658" s="3" t="s">
        <v>6433</v>
      </c>
      <c r="D1658" s="3" t="s">
        <v>6434</v>
      </c>
      <c r="E1658" s="4">
        <v>2044880.33</v>
      </c>
      <c r="F1658" s="3" t="s">
        <v>6421</v>
      </c>
      <c r="G1658" s="3" t="s">
        <v>492</v>
      </c>
      <c r="H1658" s="3" t="s">
        <v>36</v>
      </c>
      <c r="J1658" s="3" t="s">
        <v>6422</v>
      </c>
    </row>
    <row r="1659" spans="1:10" hidden="1" x14ac:dyDescent="0.2">
      <c r="A1659" s="3" t="s">
        <v>2727</v>
      </c>
      <c r="B1659" s="3" t="s">
        <v>6432</v>
      </c>
      <c r="C1659" s="3" t="s">
        <v>6433</v>
      </c>
      <c r="D1659" s="3" t="s">
        <v>6434</v>
      </c>
      <c r="E1659" s="4">
        <v>506765.57</v>
      </c>
      <c r="F1659" s="3" t="s">
        <v>6421</v>
      </c>
      <c r="G1659" s="3" t="s">
        <v>655</v>
      </c>
      <c r="H1659" s="3" t="s">
        <v>36</v>
      </c>
      <c r="I1659" s="3" t="s">
        <v>1535</v>
      </c>
      <c r="J1659" s="3" t="s">
        <v>6422</v>
      </c>
    </row>
    <row r="1660" spans="1:10" hidden="1" x14ac:dyDescent="0.2">
      <c r="A1660" s="3" t="s">
        <v>2727</v>
      </c>
      <c r="B1660" s="3" t="s">
        <v>7212</v>
      </c>
      <c r="C1660" s="3" t="s">
        <v>7213</v>
      </c>
      <c r="D1660" s="3" t="s">
        <v>7214</v>
      </c>
      <c r="E1660" s="4">
        <v>-9140.6299999999992</v>
      </c>
      <c r="F1660" s="3" t="s">
        <v>7136</v>
      </c>
      <c r="G1660" s="3" t="s">
        <v>30</v>
      </c>
      <c r="H1660" s="3" t="s">
        <v>16</v>
      </c>
      <c r="I1660" s="3" t="s">
        <v>3269</v>
      </c>
      <c r="J1660" s="3" t="s">
        <v>7137</v>
      </c>
    </row>
    <row r="1661" spans="1:10" hidden="1" x14ac:dyDescent="0.2">
      <c r="A1661" s="3" t="s">
        <v>10</v>
      </c>
      <c r="B1661" s="3" t="s">
        <v>11</v>
      </c>
      <c r="C1661" s="3" t="s">
        <v>12</v>
      </c>
      <c r="D1661" s="3" t="s">
        <v>13</v>
      </c>
      <c r="E1661" s="4">
        <v>-1.32</v>
      </c>
      <c r="F1661" s="3" t="s">
        <v>14</v>
      </c>
      <c r="G1661" s="3" t="s">
        <v>15</v>
      </c>
      <c r="H1661" s="3" t="s">
        <v>16</v>
      </c>
      <c r="J1661" s="3" t="s">
        <v>17</v>
      </c>
    </row>
    <row r="1662" spans="1:10" hidden="1" x14ac:dyDescent="0.2">
      <c r="A1662" s="3" t="s">
        <v>10</v>
      </c>
      <c r="B1662" s="3" t="s">
        <v>192</v>
      </c>
      <c r="C1662" s="3" t="s">
        <v>193</v>
      </c>
      <c r="D1662" s="3" t="s">
        <v>194</v>
      </c>
      <c r="E1662" s="4">
        <v>68434.11</v>
      </c>
      <c r="F1662" s="3" t="s">
        <v>188</v>
      </c>
      <c r="G1662" s="3" t="s">
        <v>195</v>
      </c>
      <c r="H1662" s="3" t="s">
        <v>16</v>
      </c>
      <c r="J1662" s="3" t="s">
        <v>191</v>
      </c>
    </row>
    <row r="1663" spans="1:10" hidden="1" x14ac:dyDescent="0.2">
      <c r="A1663" s="3" t="s">
        <v>10</v>
      </c>
      <c r="B1663" s="3" t="s">
        <v>224</v>
      </c>
      <c r="C1663" s="3" t="s">
        <v>225</v>
      </c>
      <c r="D1663" s="3" t="s">
        <v>226</v>
      </c>
      <c r="E1663" s="4">
        <v>1073848.95</v>
      </c>
      <c r="F1663" s="3" t="s">
        <v>221</v>
      </c>
      <c r="G1663" s="3" t="s">
        <v>222</v>
      </c>
      <c r="H1663" s="3" t="s">
        <v>36</v>
      </c>
      <c r="J1663" s="3" t="s">
        <v>223</v>
      </c>
    </row>
    <row r="1664" spans="1:10" hidden="1" x14ac:dyDescent="0.2">
      <c r="A1664" s="3" t="s">
        <v>10</v>
      </c>
      <c r="B1664" s="3" t="s">
        <v>258</v>
      </c>
      <c r="C1664" s="3" t="s">
        <v>259</v>
      </c>
      <c r="D1664" s="3" t="s">
        <v>260</v>
      </c>
      <c r="E1664" s="4">
        <v>-18579.830000000002</v>
      </c>
      <c r="F1664" s="3" t="s">
        <v>221</v>
      </c>
      <c r="G1664" s="3" t="s">
        <v>208</v>
      </c>
      <c r="H1664" s="3" t="s">
        <v>16</v>
      </c>
      <c r="J1664" s="3" t="s">
        <v>223</v>
      </c>
    </row>
    <row r="1665" spans="1:10" hidden="1" x14ac:dyDescent="0.2">
      <c r="A1665" s="3" t="s">
        <v>10</v>
      </c>
      <c r="B1665" s="3" t="s">
        <v>268</v>
      </c>
      <c r="C1665" s="3" t="s">
        <v>269</v>
      </c>
      <c r="D1665" s="3" t="s">
        <v>270</v>
      </c>
      <c r="E1665" s="4">
        <v>-0.22</v>
      </c>
      <c r="F1665" s="3" t="s">
        <v>221</v>
      </c>
      <c r="G1665" s="3" t="s">
        <v>23</v>
      </c>
      <c r="H1665" s="3" t="s">
        <v>16</v>
      </c>
      <c r="J1665" s="3" t="s">
        <v>223</v>
      </c>
    </row>
    <row r="1666" spans="1:10" hidden="1" x14ac:dyDescent="0.2">
      <c r="A1666" s="3" t="s">
        <v>10</v>
      </c>
      <c r="B1666" s="3" t="s">
        <v>358</v>
      </c>
      <c r="C1666" s="3" t="s">
        <v>359</v>
      </c>
      <c r="D1666" s="3" t="s">
        <v>360</v>
      </c>
      <c r="E1666" s="4">
        <v>-32625.21</v>
      </c>
      <c r="F1666" s="3" t="s">
        <v>221</v>
      </c>
      <c r="G1666" s="3" t="s">
        <v>361</v>
      </c>
      <c r="H1666" s="3" t="s">
        <v>16</v>
      </c>
      <c r="J1666" s="3" t="s">
        <v>223</v>
      </c>
    </row>
    <row r="1667" spans="1:10" hidden="1" x14ac:dyDescent="0.2">
      <c r="A1667" s="3" t="s">
        <v>10</v>
      </c>
      <c r="B1667" s="3" t="s">
        <v>429</v>
      </c>
      <c r="C1667" s="3" t="s">
        <v>430</v>
      </c>
      <c r="D1667" s="3" t="s">
        <v>431</v>
      </c>
      <c r="E1667" s="4">
        <v>-1166.1400000000001</v>
      </c>
      <c r="F1667" s="3" t="s">
        <v>221</v>
      </c>
      <c r="G1667" s="3" t="s">
        <v>427</v>
      </c>
      <c r="H1667" s="3" t="s">
        <v>16</v>
      </c>
      <c r="J1667" s="3" t="s">
        <v>223</v>
      </c>
    </row>
    <row r="1668" spans="1:10" hidden="1" x14ac:dyDescent="0.2">
      <c r="A1668" s="3" t="s">
        <v>10</v>
      </c>
      <c r="B1668" s="3" t="s">
        <v>647</v>
      </c>
      <c r="C1668" s="3" t="s">
        <v>648</v>
      </c>
      <c r="D1668" s="3" t="s">
        <v>649</v>
      </c>
      <c r="E1668" s="4">
        <v>1011567.66</v>
      </c>
      <c r="F1668" s="3" t="s">
        <v>221</v>
      </c>
      <c r="G1668" s="3" t="s">
        <v>650</v>
      </c>
      <c r="H1668" s="3" t="s">
        <v>36</v>
      </c>
      <c r="J1668" s="3" t="s">
        <v>223</v>
      </c>
    </row>
    <row r="1669" spans="1:10" hidden="1" x14ac:dyDescent="0.2">
      <c r="A1669" s="3" t="s">
        <v>10</v>
      </c>
      <c r="B1669" s="3" t="s">
        <v>224</v>
      </c>
      <c r="C1669" s="3" t="s">
        <v>225</v>
      </c>
      <c r="D1669" s="3" t="s">
        <v>226</v>
      </c>
      <c r="E1669" s="4">
        <v>1505651.05</v>
      </c>
      <c r="F1669" s="3" t="s">
        <v>683</v>
      </c>
      <c r="G1669" s="3" t="s">
        <v>879</v>
      </c>
      <c r="H1669" s="3" t="s">
        <v>36</v>
      </c>
      <c r="J1669" s="3" t="s">
        <v>685</v>
      </c>
    </row>
    <row r="1670" spans="1:10" hidden="1" x14ac:dyDescent="0.2">
      <c r="A1670" s="3" t="s">
        <v>10</v>
      </c>
      <c r="B1670" s="3" t="s">
        <v>647</v>
      </c>
      <c r="C1670" s="3" t="s">
        <v>648</v>
      </c>
      <c r="D1670" s="3" t="s">
        <v>649</v>
      </c>
      <c r="E1670" s="4">
        <v>1370941.4399999999</v>
      </c>
      <c r="F1670" s="3" t="s">
        <v>683</v>
      </c>
      <c r="G1670" s="3" t="s">
        <v>650</v>
      </c>
      <c r="H1670" s="3" t="s">
        <v>36</v>
      </c>
      <c r="J1670" s="3" t="s">
        <v>685</v>
      </c>
    </row>
    <row r="1671" spans="1:10" hidden="1" x14ac:dyDescent="0.2">
      <c r="A1671" s="3" t="s">
        <v>10</v>
      </c>
      <c r="B1671" s="3" t="s">
        <v>192</v>
      </c>
      <c r="C1671" s="3" t="s">
        <v>193</v>
      </c>
      <c r="D1671" s="3" t="s">
        <v>194</v>
      </c>
      <c r="E1671" s="4">
        <v>395960.15</v>
      </c>
      <c r="F1671" s="3" t="s">
        <v>1443</v>
      </c>
      <c r="G1671" s="3" t="s">
        <v>195</v>
      </c>
      <c r="H1671" s="3" t="s">
        <v>16</v>
      </c>
      <c r="J1671" s="3" t="s">
        <v>1445</v>
      </c>
    </row>
    <row r="1672" spans="1:10" hidden="1" x14ac:dyDescent="0.2">
      <c r="A1672" s="3" t="s">
        <v>10</v>
      </c>
      <c r="B1672" s="3" t="s">
        <v>1523</v>
      </c>
      <c r="C1672" s="3" t="s">
        <v>1524</v>
      </c>
      <c r="D1672" s="3" t="s">
        <v>1525</v>
      </c>
      <c r="E1672" s="4">
        <v>33391</v>
      </c>
      <c r="F1672" s="3" t="s">
        <v>1505</v>
      </c>
      <c r="G1672" s="3" t="s">
        <v>195</v>
      </c>
      <c r="H1672" s="3" t="s">
        <v>36</v>
      </c>
      <c r="I1672" s="3" t="s">
        <v>1526</v>
      </c>
      <c r="J1672" s="3" t="s">
        <v>1507</v>
      </c>
    </row>
    <row r="1673" spans="1:10" hidden="1" x14ac:dyDescent="0.2">
      <c r="A1673" s="3" t="s">
        <v>10</v>
      </c>
      <c r="B1673" s="3" t="s">
        <v>1600</v>
      </c>
      <c r="C1673" s="3" t="s">
        <v>1601</v>
      </c>
      <c r="D1673" s="3" t="s">
        <v>1602</v>
      </c>
      <c r="E1673" s="4">
        <v>-65794.95</v>
      </c>
      <c r="F1673" s="3" t="s">
        <v>1584</v>
      </c>
      <c r="G1673" s="3" t="s">
        <v>146</v>
      </c>
      <c r="H1673" s="3" t="s">
        <v>16</v>
      </c>
      <c r="J1673" s="3" t="s">
        <v>1587</v>
      </c>
    </row>
    <row r="1674" spans="1:10" hidden="1" x14ac:dyDescent="0.2">
      <c r="A1674" s="3" t="s">
        <v>10</v>
      </c>
      <c r="B1674" s="3" t="s">
        <v>1603</v>
      </c>
      <c r="C1674" s="3" t="s">
        <v>1604</v>
      </c>
      <c r="D1674" s="3" t="s">
        <v>1605</v>
      </c>
      <c r="E1674" s="4">
        <v>65794.95</v>
      </c>
      <c r="F1674" s="3" t="s">
        <v>1584</v>
      </c>
      <c r="G1674" s="3" t="s">
        <v>638</v>
      </c>
      <c r="H1674" s="3" t="s">
        <v>36</v>
      </c>
      <c r="I1674" s="3" t="s">
        <v>1606</v>
      </c>
      <c r="J1674" s="3" t="s">
        <v>1587</v>
      </c>
    </row>
    <row r="1675" spans="1:10" hidden="1" x14ac:dyDescent="0.2">
      <c r="A1675" s="3" t="s">
        <v>10</v>
      </c>
      <c r="B1675" s="3" t="s">
        <v>1637</v>
      </c>
      <c r="C1675" s="3" t="s">
        <v>1638</v>
      </c>
      <c r="D1675" s="3" t="s">
        <v>1639</v>
      </c>
      <c r="E1675" s="4">
        <v>-116.7</v>
      </c>
      <c r="F1675" s="3" t="s">
        <v>1634</v>
      </c>
      <c r="G1675" s="3" t="s">
        <v>365</v>
      </c>
      <c r="H1675" s="3" t="s">
        <v>16</v>
      </c>
      <c r="I1675" s="3" t="s">
        <v>1640</v>
      </c>
      <c r="J1675" s="3" t="s">
        <v>1636</v>
      </c>
    </row>
    <row r="1676" spans="1:10" hidden="1" x14ac:dyDescent="0.2">
      <c r="A1676" s="3" t="s">
        <v>10</v>
      </c>
      <c r="B1676" s="3" t="s">
        <v>1745</v>
      </c>
      <c r="C1676" s="3" t="s">
        <v>1746</v>
      </c>
      <c r="D1676" s="3" t="s">
        <v>1747</v>
      </c>
      <c r="E1676" s="4">
        <v>-364644.04</v>
      </c>
      <c r="F1676" s="3" t="s">
        <v>1743</v>
      </c>
      <c r="G1676" s="3" t="s">
        <v>1131</v>
      </c>
      <c r="H1676" s="3" t="s">
        <v>36</v>
      </c>
      <c r="I1676" s="3" t="s">
        <v>1748</v>
      </c>
      <c r="J1676" s="3" t="s">
        <v>1744</v>
      </c>
    </row>
    <row r="1677" spans="1:10" hidden="1" x14ac:dyDescent="0.2">
      <c r="A1677" s="3" t="s">
        <v>10</v>
      </c>
      <c r="B1677" s="3" t="s">
        <v>1887</v>
      </c>
      <c r="C1677" s="3" t="s">
        <v>1888</v>
      </c>
      <c r="D1677" s="3" t="s">
        <v>1889</v>
      </c>
      <c r="E1677" s="4">
        <v>-522308.58</v>
      </c>
      <c r="F1677" s="3" t="s">
        <v>1847</v>
      </c>
      <c r="G1677" s="3" t="s">
        <v>1890</v>
      </c>
      <c r="H1677" s="3" t="s">
        <v>36</v>
      </c>
      <c r="I1677" s="3" t="s">
        <v>1891</v>
      </c>
      <c r="J1677" s="3" t="s">
        <v>1848</v>
      </c>
    </row>
    <row r="1678" spans="1:10" hidden="1" x14ac:dyDescent="0.2">
      <c r="A1678" s="3" t="s">
        <v>10</v>
      </c>
      <c r="B1678" s="3" t="s">
        <v>1887</v>
      </c>
      <c r="C1678" s="3" t="s">
        <v>1888</v>
      </c>
      <c r="D1678" s="3" t="s">
        <v>1889</v>
      </c>
      <c r="E1678" s="4">
        <v>-528695.72</v>
      </c>
      <c r="F1678" s="3" t="s">
        <v>1892</v>
      </c>
      <c r="G1678" s="3" t="s">
        <v>1890</v>
      </c>
      <c r="H1678" s="3" t="s">
        <v>36</v>
      </c>
      <c r="I1678" s="3" t="s">
        <v>1891</v>
      </c>
      <c r="J1678" s="3" t="s">
        <v>1893</v>
      </c>
    </row>
    <row r="1679" spans="1:10" hidden="1" x14ac:dyDescent="0.2">
      <c r="A1679" s="3" t="s">
        <v>10</v>
      </c>
      <c r="B1679" s="3" t="s">
        <v>1999</v>
      </c>
      <c r="C1679" s="3" t="s">
        <v>2000</v>
      </c>
      <c r="D1679" s="3" t="s">
        <v>2001</v>
      </c>
      <c r="E1679" s="4">
        <v>-102.01</v>
      </c>
      <c r="F1679" s="3" t="s">
        <v>2002</v>
      </c>
      <c r="G1679" s="3" t="s">
        <v>15</v>
      </c>
      <c r="H1679" s="3" t="s">
        <v>16</v>
      </c>
      <c r="I1679" s="3" t="s">
        <v>2003</v>
      </c>
      <c r="J1679" s="3" t="s">
        <v>2004</v>
      </c>
    </row>
    <row r="1680" spans="1:10" hidden="1" x14ac:dyDescent="0.2">
      <c r="A1680" s="3" t="s">
        <v>10</v>
      </c>
      <c r="B1680" s="3" t="s">
        <v>2005</v>
      </c>
      <c r="C1680" s="3" t="s">
        <v>2006</v>
      </c>
      <c r="D1680" s="3" t="s">
        <v>2007</v>
      </c>
      <c r="E1680" s="4">
        <v>-45222.44</v>
      </c>
      <c r="F1680" s="3" t="s">
        <v>2002</v>
      </c>
      <c r="G1680" s="3" t="s">
        <v>15</v>
      </c>
      <c r="H1680" s="3" t="s">
        <v>176</v>
      </c>
      <c r="I1680" s="3" t="s">
        <v>1997</v>
      </c>
      <c r="J1680" s="3" t="s">
        <v>2004</v>
      </c>
    </row>
    <row r="1681" spans="1:10" hidden="1" x14ac:dyDescent="0.2">
      <c r="A1681" s="3" t="s">
        <v>10</v>
      </c>
      <c r="B1681" s="3" t="s">
        <v>2008</v>
      </c>
      <c r="C1681" s="3" t="s">
        <v>2009</v>
      </c>
      <c r="D1681" s="3" t="s">
        <v>2010</v>
      </c>
      <c r="E1681" s="4">
        <v>-215.38</v>
      </c>
      <c r="F1681" s="3" t="s">
        <v>2002</v>
      </c>
      <c r="G1681" s="3" t="s">
        <v>1733</v>
      </c>
      <c r="H1681" s="3" t="s">
        <v>16</v>
      </c>
      <c r="I1681" s="3" t="s">
        <v>2003</v>
      </c>
      <c r="J1681" s="3" t="s">
        <v>2004</v>
      </c>
    </row>
    <row r="1682" spans="1:10" hidden="1" x14ac:dyDescent="0.2">
      <c r="A1682" s="3" t="s">
        <v>10</v>
      </c>
      <c r="B1682" s="3" t="s">
        <v>2012</v>
      </c>
      <c r="C1682" s="3" t="s">
        <v>2013</v>
      </c>
      <c r="D1682" s="3" t="s">
        <v>2014</v>
      </c>
      <c r="E1682" s="4">
        <v>-555.53</v>
      </c>
      <c r="F1682" s="3" t="s">
        <v>2011</v>
      </c>
      <c r="G1682" s="3" t="s">
        <v>2015</v>
      </c>
      <c r="H1682" s="3" t="s">
        <v>16</v>
      </c>
      <c r="I1682" s="3" t="s">
        <v>2016</v>
      </c>
      <c r="J1682" s="3" t="s">
        <v>1480</v>
      </c>
    </row>
    <row r="1683" spans="1:10" hidden="1" x14ac:dyDescent="0.2">
      <c r="A1683" s="3" t="s">
        <v>10</v>
      </c>
      <c r="B1683" s="3" t="s">
        <v>2017</v>
      </c>
      <c r="C1683" s="3" t="s">
        <v>2018</v>
      </c>
      <c r="D1683" s="3" t="s">
        <v>2019</v>
      </c>
      <c r="E1683" s="4">
        <v>-51842.1</v>
      </c>
      <c r="F1683" s="3" t="s">
        <v>2020</v>
      </c>
      <c r="G1683" s="3" t="s">
        <v>492</v>
      </c>
      <c r="H1683" s="3" t="s">
        <v>16</v>
      </c>
      <c r="I1683" s="3" t="s">
        <v>2021</v>
      </c>
      <c r="J1683" s="3" t="s">
        <v>2022</v>
      </c>
    </row>
    <row r="1684" spans="1:10" hidden="1" x14ac:dyDescent="0.2">
      <c r="A1684" s="3" t="s">
        <v>10</v>
      </c>
      <c r="B1684" s="3" t="s">
        <v>2177</v>
      </c>
      <c r="C1684" s="3" t="s">
        <v>2178</v>
      </c>
      <c r="D1684" s="3" t="s">
        <v>2179</v>
      </c>
      <c r="E1684" s="4">
        <v>-59564.959999999999</v>
      </c>
      <c r="F1684" s="3" t="s">
        <v>2144</v>
      </c>
      <c r="G1684" s="3" t="s">
        <v>2180</v>
      </c>
      <c r="H1684" s="3" t="s">
        <v>16</v>
      </c>
      <c r="J1684" s="3" t="s">
        <v>2146</v>
      </c>
    </row>
    <row r="1685" spans="1:10" hidden="1" x14ac:dyDescent="0.2">
      <c r="A1685" s="3" t="s">
        <v>10</v>
      </c>
      <c r="B1685" s="3" t="s">
        <v>1887</v>
      </c>
      <c r="C1685" s="3" t="s">
        <v>1888</v>
      </c>
      <c r="D1685" s="3" t="s">
        <v>1889</v>
      </c>
      <c r="E1685" s="4">
        <v>-1738720.32</v>
      </c>
      <c r="F1685" s="3" t="s">
        <v>2405</v>
      </c>
      <c r="G1685" s="3" t="s">
        <v>1890</v>
      </c>
      <c r="H1685" s="3" t="s">
        <v>36</v>
      </c>
      <c r="I1685" s="3" t="s">
        <v>1891</v>
      </c>
      <c r="J1685" s="3" t="s">
        <v>2406</v>
      </c>
    </row>
    <row r="1686" spans="1:10" hidden="1" x14ac:dyDescent="0.2">
      <c r="A1686" s="3" t="s">
        <v>10</v>
      </c>
      <c r="B1686" s="3" t="s">
        <v>2463</v>
      </c>
      <c r="D1686" s="3" t="s">
        <v>2464</v>
      </c>
      <c r="E1686" s="4">
        <v>-72.98</v>
      </c>
      <c r="F1686" s="3" t="s">
        <v>2455</v>
      </c>
      <c r="G1686" s="3" t="s">
        <v>667</v>
      </c>
      <c r="H1686" s="3" t="s">
        <v>16</v>
      </c>
      <c r="I1686" s="3" t="s">
        <v>2465</v>
      </c>
      <c r="J1686" s="3" t="s">
        <v>2457</v>
      </c>
    </row>
    <row r="1687" spans="1:10" hidden="1" x14ac:dyDescent="0.2">
      <c r="A1687" s="3" t="s">
        <v>10</v>
      </c>
      <c r="B1687" s="3" t="s">
        <v>2466</v>
      </c>
      <c r="D1687" s="3" t="s">
        <v>2467</v>
      </c>
      <c r="E1687" s="4">
        <v>-43022.11</v>
      </c>
      <c r="F1687" s="3" t="s">
        <v>2455</v>
      </c>
      <c r="G1687" s="3" t="s">
        <v>667</v>
      </c>
      <c r="H1687" s="3" t="s">
        <v>16</v>
      </c>
      <c r="I1687" s="3" t="s">
        <v>2468</v>
      </c>
      <c r="J1687" s="3" t="s">
        <v>2457</v>
      </c>
    </row>
    <row r="1688" spans="1:10" hidden="1" x14ac:dyDescent="0.2">
      <c r="A1688" s="3" t="s">
        <v>10</v>
      </c>
      <c r="B1688" s="3" t="s">
        <v>2480</v>
      </c>
      <c r="D1688" s="3" t="s">
        <v>2481</v>
      </c>
      <c r="E1688" s="4">
        <v>-0.1</v>
      </c>
      <c r="F1688" s="3" t="s">
        <v>2482</v>
      </c>
      <c r="G1688" s="3" t="s">
        <v>1316</v>
      </c>
      <c r="H1688" s="3" t="s">
        <v>16</v>
      </c>
      <c r="I1688" s="3" t="s">
        <v>2483</v>
      </c>
      <c r="J1688" s="3" t="s">
        <v>2484</v>
      </c>
    </row>
    <row r="1689" spans="1:10" hidden="1" x14ac:dyDescent="0.2">
      <c r="A1689" s="3" t="s">
        <v>10</v>
      </c>
      <c r="B1689" s="3" t="s">
        <v>2485</v>
      </c>
      <c r="C1689" s="3" t="s">
        <v>2486</v>
      </c>
      <c r="D1689" s="3" t="s">
        <v>2487</v>
      </c>
      <c r="E1689" s="4">
        <v>-0.02</v>
      </c>
      <c r="F1689" s="3" t="s">
        <v>2488</v>
      </c>
      <c r="G1689" s="3" t="s">
        <v>23</v>
      </c>
      <c r="H1689" s="3" t="s">
        <v>16</v>
      </c>
      <c r="I1689" s="3" t="s">
        <v>1965</v>
      </c>
      <c r="J1689" s="3" t="s">
        <v>1946</v>
      </c>
    </row>
    <row r="1690" spans="1:10" hidden="1" x14ac:dyDescent="0.2">
      <c r="A1690" s="3" t="s">
        <v>10</v>
      </c>
      <c r="B1690" s="3" t="s">
        <v>2568</v>
      </c>
      <c r="C1690" s="3" t="s">
        <v>2569</v>
      </c>
      <c r="D1690" s="3" t="s">
        <v>2570</v>
      </c>
      <c r="E1690" s="4">
        <v>-13969.23</v>
      </c>
      <c r="F1690" s="3" t="s">
        <v>2571</v>
      </c>
      <c r="G1690" s="3" t="s">
        <v>30</v>
      </c>
      <c r="H1690" s="3" t="s">
        <v>16</v>
      </c>
      <c r="J1690" s="3" t="s">
        <v>2572</v>
      </c>
    </row>
    <row r="1691" spans="1:10" hidden="1" x14ac:dyDescent="0.2">
      <c r="A1691" s="3" t="s">
        <v>10</v>
      </c>
      <c r="B1691" s="3" t="s">
        <v>2609</v>
      </c>
      <c r="C1691" s="3" t="s">
        <v>2610</v>
      </c>
      <c r="D1691" s="3" t="s">
        <v>2611</v>
      </c>
      <c r="E1691" s="4">
        <v>-7.0000000000000007E-2</v>
      </c>
      <c r="F1691" s="3" t="s">
        <v>2612</v>
      </c>
      <c r="G1691" s="3" t="s">
        <v>2098</v>
      </c>
      <c r="H1691" s="3" t="s">
        <v>16</v>
      </c>
      <c r="J1691" s="3" t="s">
        <v>2613</v>
      </c>
    </row>
    <row r="1692" spans="1:10" hidden="1" x14ac:dyDescent="0.2">
      <c r="A1692" s="3" t="s">
        <v>10</v>
      </c>
      <c r="B1692" s="3" t="s">
        <v>2008</v>
      </c>
      <c r="C1692" s="3" t="s">
        <v>2009</v>
      </c>
      <c r="D1692" s="3" t="s">
        <v>2010</v>
      </c>
      <c r="E1692" s="4">
        <v>-776.67</v>
      </c>
      <c r="F1692" s="3" t="s">
        <v>2675</v>
      </c>
      <c r="G1692" s="3" t="s">
        <v>1733</v>
      </c>
      <c r="H1692" s="3" t="s">
        <v>16</v>
      </c>
      <c r="I1692" s="3" t="s">
        <v>2003</v>
      </c>
      <c r="J1692" s="3" t="s">
        <v>2676</v>
      </c>
    </row>
    <row r="1693" spans="1:10" hidden="1" x14ac:dyDescent="0.2">
      <c r="A1693" s="3" t="s">
        <v>10</v>
      </c>
      <c r="B1693" s="3" t="s">
        <v>2682</v>
      </c>
      <c r="C1693" s="3" t="s">
        <v>2683</v>
      </c>
      <c r="D1693" s="3" t="s">
        <v>2684</v>
      </c>
      <c r="E1693" s="4">
        <v>245000</v>
      </c>
      <c r="F1693" s="3" t="s">
        <v>2677</v>
      </c>
      <c r="G1693" s="3" t="s">
        <v>638</v>
      </c>
      <c r="H1693" s="3" t="s">
        <v>36</v>
      </c>
      <c r="I1693" s="3" t="s">
        <v>2685</v>
      </c>
      <c r="J1693" s="3" t="s">
        <v>2676</v>
      </c>
    </row>
    <row r="1694" spans="1:10" hidden="1" x14ac:dyDescent="0.2">
      <c r="A1694" s="3" t="s">
        <v>10</v>
      </c>
      <c r="B1694" s="3" t="s">
        <v>2833</v>
      </c>
      <c r="C1694" s="3" t="s">
        <v>2834</v>
      </c>
      <c r="D1694" s="3" t="s">
        <v>2835</v>
      </c>
      <c r="E1694" s="4">
        <v>58629</v>
      </c>
      <c r="F1694" s="3" t="s">
        <v>2702</v>
      </c>
      <c r="G1694" s="3" t="s">
        <v>448</v>
      </c>
      <c r="H1694" s="3" t="s">
        <v>36</v>
      </c>
      <c r="I1694" s="3" t="s">
        <v>1640</v>
      </c>
      <c r="J1694" s="3" t="s">
        <v>2704</v>
      </c>
    </row>
    <row r="1695" spans="1:10" hidden="1" x14ac:dyDescent="0.2">
      <c r="A1695" s="3" t="s">
        <v>10</v>
      </c>
      <c r="B1695" s="3" t="s">
        <v>2844</v>
      </c>
      <c r="C1695" s="3" t="s">
        <v>2845</v>
      </c>
      <c r="D1695" s="3" t="s">
        <v>2846</v>
      </c>
      <c r="E1695" s="4">
        <v>540033</v>
      </c>
      <c r="F1695" s="3" t="s">
        <v>2702</v>
      </c>
      <c r="G1695" s="3" t="s">
        <v>2847</v>
      </c>
      <c r="H1695" s="3" t="s">
        <v>36</v>
      </c>
      <c r="I1695" s="3" t="s">
        <v>1640</v>
      </c>
      <c r="J1695" s="3" t="s">
        <v>2704</v>
      </c>
    </row>
    <row r="1696" spans="1:10" hidden="1" x14ac:dyDescent="0.2">
      <c r="A1696" s="3" t="s">
        <v>10</v>
      </c>
      <c r="B1696" s="3" t="s">
        <v>2973</v>
      </c>
      <c r="C1696" s="3" t="s">
        <v>2974</v>
      </c>
      <c r="D1696" s="3" t="s">
        <v>2975</v>
      </c>
      <c r="E1696" s="4">
        <v>1768829</v>
      </c>
      <c r="F1696" s="3" t="s">
        <v>2702</v>
      </c>
      <c r="G1696" s="3" t="s">
        <v>200</v>
      </c>
      <c r="H1696" s="3" t="s">
        <v>36</v>
      </c>
      <c r="I1696" s="3" t="s">
        <v>2976</v>
      </c>
      <c r="J1696" s="3" t="s">
        <v>2704</v>
      </c>
    </row>
    <row r="1697" spans="1:10" hidden="1" x14ac:dyDescent="0.2">
      <c r="A1697" s="3" t="s">
        <v>10</v>
      </c>
      <c r="B1697" s="3" t="s">
        <v>3039</v>
      </c>
      <c r="C1697" s="3" t="s">
        <v>3040</v>
      </c>
      <c r="D1697" s="3" t="s">
        <v>3041</v>
      </c>
      <c r="E1697" s="4">
        <v>400569.54</v>
      </c>
      <c r="F1697" s="3" t="s">
        <v>2702</v>
      </c>
      <c r="G1697" s="3" t="s">
        <v>1178</v>
      </c>
      <c r="H1697" s="3" t="s">
        <v>36</v>
      </c>
      <c r="I1697" s="3" t="s">
        <v>1640</v>
      </c>
      <c r="J1697" s="3" t="s">
        <v>2704</v>
      </c>
    </row>
    <row r="1698" spans="1:10" hidden="1" x14ac:dyDescent="0.2">
      <c r="A1698" s="3" t="s">
        <v>10</v>
      </c>
      <c r="B1698" s="3" t="s">
        <v>3042</v>
      </c>
      <c r="C1698" s="3" t="s">
        <v>3043</v>
      </c>
      <c r="D1698" s="3" t="s">
        <v>3044</v>
      </c>
      <c r="E1698" s="4">
        <v>40000000</v>
      </c>
      <c r="F1698" s="3" t="s">
        <v>2702</v>
      </c>
      <c r="G1698" s="3" t="s">
        <v>913</v>
      </c>
      <c r="H1698" s="3" t="s">
        <v>36</v>
      </c>
      <c r="I1698" s="3" t="s">
        <v>3045</v>
      </c>
      <c r="J1698" s="3" t="s">
        <v>2704</v>
      </c>
    </row>
    <row r="1699" spans="1:10" hidden="1" x14ac:dyDescent="0.2">
      <c r="A1699" s="3" t="s">
        <v>10</v>
      </c>
      <c r="B1699" s="3" t="s">
        <v>3072</v>
      </c>
      <c r="C1699" s="3" t="s">
        <v>3073</v>
      </c>
      <c r="D1699" s="3" t="s">
        <v>3074</v>
      </c>
      <c r="E1699" s="4">
        <v>1403200</v>
      </c>
      <c r="F1699" s="3" t="s">
        <v>2702</v>
      </c>
      <c r="G1699" s="3" t="s">
        <v>154</v>
      </c>
      <c r="H1699" s="3" t="s">
        <v>36</v>
      </c>
      <c r="I1699" s="3" t="s">
        <v>1640</v>
      </c>
      <c r="J1699" s="3" t="s">
        <v>2704</v>
      </c>
    </row>
    <row r="1700" spans="1:10" hidden="1" x14ac:dyDescent="0.2">
      <c r="A1700" s="3" t="s">
        <v>10</v>
      </c>
      <c r="B1700" s="3" t="s">
        <v>3187</v>
      </c>
      <c r="C1700" s="3" t="s">
        <v>3188</v>
      </c>
      <c r="D1700" s="3" t="s">
        <v>3189</v>
      </c>
      <c r="E1700" s="4">
        <v>961400</v>
      </c>
      <c r="F1700" s="3" t="s">
        <v>2702</v>
      </c>
      <c r="G1700" s="3" t="s">
        <v>1579</v>
      </c>
      <c r="H1700" s="3" t="s">
        <v>36</v>
      </c>
      <c r="J1700" s="3" t="s">
        <v>2704</v>
      </c>
    </row>
    <row r="1701" spans="1:10" hidden="1" x14ac:dyDescent="0.2">
      <c r="A1701" s="3" t="s">
        <v>10</v>
      </c>
      <c r="B1701" s="3" t="s">
        <v>3219</v>
      </c>
      <c r="C1701" s="3" t="s">
        <v>3220</v>
      </c>
      <c r="D1701" s="3" t="s">
        <v>3221</v>
      </c>
      <c r="E1701" s="4">
        <v>663975</v>
      </c>
      <c r="F1701" s="3" t="s">
        <v>2702</v>
      </c>
      <c r="G1701" s="3" t="s">
        <v>2385</v>
      </c>
      <c r="H1701" s="3" t="s">
        <v>36</v>
      </c>
      <c r="I1701" s="3" t="s">
        <v>1640</v>
      </c>
      <c r="J1701" s="3" t="s">
        <v>2704</v>
      </c>
    </row>
    <row r="1702" spans="1:10" hidden="1" x14ac:dyDescent="0.2">
      <c r="A1702" s="3" t="s">
        <v>10</v>
      </c>
      <c r="B1702" s="3" t="s">
        <v>3187</v>
      </c>
      <c r="C1702" s="3" t="s">
        <v>3188</v>
      </c>
      <c r="D1702" s="3" t="s">
        <v>3189</v>
      </c>
      <c r="E1702" s="4">
        <v>801200</v>
      </c>
      <c r="F1702" s="3" t="s">
        <v>2702</v>
      </c>
      <c r="G1702" s="3" t="s">
        <v>2385</v>
      </c>
      <c r="H1702" s="3" t="s">
        <v>36</v>
      </c>
      <c r="I1702" s="3" t="s">
        <v>3222</v>
      </c>
      <c r="J1702" s="3" t="s">
        <v>2704</v>
      </c>
    </row>
    <row r="1703" spans="1:10" hidden="1" x14ac:dyDescent="0.2">
      <c r="A1703" s="3" t="s">
        <v>10</v>
      </c>
      <c r="B1703" s="3" t="s">
        <v>3231</v>
      </c>
      <c r="C1703" s="3" t="s">
        <v>3232</v>
      </c>
      <c r="D1703" s="3" t="s">
        <v>3233</v>
      </c>
      <c r="E1703" s="4">
        <v>21042000</v>
      </c>
      <c r="F1703" s="3" t="s">
        <v>2702</v>
      </c>
      <c r="G1703" s="3" t="s">
        <v>638</v>
      </c>
      <c r="I1703" s="3" t="s">
        <v>3234</v>
      </c>
      <c r="J1703" s="3" t="s">
        <v>2704</v>
      </c>
    </row>
    <row r="1704" spans="1:10" hidden="1" x14ac:dyDescent="0.2">
      <c r="A1704" s="3" t="s">
        <v>10</v>
      </c>
      <c r="B1704" s="3" t="s">
        <v>1603</v>
      </c>
      <c r="C1704" s="3" t="s">
        <v>1604</v>
      </c>
      <c r="D1704" s="3" t="s">
        <v>1605</v>
      </c>
      <c r="E1704" s="4">
        <v>2000000</v>
      </c>
      <c r="F1704" s="3" t="s">
        <v>2702</v>
      </c>
      <c r="G1704" s="3" t="s">
        <v>638</v>
      </c>
      <c r="H1704" s="3" t="s">
        <v>36</v>
      </c>
      <c r="I1704" s="3" t="s">
        <v>1606</v>
      </c>
      <c r="J1704" s="3" t="s">
        <v>2704</v>
      </c>
    </row>
    <row r="1705" spans="1:10" hidden="1" x14ac:dyDescent="0.2">
      <c r="A1705" s="3" t="s">
        <v>10</v>
      </c>
      <c r="B1705" s="3" t="s">
        <v>3534</v>
      </c>
      <c r="C1705" s="3" t="s">
        <v>3535</v>
      </c>
      <c r="D1705" s="3" t="s">
        <v>3536</v>
      </c>
      <c r="E1705" s="4">
        <v>5900000</v>
      </c>
      <c r="F1705" s="3" t="s">
        <v>3493</v>
      </c>
      <c r="G1705" s="3" t="s">
        <v>1555</v>
      </c>
      <c r="H1705" s="3" t="s">
        <v>36</v>
      </c>
      <c r="I1705" s="3" t="s">
        <v>1640</v>
      </c>
      <c r="J1705" s="3" t="s">
        <v>3494</v>
      </c>
    </row>
    <row r="1706" spans="1:10" hidden="1" x14ac:dyDescent="0.2">
      <c r="A1706" s="3" t="s">
        <v>10</v>
      </c>
      <c r="B1706" s="3" t="s">
        <v>3039</v>
      </c>
      <c r="C1706" s="3" t="s">
        <v>3040</v>
      </c>
      <c r="D1706" s="3" t="s">
        <v>3041</v>
      </c>
      <c r="E1706" s="4">
        <v>555313</v>
      </c>
      <c r="F1706" s="3" t="s">
        <v>3493</v>
      </c>
      <c r="G1706" s="3" t="s">
        <v>1354</v>
      </c>
      <c r="H1706" s="3" t="s">
        <v>36</v>
      </c>
      <c r="J1706" s="3" t="s">
        <v>3494</v>
      </c>
    </row>
    <row r="1707" spans="1:10" hidden="1" x14ac:dyDescent="0.2">
      <c r="A1707" s="3" t="s">
        <v>10</v>
      </c>
      <c r="B1707" s="3" t="s">
        <v>3988</v>
      </c>
      <c r="C1707" s="3" t="s">
        <v>3989</v>
      </c>
      <c r="D1707" s="3" t="s">
        <v>3990</v>
      </c>
      <c r="E1707" s="4">
        <v>480000</v>
      </c>
      <c r="F1707" s="3" t="s">
        <v>3640</v>
      </c>
      <c r="G1707" s="3" t="s">
        <v>146</v>
      </c>
      <c r="H1707" s="3" t="s">
        <v>36</v>
      </c>
      <c r="I1707" s="3" t="s">
        <v>3991</v>
      </c>
      <c r="J1707" s="3" t="s">
        <v>3643</v>
      </c>
    </row>
    <row r="1708" spans="1:10" hidden="1" x14ac:dyDescent="0.2">
      <c r="A1708" s="3" t="s">
        <v>10</v>
      </c>
      <c r="B1708" s="3" t="s">
        <v>4477</v>
      </c>
      <c r="C1708" s="3" t="s">
        <v>4478</v>
      </c>
      <c r="D1708" s="3" t="s">
        <v>4479</v>
      </c>
      <c r="E1708" s="4">
        <v>1381246.04</v>
      </c>
      <c r="F1708" s="3" t="s">
        <v>4327</v>
      </c>
      <c r="G1708" s="3" t="s">
        <v>650</v>
      </c>
      <c r="H1708" s="3" t="s">
        <v>36</v>
      </c>
      <c r="I1708" s="3" t="s">
        <v>4480</v>
      </c>
      <c r="J1708" s="3" t="s">
        <v>4328</v>
      </c>
    </row>
    <row r="1709" spans="1:10" hidden="1" x14ac:dyDescent="0.2">
      <c r="A1709" s="3" t="s">
        <v>10</v>
      </c>
      <c r="B1709" s="3" t="s">
        <v>4500</v>
      </c>
      <c r="C1709" s="3" t="s">
        <v>4501</v>
      </c>
      <c r="D1709" s="3" t="s">
        <v>4502</v>
      </c>
      <c r="E1709" s="4">
        <v>26772389</v>
      </c>
      <c r="F1709" s="3" t="s">
        <v>4327</v>
      </c>
      <c r="G1709" s="3" t="s">
        <v>1902</v>
      </c>
      <c r="H1709" s="3" t="s">
        <v>36</v>
      </c>
      <c r="I1709" s="3" t="s">
        <v>4480</v>
      </c>
      <c r="J1709" s="3" t="s">
        <v>4328</v>
      </c>
    </row>
    <row r="1710" spans="1:10" hidden="1" x14ac:dyDescent="0.2">
      <c r="A1710" s="3" t="s">
        <v>10</v>
      </c>
      <c r="B1710" s="3" t="s">
        <v>4533</v>
      </c>
      <c r="C1710" s="3" t="s">
        <v>4534</v>
      </c>
      <c r="D1710" s="3" t="s">
        <v>4535</v>
      </c>
      <c r="E1710" s="4">
        <v>1556000</v>
      </c>
      <c r="F1710" s="3" t="s">
        <v>4504</v>
      </c>
      <c r="G1710" s="3" t="s">
        <v>1178</v>
      </c>
      <c r="H1710" s="3" t="s">
        <v>36</v>
      </c>
      <c r="J1710" s="3" t="s">
        <v>4505</v>
      </c>
    </row>
    <row r="1711" spans="1:10" hidden="1" x14ac:dyDescent="0.2">
      <c r="A1711" s="3" t="s">
        <v>10</v>
      </c>
      <c r="B1711" s="3" t="s">
        <v>4536</v>
      </c>
      <c r="C1711" s="3" t="s">
        <v>4537</v>
      </c>
      <c r="D1711" s="3" t="s">
        <v>4538</v>
      </c>
      <c r="E1711" s="4">
        <v>4000</v>
      </c>
      <c r="F1711" s="3" t="s">
        <v>4504</v>
      </c>
      <c r="G1711" s="3" t="s">
        <v>913</v>
      </c>
      <c r="H1711" s="3" t="s">
        <v>36</v>
      </c>
      <c r="J1711" s="3" t="s">
        <v>4505</v>
      </c>
    </row>
    <row r="1712" spans="1:10" hidden="1" x14ac:dyDescent="0.2">
      <c r="A1712" s="3" t="s">
        <v>10</v>
      </c>
      <c r="B1712" s="3" t="s">
        <v>4551</v>
      </c>
      <c r="C1712" s="3" t="s">
        <v>4552</v>
      </c>
      <c r="D1712" s="3" t="s">
        <v>4553</v>
      </c>
      <c r="E1712" s="4">
        <v>6132000</v>
      </c>
      <c r="F1712" s="3" t="s">
        <v>4504</v>
      </c>
      <c r="G1712" s="3" t="s">
        <v>2385</v>
      </c>
      <c r="H1712" s="3" t="s">
        <v>36</v>
      </c>
      <c r="I1712" s="3" t="s">
        <v>4554</v>
      </c>
      <c r="J1712" s="3" t="s">
        <v>4505</v>
      </c>
    </row>
    <row r="1713" spans="1:10" hidden="1" x14ac:dyDescent="0.2">
      <c r="A1713" s="3" t="s">
        <v>10</v>
      </c>
      <c r="B1713" s="3" t="s">
        <v>4970</v>
      </c>
      <c r="C1713" s="3" t="s">
        <v>4971</v>
      </c>
      <c r="D1713" s="3" t="s">
        <v>4972</v>
      </c>
      <c r="E1713" s="4">
        <v>2721400</v>
      </c>
      <c r="F1713" s="3" t="s">
        <v>4964</v>
      </c>
      <c r="G1713" s="3" t="s">
        <v>638</v>
      </c>
      <c r="H1713" s="3" t="s">
        <v>36</v>
      </c>
      <c r="I1713" s="3" t="s">
        <v>4973</v>
      </c>
      <c r="J1713" s="3" t="s">
        <v>4965</v>
      </c>
    </row>
    <row r="1714" spans="1:10" hidden="1" x14ac:dyDescent="0.2">
      <c r="A1714" s="3" t="s">
        <v>10</v>
      </c>
      <c r="B1714" s="3" t="s">
        <v>5025</v>
      </c>
      <c r="C1714" s="3" t="s">
        <v>5026</v>
      </c>
      <c r="D1714" s="3" t="s">
        <v>5027</v>
      </c>
      <c r="E1714" s="4">
        <v>108000</v>
      </c>
      <c r="F1714" s="3" t="s">
        <v>5010</v>
      </c>
      <c r="G1714" s="3" t="s">
        <v>650</v>
      </c>
      <c r="H1714" s="3" t="s">
        <v>36</v>
      </c>
      <c r="I1714" s="3" t="s">
        <v>5028</v>
      </c>
      <c r="J1714" s="3" t="s">
        <v>5012</v>
      </c>
    </row>
    <row r="1715" spans="1:10" hidden="1" x14ac:dyDescent="0.2">
      <c r="A1715" s="3" t="s">
        <v>10</v>
      </c>
      <c r="B1715" s="3" t="s">
        <v>5058</v>
      </c>
      <c r="C1715" s="3" t="s">
        <v>5059</v>
      </c>
      <c r="D1715" s="3" t="s">
        <v>5060</v>
      </c>
      <c r="E1715" s="4">
        <v>757803</v>
      </c>
      <c r="F1715" s="3" t="s">
        <v>5036</v>
      </c>
      <c r="G1715" s="3" t="s">
        <v>1890</v>
      </c>
      <c r="H1715" s="3" t="s">
        <v>36</v>
      </c>
      <c r="I1715" s="3" t="s">
        <v>5061</v>
      </c>
      <c r="J1715" s="3" t="s">
        <v>5038</v>
      </c>
    </row>
    <row r="1716" spans="1:10" hidden="1" x14ac:dyDescent="0.2">
      <c r="A1716" s="3" t="s">
        <v>10</v>
      </c>
      <c r="B1716" s="3" t="s">
        <v>5184</v>
      </c>
      <c r="C1716" s="3" t="s">
        <v>5185</v>
      </c>
      <c r="D1716" s="3" t="s">
        <v>5186</v>
      </c>
      <c r="E1716" s="4">
        <v>735593</v>
      </c>
      <c r="F1716" s="3" t="s">
        <v>5078</v>
      </c>
      <c r="G1716" s="3" t="s">
        <v>2786</v>
      </c>
      <c r="H1716" s="3" t="s">
        <v>36</v>
      </c>
      <c r="I1716" s="3" t="s">
        <v>1965</v>
      </c>
      <c r="J1716" s="3" t="s">
        <v>5080</v>
      </c>
    </row>
    <row r="1717" spans="1:10" hidden="1" x14ac:dyDescent="0.2">
      <c r="A1717" s="3" t="s">
        <v>10</v>
      </c>
      <c r="B1717" s="3" t="s">
        <v>5208</v>
      </c>
      <c r="C1717" s="3" t="s">
        <v>5209</v>
      </c>
      <c r="D1717" s="3" t="s">
        <v>5210</v>
      </c>
      <c r="E1717" s="4">
        <v>207000</v>
      </c>
      <c r="F1717" s="3" t="s">
        <v>5078</v>
      </c>
      <c r="G1717" s="3" t="s">
        <v>426</v>
      </c>
      <c r="H1717" s="3" t="s">
        <v>36</v>
      </c>
      <c r="J1717" s="3" t="s">
        <v>5080</v>
      </c>
    </row>
    <row r="1718" spans="1:10" hidden="1" x14ac:dyDescent="0.2">
      <c r="A1718" s="3" t="s">
        <v>10</v>
      </c>
      <c r="B1718" s="3" t="s">
        <v>5239</v>
      </c>
      <c r="C1718" s="3" t="s">
        <v>5240</v>
      </c>
      <c r="D1718" s="3" t="s">
        <v>5241</v>
      </c>
      <c r="E1718" s="4">
        <v>364102.5</v>
      </c>
      <c r="F1718" s="3" t="s">
        <v>5078</v>
      </c>
      <c r="G1718" s="3" t="s">
        <v>492</v>
      </c>
      <c r="H1718" s="3" t="s">
        <v>36</v>
      </c>
      <c r="I1718" s="3" t="s">
        <v>1965</v>
      </c>
      <c r="J1718" s="3" t="s">
        <v>5080</v>
      </c>
    </row>
    <row r="1719" spans="1:10" hidden="1" x14ac:dyDescent="0.2">
      <c r="A1719" s="3" t="s">
        <v>10</v>
      </c>
      <c r="B1719" s="3" t="s">
        <v>5255</v>
      </c>
      <c r="C1719" s="3" t="s">
        <v>5256</v>
      </c>
      <c r="D1719" s="3" t="s">
        <v>5257</v>
      </c>
      <c r="E1719" s="4">
        <v>3997800</v>
      </c>
      <c r="F1719" s="3" t="s">
        <v>5078</v>
      </c>
      <c r="G1719" s="3" t="s">
        <v>2015</v>
      </c>
      <c r="H1719" s="3" t="s">
        <v>36</v>
      </c>
      <c r="I1719" s="3" t="s">
        <v>5258</v>
      </c>
      <c r="J1719" s="3" t="s">
        <v>5080</v>
      </c>
    </row>
    <row r="1720" spans="1:10" hidden="1" x14ac:dyDescent="0.2">
      <c r="A1720" s="3" t="s">
        <v>10</v>
      </c>
      <c r="B1720" s="3" t="s">
        <v>5280</v>
      </c>
      <c r="C1720" s="3" t="s">
        <v>5281</v>
      </c>
      <c r="D1720" s="3" t="s">
        <v>5282</v>
      </c>
      <c r="E1720" s="4">
        <v>478500</v>
      </c>
      <c r="F1720" s="3" t="s">
        <v>5078</v>
      </c>
      <c r="G1720" s="3" t="s">
        <v>913</v>
      </c>
      <c r="H1720" s="3" t="s">
        <v>36</v>
      </c>
      <c r="I1720" s="3" t="s">
        <v>1965</v>
      </c>
      <c r="J1720" s="3" t="s">
        <v>5080</v>
      </c>
    </row>
    <row r="1721" spans="1:10" hidden="1" x14ac:dyDescent="0.2">
      <c r="A1721" s="3" t="s">
        <v>10</v>
      </c>
      <c r="B1721" s="3" t="s">
        <v>5284</v>
      </c>
      <c r="C1721" s="3" t="s">
        <v>5285</v>
      </c>
      <c r="D1721" s="3" t="s">
        <v>5286</v>
      </c>
      <c r="E1721" s="4">
        <v>633900</v>
      </c>
      <c r="F1721" s="3" t="s">
        <v>5078</v>
      </c>
      <c r="G1721" s="3" t="s">
        <v>533</v>
      </c>
      <c r="H1721" s="3" t="s">
        <v>36</v>
      </c>
      <c r="I1721" s="3" t="s">
        <v>5258</v>
      </c>
      <c r="J1721" s="3" t="s">
        <v>5080</v>
      </c>
    </row>
    <row r="1722" spans="1:10" hidden="1" x14ac:dyDescent="0.2">
      <c r="A1722" s="3" t="s">
        <v>10</v>
      </c>
      <c r="B1722" s="3" t="s">
        <v>5208</v>
      </c>
      <c r="C1722" s="3" t="s">
        <v>5209</v>
      </c>
      <c r="D1722" s="3" t="s">
        <v>5210</v>
      </c>
      <c r="E1722" s="4">
        <v>48000</v>
      </c>
      <c r="F1722" s="3" t="s">
        <v>5078</v>
      </c>
      <c r="G1722" s="3" t="s">
        <v>1826</v>
      </c>
      <c r="H1722" s="3" t="s">
        <v>36</v>
      </c>
      <c r="I1722" s="3" t="s">
        <v>1965</v>
      </c>
      <c r="J1722" s="3" t="s">
        <v>5080</v>
      </c>
    </row>
    <row r="1723" spans="1:10" hidden="1" x14ac:dyDescent="0.2">
      <c r="A1723" s="3" t="s">
        <v>10</v>
      </c>
      <c r="B1723" s="3" t="s">
        <v>5389</v>
      </c>
      <c r="C1723" s="3" t="s">
        <v>5390</v>
      </c>
      <c r="D1723" s="3" t="s">
        <v>5391</v>
      </c>
      <c r="E1723" s="4">
        <v>1369888.44</v>
      </c>
      <c r="F1723" s="3" t="s">
        <v>5078</v>
      </c>
      <c r="G1723" s="3" t="s">
        <v>2385</v>
      </c>
      <c r="H1723" s="3" t="s">
        <v>36</v>
      </c>
      <c r="I1723" s="3" t="s">
        <v>5258</v>
      </c>
      <c r="J1723" s="3" t="s">
        <v>5080</v>
      </c>
    </row>
    <row r="1724" spans="1:10" hidden="1" x14ac:dyDescent="0.2">
      <c r="A1724" s="3" t="s">
        <v>10</v>
      </c>
      <c r="B1724" s="3" t="s">
        <v>5395</v>
      </c>
      <c r="C1724" s="3" t="s">
        <v>5396</v>
      </c>
      <c r="D1724" s="3" t="s">
        <v>5397</v>
      </c>
      <c r="E1724" s="4">
        <v>36883600</v>
      </c>
      <c r="F1724" s="3" t="s">
        <v>5078</v>
      </c>
      <c r="G1724" s="3" t="s">
        <v>2385</v>
      </c>
      <c r="H1724" s="3" t="s">
        <v>36</v>
      </c>
      <c r="I1724" s="3" t="s">
        <v>5258</v>
      </c>
      <c r="J1724" s="3" t="s">
        <v>5080</v>
      </c>
    </row>
    <row r="1725" spans="1:10" hidden="1" x14ac:dyDescent="0.2">
      <c r="A1725" s="3" t="s">
        <v>10</v>
      </c>
      <c r="B1725" s="3" t="s">
        <v>5481</v>
      </c>
      <c r="C1725" s="3" t="s">
        <v>5482</v>
      </c>
      <c r="D1725" s="3" t="s">
        <v>5483</v>
      </c>
      <c r="E1725" s="4">
        <v>15908200</v>
      </c>
      <c r="F1725" s="3" t="s">
        <v>5484</v>
      </c>
      <c r="G1725" s="3" t="s">
        <v>2847</v>
      </c>
      <c r="H1725" s="3" t="s">
        <v>36</v>
      </c>
      <c r="I1725" s="3" t="s">
        <v>5258</v>
      </c>
      <c r="J1725" s="3" t="s">
        <v>5485</v>
      </c>
    </row>
    <row r="1726" spans="1:10" hidden="1" x14ac:dyDescent="0.2">
      <c r="A1726" s="3" t="s">
        <v>10</v>
      </c>
      <c r="B1726" s="3" t="s">
        <v>5486</v>
      </c>
      <c r="C1726" s="3" t="s">
        <v>5487</v>
      </c>
      <c r="D1726" s="3" t="s">
        <v>5488</v>
      </c>
      <c r="E1726" s="4">
        <v>13050600</v>
      </c>
      <c r="F1726" s="3" t="s">
        <v>5484</v>
      </c>
      <c r="G1726" s="3" t="s">
        <v>1950</v>
      </c>
      <c r="H1726" s="3" t="s">
        <v>36</v>
      </c>
      <c r="I1726" s="3" t="s">
        <v>5258</v>
      </c>
      <c r="J1726" s="3" t="s">
        <v>5485</v>
      </c>
    </row>
    <row r="1727" spans="1:10" hidden="1" x14ac:dyDescent="0.2">
      <c r="A1727" s="3" t="s">
        <v>10</v>
      </c>
      <c r="B1727" s="3" t="s">
        <v>5613</v>
      </c>
      <c r="C1727" s="3" t="s">
        <v>5614</v>
      </c>
      <c r="D1727" s="3" t="s">
        <v>5615</v>
      </c>
      <c r="E1727" s="4">
        <v>164700</v>
      </c>
      <c r="F1727" s="3" t="s">
        <v>5539</v>
      </c>
      <c r="G1727" s="3" t="s">
        <v>2385</v>
      </c>
      <c r="H1727" s="3" t="s">
        <v>36</v>
      </c>
      <c r="I1727" s="3" t="s">
        <v>1965</v>
      </c>
      <c r="J1727" s="3" t="s">
        <v>5540</v>
      </c>
    </row>
    <row r="1728" spans="1:10" hidden="1" x14ac:dyDescent="0.2">
      <c r="A1728" s="3" t="s">
        <v>10</v>
      </c>
      <c r="B1728" s="3" t="s">
        <v>5629</v>
      </c>
      <c r="C1728" s="3" t="s">
        <v>5630</v>
      </c>
      <c r="D1728" s="3" t="s">
        <v>5631</v>
      </c>
      <c r="E1728" s="4">
        <v>166500</v>
      </c>
      <c r="F1728" s="3" t="s">
        <v>5539</v>
      </c>
      <c r="G1728" s="3" t="s">
        <v>638</v>
      </c>
      <c r="H1728" s="3" t="s">
        <v>36</v>
      </c>
      <c r="I1728" s="3" t="s">
        <v>1965</v>
      </c>
      <c r="J1728" s="3" t="s">
        <v>5540</v>
      </c>
    </row>
    <row r="1729" spans="1:10" hidden="1" x14ac:dyDescent="0.2">
      <c r="A1729" s="3" t="s">
        <v>10</v>
      </c>
      <c r="B1729" s="3" t="s">
        <v>5632</v>
      </c>
      <c r="C1729" s="3" t="s">
        <v>5633</v>
      </c>
      <c r="D1729" s="3" t="s">
        <v>5634</v>
      </c>
      <c r="E1729" s="4">
        <v>360000</v>
      </c>
      <c r="F1729" s="3" t="s">
        <v>5539</v>
      </c>
      <c r="G1729" s="3" t="s">
        <v>638</v>
      </c>
      <c r="H1729" s="3" t="s">
        <v>36</v>
      </c>
      <c r="I1729" s="3" t="s">
        <v>1965</v>
      </c>
      <c r="J1729" s="3" t="s">
        <v>5540</v>
      </c>
    </row>
    <row r="1730" spans="1:10" hidden="1" x14ac:dyDescent="0.2">
      <c r="A1730" s="3" t="s">
        <v>10</v>
      </c>
      <c r="B1730" s="3" t="s">
        <v>5666</v>
      </c>
      <c r="C1730" s="3" t="s">
        <v>5667</v>
      </c>
      <c r="D1730" s="3" t="s">
        <v>5668</v>
      </c>
      <c r="E1730" s="4">
        <v>2513700</v>
      </c>
      <c r="F1730" s="3" t="s">
        <v>5645</v>
      </c>
      <c r="G1730" s="3" t="s">
        <v>2847</v>
      </c>
      <c r="I1730" s="3" t="s">
        <v>5258</v>
      </c>
      <c r="J1730" s="3" t="s">
        <v>5646</v>
      </c>
    </row>
    <row r="1731" spans="1:10" hidden="1" x14ac:dyDescent="0.2">
      <c r="A1731" s="3" t="s">
        <v>10</v>
      </c>
      <c r="B1731" s="3" t="s">
        <v>5723</v>
      </c>
      <c r="C1731" s="3" t="s">
        <v>5724</v>
      </c>
      <c r="D1731" s="3" t="s">
        <v>5725</v>
      </c>
      <c r="E1731" s="4">
        <v>-1027973.82</v>
      </c>
      <c r="F1731" s="3" t="s">
        <v>5726</v>
      </c>
      <c r="G1731" s="3" t="s">
        <v>2098</v>
      </c>
      <c r="H1731" s="3" t="s">
        <v>16</v>
      </c>
      <c r="J1731" s="3" t="s">
        <v>5727</v>
      </c>
    </row>
    <row r="1732" spans="1:10" hidden="1" x14ac:dyDescent="0.2">
      <c r="A1732" s="3" t="s">
        <v>10</v>
      </c>
      <c r="B1732" s="3" t="s">
        <v>1637</v>
      </c>
      <c r="C1732" s="3" t="s">
        <v>1638</v>
      </c>
      <c r="D1732" s="3" t="s">
        <v>1639</v>
      </c>
      <c r="E1732" s="4">
        <v>-0.21</v>
      </c>
      <c r="F1732" s="3" t="s">
        <v>5726</v>
      </c>
      <c r="G1732" s="3" t="s">
        <v>365</v>
      </c>
      <c r="H1732" s="3" t="s">
        <v>16</v>
      </c>
      <c r="I1732" s="3" t="s">
        <v>1640</v>
      </c>
      <c r="J1732" s="3" t="s">
        <v>5727</v>
      </c>
    </row>
    <row r="1733" spans="1:10" hidden="1" x14ac:dyDescent="0.2">
      <c r="A1733" s="3" t="s">
        <v>10</v>
      </c>
      <c r="B1733" s="3" t="s">
        <v>5926</v>
      </c>
      <c r="C1733" s="3" t="s">
        <v>5927</v>
      </c>
      <c r="D1733" s="3" t="s">
        <v>5928</v>
      </c>
      <c r="E1733" s="4">
        <v>-9681.64</v>
      </c>
      <c r="F1733" s="3" t="s">
        <v>5726</v>
      </c>
      <c r="G1733" s="3" t="s">
        <v>1382</v>
      </c>
      <c r="H1733" s="3" t="s">
        <v>16</v>
      </c>
      <c r="I1733" s="3" t="s">
        <v>1640</v>
      </c>
      <c r="J1733" s="3" t="s">
        <v>5727</v>
      </c>
    </row>
    <row r="1734" spans="1:10" hidden="1" x14ac:dyDescent="0.2">
      <c r="A1734" s="3" t="s">
        <v>10</v>
      </c>
      <c r="B1734" s="3" t="s">
        <v>5970</v>
      </c>
      <c r="C1734" s="3" t="s">
        <v>5971</v>
      </c>
      <c r="D1734" s="3" t="s">
        <v>5972</v>
      </c>
      <c r="E1734" s="4">
        <v>-10531</v>
      </c>
      <c r="F1734" s="3" t="s">
        <v>5726</v>
      </c>
      <c r="G1734" s="3" t="s">
        <v>965</v>
      </c>
      <c r="H1734" s="3" t="s">
        <v>16</v>
      </c>
      <c r="I1734" s="3" t="s">
        <v>5922</v>
      </c>
      <c r="J1734" s="3" t="s">
        <v>5727</v>
      </c>
    </row>
    <row r="1735" spans="1:10" hidden="1" x14ac:dyDescent="0.2">
      <c r="A1735" s="3" t="s">
        <v>10</v>
      </c>
      <c r="B1735" s="3" t="s">
        <v>6024</v>
      </c>
      <c r="C1735" s="3" t="s">
        <v>6025</v>
      </c>
      <c r="D1735" s="3" t="s">
        <v>6026</v>
      </c>
      <c r="E1735" s="4">
        <v>9385900</v>
      </c>
      <c r="F1735" s="3" t="s">
        <v>5726</v>
      </c>
      <c r="G1735" s="3" t="s">
        <v>684</v>
      </c>
      <c r="H1735" s="3" t="s">
        <v>36</v>
      </c>
      <c r="J1735" s="3" t="s">
        <v>5727</v>
      </c>
    </row>
    <row r="1736" spans="1:10" hidden="1" x14ac:dyDescent="0.2">
      <c r="A1736" s="3" t="s">
        <v>10</v>
      </c>
      <c r="B1736" s="3" t="s">
        <v>1523</v>
      </c>
      <c r="C1736" s="3" t="s">
        <v>1524</v>
      </c>
      <c r="D1736" s="3" t="s">
        <v>1525</v>
      </c>
      <c r="E1736" s="4">
        <v>7987700</v>
      </c>
      <c r="F1736" s="3" t="s">
        <v>5726</v>
      </c>
      <c r="G1736" s="3" t="s">
        <v>195</v>
      </c>
      <c r="H1736" s="3" t="s">
        <v>36</v>
      </c>
      <c r="I1736" s="3" t="s">
        <v>1526</v>
      </c>
      <c r="J1736" s="3" t="s">
        <v>5727</v>
      </c>
    </row>
    <row r="1737" spans="1:10" hidden="1" x14ac:dyDescent="0.2">
      <c r="A1737" s="3" t="s">
        <v>10</v>
      </c>
      <c r="B1737" s="3" t="s">
        <v>6100</v>
      </c>
      <c r="C1737" s="3" t="s">
        <v>6101</v>
      </c>
      <c r="D1737" s="3" t="s">
        <v>6102</v>
      </c>
      <c r="E1737" s="4">
        <v>-79677</v>
      </c>
      <c r="F1737" s="3" t="s">
        <v>5726</v>
      </c>
      <c r="G1737" s="3" t="s">
        <v>650</v>
      </c>
      <c r="H1737" s="3" t="s">
        <v>36</v>
      </c>
      <c r="I1737" s="3" t="s">
        <v>1640</v>
      </c>
      <c r="J1737" s="3" t="s">
        <v>5727</v>
      </c>
    </row>
    <row r="1738" spans="1:10" hidden="1" x14ac:dyDescent="0.2">
      <c r="A1738" s="3" t="s">
        <v>10</v>
      </c>
      <c r="B1738" s="3" t="s">
        <v>3039</v>
      </c>
      <c r="C1738" s="3" t="s">
        <v>3040</v>
      </c>
      <c r="D1738" s="3" t="s">
        <v>3041</v>
      </c>
      <c r="E1738" s="4">
        <v>296661.46000000002</v>
      </c>
      <c r="F1738" s="3" t="s">
        <v>6205</v>
      </c>
      <c r="G1738" s="3" t="s">
        <v>1178</v>
      </c>
      <c r="H1738" s="3" t="s">
        <v>36</v>
      </c>
      <c r="I1738" s="3" t="s">
        <v>1640</v>
      </c>
      <c r="J1738" s="3" t="s">
        <v>6207</v>
      </c>
    </row>
    <row r="1739" spans="1:10" hidden="1" x14ac:dyDescent="0.2">
      <c r="A1739" s="3" t="s">
        <v>10</v>
      </c>
      <c r="B1739" s="3" t="s">
        <v>6388</v>
      </c>
      <c r="C1739" s="3" t="s">
        <v>6389</v>
      </c>
      <c r="D1739" s="3" t="s">
        <v>6390</v>
      </c>
      <c r="E1739" s="4">
        <v>2000000</v>
      </c>
      <c r="F1739" s="3" t="s">
        <v>6239</v>
      </c>
      <c r="G1739" s="3" t="s">
        <v>642</v>
      </c>
      <c r="H1739" s="3" t="s">
        <v>36</v>
      </c>
      <c r="I1739" s="3" t="s">
        <v>4480</v>
      </c>
      <c r="J1739" s="3" t="s">
        <v>6240</v>
      </c>
    </row>
    <row r="1740" spans="1:10" hidden="1" x14ac:dyDescent="0.2">
      <c r="A1740" s="3" t="s">
        <v>10</v>
      </c>
      <c r="B1740" s="3" t="s">
        <v>4477</v>
      </c>
      <c r="C1740" s="3" t="s">
        <v>4478</v>
      </c>
      <c r="D1740" s="3" t="s">
        <v>4479</v>
      </c>
      <c r="E1740" s="4">
        <v>59564.959999999999</v>
      </c>
      <c r="F1740" s="3" t="s">
        <v>6239</v>
      </c>
      <c r="G1740" s="3" t="s">
        <v>642</v>
      </c>
      <c r="H1740" s="3" t="s">
        <v>36</v>
      </c>
      <c r="J1740" s="3" t="s">
        <v>6240</v>
      </c>
    </row>
    <row r="1741" spans="1:10" hidden="1" x14ac:dyDescent="0.2">
      <c r="A1741" s="3" t="s">
        <v>10</v>
      </c>
      <c r="B1741" s="3" t="s">
        <v>6984</v>
      </c>
      <c r="D1741" s="3" t="s">
        <v>6985</v>
      </c>
      <c r="E1741" s="4">
        <v>100232</v>
      </c>
      <c r="F1741" s="3" t="s">
        <v>6975</v>
      </c>
      <c r="G1741" s="3" t="s">
        <v>959</v>
      </c>
      <c r="H1741" s="3" t="s">
        <v>36</v>
      </c>
      <c r="I1741" s="3" t="s">
        <v>2465</v>
      </c>
      <c r="J1741" s="3" t="s">
        <v>6976</v>
      </c>
    </row>
    <row r="1742" spans="1:10" hidden="1" x14ac:dyDescent="0.2">
      <c r="A1742" s="3" t="s">
        <v>10</v>
      </c>
      <c r="B1742" s="3" t="s">
        <v>6989</v>
      </c>
      <c r="D1742" s="3" t="s">
        <v>6990</v>
      </c>
      <c r="E1742" s="4">
        <v>1000000</v>
      </c>
      <c r="F1742" s="3" t="s">
        <v>6975</v>
      </c>
      <c r="G1742" s="3" t="s">
        <v>1902</v>
      </c>
      <c r="H1742" s="3" t="s">
        <v>36</v>
      </c>
      <c r="I1742" s="3" t="s">
        <v>6991</v>
      </c>
      <c r="J1742" s="3" t="s">
        <v>6976</v>
      </c>
    </row>
    <row r="1743" spans="1:10" hidden="1" x14ac:dyDescent="0.2">
      <c r="A1743" s="3" t="s">
        <v>10</v>
      </c>
      <c r="B1743" s="3" t="s">
        <v>6024</v>
      </c>
      <c r="C1743" s="3" t="s">
        <v>6025</v>
      </c>
      <c r="D1743" s="3" t="s">
        <v>6026</v>
      </c>
      <c r="E1743" s="4">
        <v>15566900</v>
      </c>
      <c r="F1743" s="3" t="s">
        <v>7003</v>
      </c>
      <c r="G1743" s="3" t="s">
        <v>278</v>
      </c>
      <c r="H1743" s="3" t="s">
        <v>36</v>
      </c>
      <c r="J1743" s="3" t="s">
        <v>7004</v>
      </c>
    </row>
    <row r="1744" spans="1:10" hidden="1" x14ac:dyDescent="0.2">
      <c r="A1744" s="3" t="s">
        <v>10</v>
      </c>
      <c r="B1744" s="3" t="s">
        <v>6024</v>
      </c>
      <c r="C1744" s="3" t="s">
        <v>6025</v>
      </c>
      <c r="D1744" s="3" t="s">
        <v>6026</v>
      </c>
      <c r="E1744" s="4">
        <v>59520500</v>
      </c>
      <c r="F1744" s="3" t="s">
        <v>7003</v>
      </c>
      <c r="G1744" s="3" t="s">
        <v>5876</v>
      </c>
      <c r="H1744" s="3" t="s">
        <v>36</v>
      </c>
      <c r="J1744" s="3" t="s">
        <v>7004</v>
      </c>
    </row>
    <row r="1745" spans="1:10" hidden="1" x14ac:dyDescent="0.2">
      <c r="A1745" s="3" t="s">
        <v>10</v>
      </c>
      <c r="B1745" s="3" t="s">
        <v>7024</v>
      </c>
      <c r="C1745" s="3" t="s">
        <v>7025</v>
      </c>
      <c r="D1745" s="3" t="s">
        <v>7026</v>
      </c>
      <c r="E1745" s="4">
        <v>11949000</v>
      </c>
      <c r="F1745" s="3" t="s">
        <v>7003</v>
      </c>
      <c r="G1745" s="3" t="s">
        <v>684</v>
      </c>
      <c r="J1745" s="3" t="s">
        <v>7004</v>
      </c>
    </row>
    <row r="1746" spans="1:10" hidden="1" x14ac:dyDescent="0.2">
      <c r="A1746" s="3" t="s">
        <v>10</v>
      </c>
      <c r="B1746" s="3" t="s">
        <v>6024</v>
      </c>
      <c r="C1746" s="3" t="s">
        <v>6025</v>
      </c>
      <c r="D1746" s="3" t="s">
        <v>6026</v>
      </c>
      <c r="E1746" s="4">
        <v>28421800</v>
      </c>
      <c r="F1746" s="3" t="s">
        <v>7003</v>
      </c>
      <c r="G1746" s="3" t="s">
        <v>684</v>
      </c>
      <c r="H1746" s="3" t="s">
        <v>36</v>
      </c>
      <c r="J1746" s="3" t="s">
        <v>7004</v>
      </c>
    </row>
    <row r="1747" spans="1:10" hidden="1" x14ac:dyDescent="0.2">
      <c r="A1747" s="3" t="s">
        <v>10</v>
      </c>
      <c r="B1747" s="3" t="s">
        <v>7037</v>
      </c>
      <c r="C1747" s="3" t="s">
        <v>7038</v>
      </c>
      <c r="D1747" s="3" t="s">
        <v>7039</v>
      </c>
      <c r="E1747" s="4">
        <v>24134400</v>
      </c>
      <c r="F1747" s="3" t="s">
        <v>7003</v>
      </c>
      <c r="G1747" s="3" t="s">
        <v>704</v>
      </c>
      <c r="H1747" s="3" t="s">
        <v>36</v>
      </c>
      <c r="J1747" s="3" t="s">
        <v>7004</v>
      </c>
    </row>
    <row r="1748" spans="1:10" hidden="1" x14ac:dyDescent="0.2">
      <c r="A1748" s="3" t="s">
        <v>10</v>
      </c>
      <c r="B1748" s="3" t="s">
        <v>7133</v>
      </c>
      <c r="C1748" s="3" t="s">
        <v>7134</v>
      </c>
      <c r="D1748" s="3" t="s">
        <v>7135</v>
      </c>
      <c r="E1748" s="4">
        <v>-362902.06</v>
      </c>
      <c r="F1748" s="3" t="s">
        <v>7136</v>
      </c>
      <c r="G1748" s="3" t="s">
        <v>2098</v>
      </c>
      <c r="H1748" s="3" t="s">
        <v>16</v>
      </c>
      <c r="J1748" s="3" t="s">
        <v>7137</v>
      </c>
    </row>
    <row r="1749" spans="1:10" hidden="1" x14ac:dyDescent="0.2">
      <c r="A1749" s="3" t="s">
        <v>10</v>
      </c>
      <c r="B1749" s="3" t="s">
        <v>2568</v>
      </c>
      <c r="C1749" s="3" t="s">
        <v>2569</v>
      </c>
      <c r="D1749" s="3" t="s">
        <v>2570</v>
      </c>
      <c r="E1749" s="4">
        <v>-104223.78</v>
      </c>
      <c r="F1749" s="3" t="s">
        <v>7136</v>
      </c>
      <c r="G1749" s="3" t="s">
        <v>30</v>
      </c>
      <c r="H1749" s="3" t="s">
        <v>16</v>
      </c>
      <c r="J1749" s="3" t="s">
        <v>7137</v>
      </c>
    </row>
    <row r="1750" spans="1:10" hidden="1" x14ac:dyDescent="0.2">
      <c r="A1750" s="3" t="s">
        <v>10</v>
      </c>
      <c r="B1750" s="3" t="s">
        <v>7285</v>
      </c>
      <c r="C1750" s="3" t="s">
        <v>7286</v>
      </c>
      <c r="D1750" s="3" t="s">
        <v>7287</v>
      </c>
      <c r="E1750" s="4">
        <v>-265078.64</v>
      </c>
      <c r="F1750" s="3" t="s">
        <v>7136</v>
      </c>
      <c r="G1750" s="3" t="s">
        <v>413</v>
      </c>
      <c r="H1750" s="3" t="s">
        <v>36</v>
      </c>
      <c r="I1750" s="3" t="s">
        <v>5258</v>
      </c>
      <c r="J1750" s="3" t="s">
        <v>7137</v>
      </c>
    </row>
    <row r="1751" spans="1:10" hidden="1" x14ac:dyDescent="0.2">
      <c r="A1751" s="3" t="s">
        <v>10</v>
      </c>
      <c r="B1751" s="3" t="s">
        <v>7310</v>
      </c>
      <c r="C1751" s="3" t="s">
        <v>7311</v>
      </c>
      <c r="D1751" s="3" t="s">
        <v>7312</v>
      </c>
      <c r="E1751" s="4">
        <v>-864127.33</v>
      </c>
      <c r="F1751" s="3" t="s">
        <v>7136</v>
      </c>
      <c r="G1751" s="3" t="s">
        <v>1316</v>
      </c>
      <c r="H1751" s="3" t="s">
        <v>16</v>
      </c>
      <c r="J1751" s="3" t="s">
        <v>7137</v>
      </c>
    </row>
    <row r="1752" spans="1:10" hidden="1" x14ac:dyDescent="0.2">
      <c r="A1752" s="3" t="s">
        <v>10</v>
      </c>
      <c r="B1752" s="3" t="s">
        <v>7375</v>
      </c>
      <c r="C1752" s="3" t="s">
        <v>7376</v>
      </c>
      <c r="D1752" s="3" t="s">
        <v>7377</v>
      </c>
      <c r="E1752" s="4">
        <v>-137962.26999999999</v>
      </c>
      <c r="F1752" s="3" t="s">
        <v>7136</v>
      </c>
      <c r="G1752" s="3" t="s">
        <v>513</v>
      </c>
      <c r="H1752" s="3" t="s">
        <v>36</v>
      </c>
      <c r="I1752" s="3" t="s">
        <v>5258</v>
      </c>
      <c r="J1752" s="3" t="s">
        <v>7137</v>
      </c>
    </row>
    <row r="1753" spans="1:10" hidden="1" x14ac:dyDescent="0.2">
      <c r="A1753" s="3" t="s">
        <v>10</v>
      </c>
      <c r="B1753" s="3" t="s">
        <v>5389</v>
      </c>
      <c r="C1753" s="3" t="s">
        <v>5390</v>
      </c>
      <c r="D1753" s="3" t="s">
        <v>5391</v>
      </c>
      <c r="E1753" s="4">
        <v>3810911.56</v>
      </c>
      <c r="F1753" s="3" t="s">
        <v>7443</v>
      </c>
      <c r="G1753" s="3" t="s">
        <v>503</v>
      </c>
      <c r="H1753" s="3" t="s">
        <v>36</v>
      </c>
      <c r="J1753" s="3" t="s">
        <v>7444</v>
      </c>
    </row>
    <row r="1754" spans="1:10" hidden="1" x14ac:dyDescent="0.2">
      <c r="A1754" s="3" t="s">
        <v>526</v>
      </c>
      <c r="B1754" s="3" t="s">
        <v>527</v>
      </c>
      <c r="C1754" s="3" t="s">
        <v>528</v>
      </c>
      <c r="D1754" s="3" t="s">
        <v>529</v>
      </c>
      <c r="E1754" s="4">
        <v>72533.919999999998</v>
      </c>
      <c r="F1754" s="3" t="s">
        <v>221</v>
      </c>
      <c r="G1754" s="3" t="s">
        <v>513</v>
      </c>
      <c r="J1754" s="3" t="s">
        <v>223</v>
      </c>
    </row>
    <row r="1755" spans="1:10" hidden="1" x14ac:dyDescent="0.2">
      <c r="A1755" s="3" t="s">
        <v>526</v>
      </c>
      <c r="B1755" s="3" t="s">
        <v>806</v>
      </c>
      <c r="C1755" s="3" t="s">
        <v>807</v>
      </c>
      <c r="D1755" s="3" t="s">
        <v>808</v>
      </c>
      <c r="E1755" s="4">
        <v>354887</v>
      </c>
      <c r="F1755" s="3" t="s">
        <v>683</v>
      </c>
      <c r="G1755" s="3" t="s">
        <v>202</v>
      </c>
      <c r="J1755" s="3" t="s">
        <v>685</v>
      </c>
    </row>
    <row r="1756" spans="1:10" hidden="1" x14ac:dyDescent="0.2">
      <c r="A1756" s="3" t="s">
        <v>526</v>
      </c>
      <c r="B1756" s="3" t="s">
        <v>848</v>
      </c>
      <c r="C1756" s="3" t="s">
        <v>849</v>
      </c>
      <c r="D1756" s="3" t="s">
        <v>850</v>
      </c>
      <c r="E1756" s="4">
        <v>231479</v>
      </c>
      <c r="F1756" s="3" t="s">
        <v>683</v>
      </c>
      <c r="G1756" s="3" t="s">
        <v>47</v>
      </c>
      <c r="J1756" s="3" t="s">
        <v>685</v>
      </c>
    </row>
    <row r="1757" spans="1:10" hidden="1" x14ac:dyDescent="0.2">
      <c r="A1757" s="3" t="s">
        <v>526</v>
      </c>
      <c r="B1757" s="3" t="s">
        <v>1705</v>
      </c>
      <c r="C1757" s="3" t="s">
        <v>1706</v>
      </c>
      <c r="D1757" s="3" t="s">
        <v>1707</v>
      </c>
      <c r="E1757" s="4">
        <v>-58212.97</v>
      </c>
      <c r="F1757" s="3" t="s">
        <v>1708</v>
      </c>
      <c r="G1757" s="3" t="s">
        <v>902</v>
      </c>
      <c r="H1757" s="3" t="s">
        <v>16</v>
      </c>
      <c r="J1757" s="3" t="s">
        <v>1709</v>
      </c>
    </row>
    <row r="1758" spans="1:10" hidden="1" x14ac:dyDescent="0.2">
      <c r="A1758" s="3" t="s">
        <v>526</v>
      </c>
      <c r="B1758" s="3" t="s">
        <v>1710</v>
      </c>
      <c r="C1758" s="3" t="s">
        <v>1711</v>
      </c>
      <c r="D1758" s="3" t="s">
        <v>1712</v>
      </c>
      <c r="E1758" s="4">
        <v>58212.97</v>
      </c>
      <c r="F1758" s="3" t="s">
        <v>1708</v>
      </c>
      <c r="G1758" s="3" t="s">
        <v>477</v>
      </c>
      <c r="H1758" s="3" t="s">
        <v>36</v>
      </c>
      <c r="J1758" s="3" t="s">
        <v>1709</v>
      </c>
    </row>
    <row r="1759" spans="1:10" hidden="1" x14ac:dyDescent="0.2">
      <c r="A1759" s="3" t="s">
        <v>526</v>
      </c>
      <c r="B1759" s="3" t="s">
        <v>1776</v>
      </c>
      <c r="C1759" s="3" t="s">
        <v>1777</v>
      </c>
      <c r="D1759" s="3" t="s">
        <v>1778</v>
      </c>
      <c r="E1759" s="4">
        <v>61000</v>
      </c>
      <c r="F1759" s="3" t="s">
        <v>1743</v>
      </c>
      <c r="G1759" s="3" t="s">
        <v>893</v>
      </c>
      <c r="H1759" s="3" t="s">
        <v>36</v>
      </c>
      <c r="I1759" s="3" t="s">
        <v>1779</v>
      </c>
      <c r="J1759" s="3" t="s">
        <v>1744</v>
      </c>
    </row>
    <row r="1760" spans="1:10" hidden="1" x14ac:dyDescent="0.2">
      <c r="A1760" s="3" t="s">
        <v>526</v>
      </c>
      <c r="B1760" s="3" t="s">
        <v>1776</v>
      </c>
      <c r="C1760" s="3" t="s">
        <v>1777</v>
      </c>
      <c r="D1760" s="3" t="s">
        <v>1778</v>
      </c>
      <c r="E1760" s="4">
        <v>275607</v>
      </c>
      <c r="F1760" s="3" t="s">
        <v>2144</v>
      </c>
      <c r="G1760" s="3" t="s">
        <v>893</v>
      </c>
      <c r="H1760" s="3" t="s">
        <v>36</v>
      </c>
      <c r="I1760" s="3" t="s">
        <v>1779</v>
      </c>
      <c r="J1760" s="3" t="s">
        <v>2146</v>
      </c>
    </row>
    <row r="1761" spans="1:10" hidden="1" x14ac:dyDescent="0.2">
      <c r="A1761" s="3" t="s">
        <v>526</v>
      </c>
      <c r="B1761" s="3" t="s">
        <v>2202</v>
      </c>
      <c r="C1761" s="3" t="s">
        <v>2203</v>
      </c>
      <c r="D1761" s="3" t="s">
        <v>2204</v>
      </c>
      <c r="E1761" s="4">
        <v>16996.509999999998</v>
      </c>
      <c r="F1761" s="3" t="s">
        <v>2193</v>
      </c>
      <c r="G1761" s="3" t="s">
        <v>965</v>
      </c>
      <c r="H1761" s="3" t="s">
        <v>36</v>
      </c>
      <c r="I1761" s="3" t="s">
        <v>2205</v>
      </c>
      <c r="J1761" s="3" t="s">
        <v>2194</v>
      </c>
    </row>
    <row r="1762" spans="1:10" hidden="1" x14ac:dyDescent="0.2">
      <c r="A1762" s="3" t="s">
        <v>526</v>
      </c>
      <c r="B1762" s="3" t="s">
        <v>2272</v>
      </c>
      <c r="C1762" s="3" t="s">
        <v>2273</v>
      </c>
      <c r="D1762" s="3" t="s">
        <v>2274</v>
      </c>
      <c r="E1762" s="4">
        <v>-20000</v>
      </c>
      <c r="F1762" s="3" t="s">
        <v>2239</v>
      </c>
      <c r="G1762" s="3" t="s">
        <v>553</v>
      </c>
      <c r="H1762" s="3" t="s">
        <v>16</v>
      </c>
      <c r="I1762" s="3" t="s">
        <v>2205</v>
      </c>
      <c r="J1762" s="3" t="s">
        <v>2240</v>
      </c>
    </row>
    <row r="1763" spans="1:10" hidden="1" x14ac:dyDescent="0.2">
      <c r="A1763" s="3" t="s">
        <v>526</v>
      </c>
      <c r="B1763" s="3" t="s">
        <v>2368</v>
      </c>
      <c r="C1763" s="3" t="s">
        <v>2369</v>
      </c>
      <c r="D1763" s="3" t="s">
        <v>2370</v>
      </c>
      <c r="E1763" s="4">
        <v>-79465.100000000006</v>
      </c>
      <c r="F1763" s="3" t="s">
        <v>2356</v>
      </c>
      <c r="G1763" s="3" t="s">
        <v>537</v>
      </c>
      <c r="H1763" s="3" t="s">
        <v>16</v>
      </c>
      <c r="I1763" s="3" t="s">
        <v>2371</v>
      </c>
      <c r="J1763" s="3" t="s">
        <v>2358</v>
      </c>
    </row>
    <row r="1764" spans="1:10" hidden="1" x14ac:dyDescent="0.2">
      <c r="A1764" s="3" t="s">
        <v>526</v>
      </c>
      <c r="B1764" s="3" t="s">
        <v>2539</v>
      </c>
      <c r="C1764" s="3" t="s">
        <v>2540</v>
      </c>
      <c r="D1764" s="3" t="s">
        <v>2541</v>
      </c>
      <c r="E1764" s="4">
        <v>-57135</v>
      </c>
      <c r="F1764" s="3" t="s">
        <v>2530</v>
      </c>
      <c r="G1764" s="3" t="s">
        <v>1382</v>
      </c>
      <c r="H1764" s="3" t="s">
        <v>36</v>
      </c>
      <c r="I1764" s="3" t="s">
        <v>2542</v>
      </c>
      <c r="J1764" s="3" t="s">
        <v>2531</v>
      </c>
    </row>
    <row r="1765" spans="1:10" hidden="1" x14ac:dyDescent="0.2">
      <c r="A1765" s="3" t="s">
        <v>526</v>
      </c>
      <c r="B1765" s="3" t="s">
        <v>2660</v>
      </c>
      <c r="C1765" s="3" t="s">
        <v>2661</v>
      </c>
      <c r="D1765" s="3" t="s">
        <v>2662</v>
      </c>
      <c r="E1765" s="4">
        <v>135151.89000000001</v>
      </c>
      <c r="F1765" s="3" t="s">
        <v>2653</v>
      </c>
      <c r="G1765" s="3" t="s">
        <v>513</v>
      </c>
      <c r="H1765" s="3" t="s">
        <v>36</v>
      </c>
      <c r="I1765" s="3" t="s">
        <v>2663</v>
      </c>
      <c r="J1765" s="3" t="s">
        <v>2655</v>
      </c>
    </row>
    <row r="1766" spans="1:10" hidden="1" x14ac:dyDescent="0.2">
      <c r="A1766" s="3" t="s">
        <v>526</v>
      </c>
      <c r="B1766" s="3" t="s">
        <v>2660</v>
      </c>
      <c r="C1766" s="3" t="s">
        <v>2661</v>
      </c>
      <c r="D1766" s="3" t="s">
        <v>2662</v>
      </c>
      <c r="E1766" s="4">
        <v>944733.91</v>
      </c>
      <c r="F1766" s="3" t="s">
        <v>2677</v>
      </c>
      <c r="G1766" s="3" t="s">
        <v>513</v>
      </c>
      <c r="H1766" s="3" t="s">
        <v>36</v>
      </c>
      <c r="I1766" s="3" t="s">
        <v>2663</v>
      </c>
      <c r="J1766" s="3" t="s">
        <v>2676</v>
      </c>
    </row>
    <row r="1767" spans="1:10" hidden="1" x14ac:dyDescent="0.2">
      <c r="A1767" s="3" t="s">
        <v>526</v>
      </c>
      <c r="B1767" s="3" t="s">
        <v>2686</v>
      </c>
      <c r="C1767" s="3" t="s">
        <v>2687</v>
      </c>
      <c r="D1767" s="3" t="s">
        <v>2688</v>
      </c>
      <c r="E1767" s="4">
        <v>491964</v>
      </c>
      <c r="F1767" s="3" t="s">
        <v>2689</v>
      </c>
      <c r="G1767" s="3" t="s">
        <v>1344</v>
      </c>
      <c r="H1767" s="3" t="s">
        <v>36</v>
      </c>
      <c r="J1767" s="3" t="s">
        <v>2676</v>
      </c>
    </row>
    <row r="1768" spans="1:10" hidden="1" x14ac:dyDescent="0.2">
      <c r="A1768" s="3" t="s">
        <v>526</v>
      </c>
      <c r="B1768" s="3" t="s">
        <v>2711</v>
      </c>
      <c r="C1768" s="3" t="s">
        <v>2712</v>
      </c>
      <c r="D1768" s="3" t="s">
        <v>2713</v>
      </c>
      <c r="E1768" s="4">
        <v>41952.53</v>
      </c>
      <c r="F1768" s="3" t="s">
        <v>2702</v>
      </c>
      <c r="G1768" s="3" t="s">
        <v>353</v>
      </c>
      <c r="H1768" s="3" t="s">
        <v>16</v>
      </c>
      <c r="J1768" s="3" t="s">
        <v>2704</v>
      </c>
    </row>
    <row r="1769" spans="1:10" hidden="1" x14ac:dyDescent="0.2">
      <c r="A1769" s="3" t="s">
        <v>526</v>
      </c>
      <c r="B1769" s="3" t="s">
        <v>2830</v>
      </c>
      <c r="C1769" s="3" t="s">
        <v>2831</v>
      </c>
      <c r="D1769" s="3" t="s">
        <v>2832</v>
      </c>
      <c r="E1769" s="4">
        <v>442650</v>
      </c>
      <c r="F1769" s="3" t="s">
        <v>2702</v>
      </c>
      <c r="G1769" s="3" t="s">
        <v>448</v>
      </c>
      <c r="H1769" s="3" t="s">
        <v>36</v>
      </c>
      <c r="I1769" s="3" t="s">
        <v>2205</v>
      </c>
      <c r="J1769" s="3" t="s">
        <v>2704</v>
      </c>
    </row>
    <row r="1770" spans="1:10" hidden="1" x14ac:dyDescent="0.2">
      <c r="A1770" s="3" t="s">
        <v>526</v>
      </c>
      <c r="B1770" s="3" t="s">
        <v>2856</v>
      </c>
      <c r="C1770" s="3" t="s">
        <v>2857</v>
      </c>
      <c r="D1770" s="3" t="s">
        <v>2858</v>
      </c>
      <c r="E1770" s="4">
        <v>18128417.809999999</v>
      </c>
      <c r="F1770" s="3" t="s">
        <v>2702</v>
      </c>
      <c r="G1770" s="3" t="s">
        <v>960</v>
      </c>
      <c r="H1770" s="3" t="s">
        <v>36</v>
      </c>
      <c r="J1770" s="3" t="s">
        <v>2704</v>
      </c>
    </row>
    <row r="1771" spans="1:10" hidden="1" x14ac:dyDescent="0.2">
      <c r="A1771" s="3" t="s">
        <v>526</v>
      </c>
      <c r="B1771" s="3" t="s">
        <v>2872</v>
      </c>
      <c r="C1771" s="3" t="s">
        <v>2873</v>
      </c>
      <c r="D1771" s="3" t="s">
        <v>2874</v>
      </c>
      <c r="E1771" s="4">
        <v>2438938</v>
      </c>
      <c r="F1771" s="3" t="s">
        <v>2702</v>
      </c>
      <c r="G1771" s="3" t="s">
        <v>465</v>
      </c>
      <c r="H1771" s="3" t="s">
        <v>36</v>
      </c>
      <c r="I1771" s="3" t="s">
        <v>2205</v>
      </c>
      <c r="J1771" s="3" t="s">
        <v>2704</v>
      </c>
    </row>
    <row r="1772" spans="1:10" hidden="1" x14ac:dyDescent="0.2">
      <c r="A1772" s="3" t="s">
        <v>526</v>
      </c>
      <c r="B1772" s="3" t="s">
        <v>2977</v>
      </c>
      <c r="C1772" s="3" t="s">
        <v>2978</v>
      </c>
      <c r="D1772" s="3" t="s">
        <v>2979</v>
      </c>
      <c r="E1772" s="4">
        <v>5067000</v>
      </c>
      <c r="F1772" s="3" t="s">
        <v>2702</v>
      </c>
      <c r="G1772" s="3" t="s">
        <v>200</v>
      </c>
      <c r="H1772" s="3" t="s">
        <v>36</v>
      </c>
      <c r="I1772" s="3" t="s">
        <v>2980</v>
      </c>
      <c r="J1772" s="3" t="s">
        <v>2704</v>
      </c>
    </row>
    <row r="1773" spans="1:10" hidden="1" x14ac:dyDescent="0.2">
      <c r="A1773" s="3" t="s">
        <v>526</v>
      </c>
      <c r="B1773" s="3" t="s">
        <v>2981</v>
      </c>
      <c r="C1773" s="3" t="s">
        <v>2982</v>
      </c>
      <c r="D1773" s="3" t="s">
        <v>2983</v>
      </c>
      <c r="E1773" s="4">
        <v>15827900</v>
      </c>
      <c r="F1773" s="3" t="s">
        <v>2702</v>
      </c>
      <c r="G1773" s="3" t="s">
        <v>200</v>
      </c>
      <c r="H1773" s="3" t="s">
        <v>36</v>
      </c>
      <c r="I1773" s="3" t="s">
        <v>2984</v>
      </c>
      <c r="J1773" s="3" t="s">
        <v>2704</v>
      </c>
    </row>
    <row r="1774" spans="1:10" hidden="1" x14ac:dyDescent="0.2">
      <c r="A1774" s="3" t="s">
        <v>526</v>
      </c>
      <c r="B1774" s="3" t="s">
        <v>2985</v>
      </c>
      <c r="C1774" s="3" t="s">
        <v>2986</v>
      </c>
      <c r="D1774" s="3" t="s">
        <v>2987</v>
      </c>
      <c r="E1774" s="4">
        <v>7202000</v>
      </c>
      <c r="F1774" s="3" t="s">
        <v>2702</v>
      </c>
      <c r="G1774" s="3" t="s">
        <v>200</v>
      </c>
      <c r="H1774" s="3" t="s">
        <v>36</v>
      </c>
      <c r="I1774" s="3" t="s">
        <v>2988</v>
      </c>
      <c r="J1774" s="3" t="s">
        <v>2704</v>
      </c>
    </row>
    <row r="1775" spans="1:10" hidden="1" x14ac:dyDescent="0.2">
      <c r="A1775" s="3" t="s">
        <v>526</v>
      </c>
      <c r="B1775" s="3" t="s">
        <v>3046</v>
      </c>
      <c r="C1775" s="3" t="s">
        <v>3047</v>
      </c>
      <c r="D1775" s="3" t="s">
        <v>3048</v>
      </c>
      <c r="E1775" s="4">
        <v>3045432</v>
      </c>
      <c r="F1775" s="3" t="s">
        <v>2702</v>
      </c>
      <c r="G1775" s="3" t="s">
        <v>189</v>
      </c>
      <c r="H1775" s="3" t="s">
        <v>36</v>
      </c>
      <c r="I1775" s="3" t="s">
        <v>3049</v>
      </c>
      <c r="J1775" s="3" t="s">
        <v>2704</v>
      </c>
    </row>
    <row r="1776" spans="1:10" hidden="1" x14ac:dyDescent="0.2">
      <c r="A1776" s="3" t="s">
        <v>526</v>
      </c>
      <c r="B1776" s="3" t="s">
        <v>3057</v>
      </c>
      <c r="C1776" s="3" t="s">
        <v>3058</v>
      </c>
      <c r="D1776" s="3" t="s">
        <v>3059</v>
      </c>
      <c r="E1776" s="4">
        <v>3983142</v>
      </c>
      <c r="F1776" s="3" t="s">
        <v>2702</v>
      </c>
      <c r="G1776" s="3" t="s">
        <v>513</v>
      </c>
      <c r="H1776" s="3" t="s">
        <v>36</v>
      </c>
      <c r="I1776" s="3" t="s">
        <v>3060</v>
      </c>
      <c r="J1776" s="3" t="s">
        <v>2704</v>
      </c>
    </row>
    <row r="1777" spans="1:10" hidden="1" x14ac:dyDescent="0.2">
      <c r="A1777" s="3" t="s">
        <v>526</v>
      </c>
      <c r="B1777" s="3" t="s">
        <v>3068</v>
      </c>
      <c r="C1777" s="3" t="s">
        <v>3069</v>
      </c>
      <c r="D1777" s="3" t="s">
        <v>3070</v>
      </c>
      <c r="E1777" s="4">
        <v>616169</v>
      </c>
      <c r="F1777" s="3" t="s">
        <v>2702</v>
      </c>
      <c r="G1777" s="3" t="s">
        <v>537</v>
      </c>
      <c r="H1777" s="3" t="s">
        <v>36</v>
      </c>
      <c r="I1777" s="3" t="s">
        <v>2205</v>
      </c>
      <c r="J1777" s="3" t="s">
        <v>2704</v>
      </c>
    </row>
    <row r="1778" spans="1:10" hidden="1" x14ac:dyDescent="0.2">
      <c r="A1778" s="3" t="s">
        <v>526</v>
      </c>
      <c r="B1778" s="3" t="s">
        <v>3179</v>
      </c>
      <c r="C1778" s="3" t="s">
        <v>3180</v>
      </c>
      <c r="D1778" s="3" t="s">
        <v>3181</v>
      </c>
      <c r="E1778" s="4">
        <v>201454</v>
      </c>
      <c r="F1778" s="3" t="s">
        <v>2702</v>
      </c>
      <c r="G1778" s="3" t="s">
        <v>609</v>
      </c>
      <c r="H1778" s="3" t="s">
        <v>36</v>
      </c>
      <c r="I1778" s="3" t="s">
        <v>3182</v>
      </c>
      <c r="J1778" s="3" t="s">
        <v>2704</v>
      </c>
    </row>
    <row r="1779" spans="1:10" hidden="1" x14ac:dyDescent="0.2">
      <c r="A1779" s="3" t="s">
        <v>526</v>
      </c>
      <c r="B1779" s="3" t="s">
        <v>3183</v>
      </c>
      <c r="C1779" s="3" t="s">
        <v>3184</v>
      </c>
      <c r="D1779" s="3" t="s">
        <v>3185</v>
      </c>
      <c r="E1779" s="4">
        <v>221325</v>
      </c>
      <c r="F1779" s="3" t="s">
        <v>2702</v>
      </c>
      <c r="G1779" s="3" t="s">
        <v>609</v>
      </c>
      <c r="H1779" s="3" t="s">
        <v>36</v>
      </c>
      <c r="I1779" s="3" t="s">
        <v>3186</v>
      </c>
      <c r="J1779" s="3" t="s">
        <v>2704</v>
      </c>
    </row>
    <row r="1780" spans="1:10" hidden="1" x14ac:dyDescent="0.2">
      <c r="A1780" s="3" t="s">
        <v>526</v>
      </c>
      <c r="B1780" s="3" t="s">
        <v>3197</v>
      </c>
      <c r="C1780" s="3" t="s">
        <v>3198</v>
      </c>
      <c r="D1780" s="3" t="s">
        <v>3199</v>
      </c>
      <c r="E1780" s="4">
        <v>207863</v>
      </c>
      <c r="F1780" s="3" t="s">
        <v>2702</v>
      </c>
      <c r="G1780" s="3" t="s">
        <v>2282</v>
      </c>
      <c r="H1780" s="3" t="s">
        <v>36</v>
      </c>
      <c r="J1780" s="3" t="s">
        <v>2704</v>
      </c>
    </row>
    <row r="1781" spans="1:10" hidden="1" x14ac:dyDescent="0.2">
      <c r="A1781" s="3" t="s">
        <v>526</v>
      </c>
      <c r="B1781" s="3" t="s">
        <v>3203</v>
      </c>
      <c r="C1781" s="3" t="s">
        <v>3204</v>
      </c>
      <c r="D1781" s="3" t="s">
        <v>3205</v>
      </c>
      <c r="E1781" s="4">
        <v>17611536</v>
      </c>
      <c r="F1781" s="3" t="s">
        <v>2702</v>
      </c>
      <c r="G1781" s="3" t="s">
        <v>623</v>
      </c>
      <c r="H1781" s="3" t="s">
        <v>36</v>
      </c>
      <c r="I1781" s="3" t="s">
        <v>3206</v>
      </c>
      <c r="J1781" s="3" t="s">
        <v>2704</v>
      </c>
    </row>
    <row r="1782" spans="1:10" hidden="1" x14ac:dyDescent="0.2">
      <c r="A1782" s="3" t="s">
        <v>526</v>
      </c>
      <c r="B1782" s="3" t="s">
        <v>3197</v>
      </c>
      <c r="C1782" s="3" t="s">
        <v>3198</v>
      </c>
      <c r="D1782" s="3" t="s">
        <v>3199</v>
      </c>
      <c r="E1782" s="4">
        <v>68677</v>
      </c>
      <c r="F1782" s="3" t="s">
        <v>2702</v>
      </c>
      <c r="G1782" s="3" t="s">
        <v>1890</v>
      </c>
      <c r="H1782" s="3" t="s">
        <v>36</v>
      </c>
      <c r="I1782" s="3" t="s">
        <v>3277</v>
      </c>
      <c r="J1782" s="3" t="s">
        <v>2704</v>
      </c>
    </row>
    <row r="1783" spans="1:10" hidden="1" x14ac:dyDescent="0.2">
      <c r="A1783" s="3" t="s">
        <v>526</v>
      </c>
      <c r="B1783" s="3" t="s">
        <v>3296</v>
      </c>
      <c r="C1783" s="3" t="s">
        <v>3297</v>
      </c>
      <c r="D1783" s="3" t="s">
        <v>3298</v>
      </c>
      <c r="E1783" s="4">
        <v>31740800</v>
      </c>
      <c r="F1783" s="3" t="s">
        <v>3299</v>
      </c>
      <c r="G1783" s="3" t="s">
        <v>35</v>
      </c>
      <c r="H1783" s="3" t="s">
        <v>36</v>
      </c>
      <c r="I1783" s="3" t="s">
        <v>3300</v>
      </c>
      <c r="J1783" s="3" t="s">
        <v>3301</v>
      </c>
    </row>
    <row r="1784" spans="1:10" hidden="1" x14ac:dyDescent="0.2">
      <c r="A1784" s="3" t="s">
        <v>526</v>
      </c>
      <c r="B1784" s="3" t="s">
        <v>2686</v>
      </c>
      <c r="C1784" s="3" t="s">
        <v>2687</v>
      </c>
      <c r="D1784" s="3" t="s">
        <v>2688</v>
      </c>
      <c r="E1784" s="4">
        <v>4577036</v>
      </c>
      <c r="F1784" s="3" t="s">
        <v>3306</v>
      </c>
      <c r="G1784" s="3" t="s">
        <v>1344</v>
      </c>
      <c r="H1784" s="3" t="s">
        <v>36</v>
      </c>
      <c r="J1784" s="3" t="s">
        <v>3308</v>
      </c>
    </row>
    <row r="1785" spans="1:10" hidden="1" x14ac:dyDescent="0.2">
      <c r="A1785" s="3" t="s">
        <v>526</v>
      </c>
      <c r="B1785" s="3" t="s">
        <v>3423</v>
      </c>
      <c r="C1785" s="3" t="s">
        <v>3424</v>
      </c>
      <c r="D1785" s="3" t="s">
        <v>3425</v>
      </c>
      <c r="E1785" s="4">
        <v>605000</v>
      </c>
      <c r="F1785" s="3" t="s">
        <v>3306</v>
      </c>
      <c r="G1785" s="3" t="s">
        <v>1704</v>
      </c>
      <c r="H1785" s="3" t="s">
        <v>36</v>
      </c>
      <c r="I1785" s="3" t="s">
        <v>3426</v>
      </c>
      <c r="J1785" s="3" t="s">
        <v>3308</v>
      </c>
    </row>
    <row r="1786" spans="1:10" hidden="1" x14ac:dyDescent="0.2">
      <c r="A1786" s="3" t="s">
        <v>526</v>
      </c>
      <c r="B1786" s="3" t="s">
        <v>3469</v>
      </c>
      <c r="C1786" s="3" t="s">
        <v>3470</v>
      </c>
      <c r="D1786" s="3" t="s">
        <v>3471</v>
      </c>
      <c r="E1786" s="4">
        <v>8800000</v>
      </c>
      <c r="F1786" s="3" t="s">
        <v>3306</v>
      </c>
      <c r="G1786" s="3" t="s">
        <v>2385</v>
      </c>
      <c r="H1786" s="3" t="s">
        <v>36</v>
      </c>
      <c r="I1786" s="3" t="s">
        <v>3472</v>
      </c>
      <c r="J1786" s="3" t="s">
        <v>3308</v>
      </c>
    </row>
    <row r="1787" spans="1:10" hidden="1" x14ac:dyDescent="0.2">
      <c r="A1787" s="3" t="s">
        <v>526</v>
      </c>
      <c r="B1787" s="3" t="s">
        <v>2856</v>
      </c>
      <c r="C1787" s="3" t="s">
        <v>2857</v>
      </c>
      <c r="D1787" s="3" t="s">
        <v>2858</v>
      </c>
      <c r="E1787" s="4">
        <v>11871582.189999999</v>
      </c>
      <c r="F1787" s="3" t="s">
        <v>3493</v>
      </c>
      <c r="G1787" s="3" t="s">
        <v>960</v>
      </c>
      <c r="H1787" s="3" t="s">
        <v>36</v>
      </c>
      <c r="J1787" s="3" t="s">
        <v>3494</v>
      </c>
    </row>
    <row r="1788" spans="1:10" hidden="1" x14ac:dyDescent="0.2">
      <c r="A1788" s="3" t="s">
        <v>526</v>
      </c>
      <c r="B1788" s="3" t="s">
        <v>3561</v>
      </c>
      <c r="C1788" s="3" t="s">
        <v>3562</v>
      </c>
      <c r="D1788" s="3" t="s">
        <v>3563</v>
      </c>
      <c r="E1788" s="4">
        <v>246113</v>
      </c>
      <c r="F1788" s="3" t="s">
        <v>3546</v>
      </c>
      <c r="G1788" s="3" t="s">
        <v>1704</v>
      </c>
      <c r="H1788" s="3" t="s">
        <v>36</v>
      </c>
      <c r="I1788" s="3" t="s">
        <v>2205</v>
      </c>
      <c r="J1788" s="3" t="s">
        <v>3494</v>
      </c>
    </row>
    <row r="1789" spans="1:10" hidden="1" x14ac:dyDescent="0.2">
      <c r="A1789" s="3" t="s">
        <v>526</v>
      </c>
      <c r="B1789" s="3" t="s">
        <v>3857</v>
      </c>
      <c r="C1789" s="3" t="s">
        <v>3858</v>
      </c>
      <c r="D1789" s="3" t="s">
        <v>3859</v>
      </c>
      <c r="E1789" s="4">
        <v>2500000</v>
      </c>
      <c r="F1789" s="3" t="s">
        <v>3640</v>
      </c>
      <c r="G1789" s="3" t="s">
        <v>1382</v>
      </c>
      <c r="H1789" s="3" t="s">
        <v>36</v>
      </c>
      <c r="I1789" s="3" t="s">
        <v>3860</v>
      </c>
      <c r="J1789" s="3" t="s">
        <v>3643</v>
      </c>
    </row>
    <row r="1790" spans="1:10" hidden="1" x14ac:dyDescent="0.2">
      <c r="A1790" s="3" t="s">
        <v>526</v>
      </c>
      <c r="B1790" s="3" t="s">
        <v>3898</v>
      </c>
      <c r="C1790" s="3" t="s">
        <v>3899</v>
      </c>
      <c r="D1790" s="3" t="s">
        <v>3900</v>
      </c>
      <c r="E1790" s="4">
        <v>2542000</v>
      </c>
      <c r="F1790" s="3" t="s">
        <v>3640</v>
      </c>
      <c r="G1790" s="3" t="s">
        <v>465</v>
      </c>
      <c r="J1790" s="3" t="s">
        <v>3643</v>
      </c>
    </row>
    <row r="1791" spans="1:10" hidden="1" x14ac:dyDescent="0.2">
      <c r="A1791" s="3" t="s">
        <v>526</v>
      </c>
      <c r="B1791" s="3" t="s">
        <v>3916</v>
      </c>
      <c r="C1791" s="3" t="s">
        <v>3917</v>
      </c>
      <c r="D1791" s="3" t="s">
        <v>3918</v>
      </c>
      <c r="E1791" s="4">
        <v>1082000</v>
      </c>
      <c r="F1791" s="3" t="s">
        <v>3640</v>
      </c>
      <c r="G1791" s="3" t="s">
        <v>2015</v>
      </c>
      <c r="H1791" s="3" t="s">
        <v>36</v>
      </c>
      <c r="I1791" s="3" t="s">
        <v>3919</v>
      </c>
      <c r="J1791" s="3" t="s">
        <v>3643</v>
      </c>
    </row>
    <row r="1792" spans="1:10" hidden="1" x14ac:dyDescent="0.2">
      <c r="A1792" s="3" t="s">
        <v>526</v>
      </c>
      <c r="B1792" s="3" t="s">
        <v>2660</v>
      </c>
      <c r="C1792" s="3" t="s">
        <v>2661</v>
      </c>
      <c r="D1792" s="3" t="s">
        <v>2662</v>
      </c>
      <c r="E1792" s="4">
        <v>12000000</v>
      </c>
      <c r="F1792" s="3" t="s">
        <v>3640</v>
      </c>
      <c r="G1792" s="3" t="s">
        <v>513</v>
      </c>
      <c r="H1792" s="3" t="s">
        <v>36</v>
      </c>
      <c r="I1792" s="3" t="s">
        <v>2663</v>
      </c>
      <c r="J1792" s="3" t="s">
        <v>3643</v>
      </c>
    </row>
    <row r="1793" spans="1:10" hidden="1" x14ac:dyDescent="0.2">
      <c r="A1793" s="3" t="s">
        <v>526</v>
      </c>
      <c r="B1793" s="3" t="s">
        <v>3942</v>
      </c>
      <c r="C1793" s="3" t="s">
        <v>3943</v>
      </c>
      <c r="D1793" s="3" t="s">
        <v>3944</v>
      </c>
      <c r="E1793" s="4">
        <v>350000</v>
      </c>
      <c r="F1793" s="3" t="s">
        <v>3640</v>
      </c>
      <c r="G1793" s="3" t="s">
        <v>537</v>
      </c>
      <c r="H1793" s="3" t="s">
        <v>36</v>
      </c>
      <c r="J1793" s="3" t="s">
        <v>3643</v>
      </c>
    </row>
    <row r="1794" spans="1:10" hidden="1" x14ac:dyDescent="0.2">
      <c r="A1794" s="3" t="s">
        <v>526</v>
      </c>
      <c r="B1794" s="3" t="s">
        <v>3949</v>
      </c>
      <c r="C1794" s="3" t="s">
        <v>3950</v>
      </c>
      <c r="D1794" s="3" t="s">
        <v>3951</v>
      </c>
      <c r="E1794" s="4">
        <v>1863000</v>
      </c>
      <c r="F1794" s="3" t="s">
        <v>3640</v>
      </c>
      <c r="G1794" s="3" t="s">
        <v>704</v>
      </c>
      <c r="H1794" s="3" t="s">
        <v>36</v>
      </c>
      <c r="I1794" s="3" t="s">
        <v>3952</v>
      </c>
      <c r="J1794" s="3" t="s">
        <v>3643</v>
      </c>
    </row>
    <row r="1795" spans="1:10" hidden="1" x14ac:dyDescent="0.2">
      <c r="A1795" s="3" t="s">
        <v>526</v>
      </c>
      <c r="B1795" s="3" t="s">
        <v>3898</v>
      </c>
      <c r="C1795" s="3" t="s">
        <v>3899</v>
      </c>
      <c r="D1795" s="3" t="s">
        <v>3900</v>
      </c>
      <c r="E1795" s="4">
        <v>-165000</v>
      </c>
      <c r="F1795" s="3" t="s">
        <v>3640</v>
      </c>
      <c r="G1795" s="3" t="s">
        <v>202</v>
      </c>
      <c r="I1795" s="3" t="s">
        <v>3975</v>
      </c>
      <c r="J1795" s="3" t="s">
        <v>3643</v>
      </c>
    </row>
    <row r="1796" spans="1:10" hidden="1" x14ac:dyDescent="0.2">
      <c r="A1796" s="3" t="s">
        <v>526</v>
      </c>
      <c r="B1796" s="3" t="s">
        <v>3984</v>
      </c>
      <c r="C1796" s="3" t="s">
        <v>3985</v>
      </c>
      <c r="D1796" s="3" t="s">
        <v>3986</v>
      </c>
      <c r="E1796" s="4">
        <v>164000</v>
      </c>
      <c r="F1796" s="3" t="s">
        <v>3640</v>
      </c>
      <c r="G1796" s="3" t="s">
        <v>588</v>
      </c>
      <c r="H1796" s="3" t="s">
        <v>36</v>
      </c>
      <c r="I1796" s="3" t="s">
        <v>3987</v>
      </c>
      <c r="J1796" s="3" t="s">
        <v>3643</v>
      </c>
    </row>
    <row r="1797" spans="1:10" hidden="1" x14ac:dyDescent="0.2">
      <c r="A1797" s="3" t="s">
        <v>526</v>
      </c>
      <c r="B1797" s="3" t="s">
        <v>3993</v>
      </c>
      <c r="C1797" s="3" t="s">
        <v>3994</v>
      </c>
      <c r="D1797" s="3" t="s">
        <v>3995</v>
      </c>
      <c r="E1797" s="4">
        <v>1630000</v>
      </c>
      <c r="F1797" s="3" t="s">
        <v>3640</v>
      </c>
      <c r="G1797" s="3" t="s">
        <v>609</v>
      </c>
      <c r="I1797" s="3" t="s">
        <v>3996</v>
      </c>
      <c r="J1797" s="3" t="s">
        <v>3643</v>
      </c>
    </row>
    <row r="1798" spans="1:10" hidden="1" x14ac:dyDescent="0.2">
      <c r="A1798" s="3" t="s">
        <v>526</v>
      </c>
      <c r="B1798" s="3" t="s">
        <v>4005</v>
      </c>
      <c r="C1798" s="3" t="s">
        <v>4006</v>
      </c>
      <c r="D1798" s="3" t="s">
        <v>4007</v>
      </c>
      <c r="E1798" s="4">
        <v>3000000</v>
      </c>
      <c r="F1798" s="3" t="s">
        <v>3640</v>
      </c>
      <c r="G1798" s="3" t="s">
        <v>1704</v>
      </c>
      <c r="H1798" s="3" t="s">
        <v>36</v>
      </c>
      <c r="I1798" s="3" t="s">
        <v>4008</v>
      </c>
      <c r="J1798" s="3" t="s">
        <v>3643</v>
      </c>
    </row>
    <row r="1799" spans="1:10" hidden="1" x14ac:dyDescent="0.2">
      <c r="A1799" s="3" t="s">
        <v>526</v>
      </c>
      <c r="B1799" s="3" t="s">
        <v>4021</v>
      </c>
      <c r="C1799" s="3" t="s">
        <v>4022</v>
      </c>
      <c r="D1799" s="3" t="s">
        <v>4023</v>
      </c>
      <c r="E1799" s="4">
        <v>250000</v>
      </c>
      <c r="F1799" s="3" t="s">
        <v>3640</v>
      </c>
      <c r="G1799" s="3" t="s">
        <v>2385</v>
      </c>
      <c r="H1799" s="3" t="s">
        <v>36</v>
      </c>
      <c r="I1799" s="3" t="s">
        <v>3996</v>
      </c>
      <c r="J1799" s="3" t="s">
        <v>3643</v>
      </c>
    </row>
    <row r="1800" spans="1:10" hidden="1" x14ac:dyDescent="0.2">
      <c r="A1800" s="3" t="s">
        <v>526</v>
      </c>
      <c r="B1800" s="3" t="s">
        <v>4028</v>
      </c>
      <c r="C1800" s="3" t="s">
        <v>4029</v>
      </c>
      <c r="D1800" s="3" t="s">
        <v>4030</v>
      </c>
      <c r="E1800" s="4">
        <v>1662000</v>
      </c>
      <c r="F1800" s="3" t="s">
        <v>3640</v>
      </c>
      <c r="G1800" s="3" t="s">
        <v>2283</v>
      </c>
      <c r="H1800" s="3" t="s">
        <v>36</v>
      </c>
      <c r="I1800" s="3" t="s">
        <v>3996</v>
      </c>
      <c r="J1800" s="3" t="s">
        <v>3643</v>
      </c>
    </row>
    <row r="1801" spans="1:10" hidden="1" x14ac:dyDescent="0.2">
      <c r="A1801" s="3" t="s">
        <v>526</v>
      </c>
      <c r="B1801" s="3" t="s">
        <v>4031</v>
      </c>
      <c r="C1801" s="3" t="s">
        <v>4032</v>
      </c>
      <c r="D1801" s="3" t="s">
        <v>4033</v>
      </c>
      <c r="E1801" s="4">
        <v>6940000</v>
      </c>
      <c r="F1801" s="3" t="s">
        <v>3640</v>
      </c>
      <c r="G1801" s="3" t="s">
        <v>1669</v>
      </c>
      <c r="H1801" s="3" t="s">
        <v>36</v>
      </c>
      <c r="I1801" s="3" t="s">
        <v>4034</v>
      </c>
      <c r="J1801" s="3" t="s">
        <v>3643</v>
      </c>
    </row>
    <row r="1802" spans="1:10" hidden="1" x14ac:dyDescent="0.2">
      <c r="A1802" s="3" t="s">
        <v>526</v>
      </c>
      <c r="B1802" s="3" t="s">
        <v>1776</v>
      </c>
      <c r="C1802" s="3" t="s">
        <v>1777</v>
      </c>
      <c r="D1802" s="3" t="s">
        <v>1778</v>
      </c>
      <c r="E1802" s="4">
        <v>3949285</v>
      </c>
      <c r="F1802" s="3" t="s">
        <v>3640</v>
      </c>
      <c r="G1802" s="3" t="s">
        <v>893</v>
      </c>
      <c r="H1802" s="3" t="s">
        <v>36</v>
      </c>
      <c r="I1802" s="3" t="s">
        <v>1779</v>
      </c>
      <c r="J1802" s="3" t="s">
        <v>3643</v>
      </c>
    </row>
    <row r="1803" spans="1:10" hidden="1" x14ac:dyDescent="0.2">
      <c r="A1803" s="3" t="s">
        <v>526</v>
      </c>
      <c r="B1803" s="3" t="s">
        <v>4117</v>
      </c>
      <c r="C1803" s="3" t="s">
        <v>4118</v>
      </c>
      <c r="D1803" s="3" t="s">
        <v>4119</v>
      </c>
      <c r="E1803" s="4">
        <v>510000</v>
      </c>
      <c r="F1803" s="3" t="s">
        <v>4063</v>
      </c>
      <c r="G1803" s="3" t="s">
        <v>1689</v>
      </c>
      <c r="I1803" s="3" t="s">
        <v>2205</v>
      </c>
      <c r="J1803" s="3" t="s">
        <v>4065</v>
      </c>
    </row>
    <row r="1804" spans="1:10" hidden="1" x14ac:dyDescent="0.2">
      <c r="A1804" s="3" t="s">
        <v>526</v>
      </c>
      <c r="B1804" s="3" t="s">
        <v>4405</v>
      </c>
      <c r="C1804" s="3" t="s">
        <v>4406</v>
      </c>
      <c r="D1804" s="3" t="s">
        <v>4407</v>
      </c>
      <c r="E1804" s="4">
        <v>5000000</v>
      </c>
      <c r="F1804" s="3" t="s">
        <v>4327</v>
      </c>
      <c r="G1804" s="3" t="s">
        <v>588</v>
      </c>
      <c r="I1804" s="3" t="s">
        <v>4408</v>
      </c>
      <c r="J1804" s="3" t="s">
        <v>4328</v>
      </c>
    </row>
    <row r="1805" spans="1:10" hidden="1" x14ac:dyDescent="0.2">
      <c r="A1805" s="3" t="s">
        <v>526</v>
      </c>
      <c r="B1805" s="3" t="s">
        <v>4413</v>
      </c>
      <c r="C1805" s="3" t="s">
        <v>4414</v>
      </c>
      <c r="D1805" s="3" t="s">
        <v>4415</v>
      </c>
      <c r="E1805" s="4">
        <v>1137000</v>
      </c>
      <c r="F1805" s="3" t="s">
        <v>4327</v>
      </c>
      <c r="G1805" s="3" t="s">
        <v>609</v>
      </c>
      <c r="H1805" s="3" t="s">
        <v>36</v>
      </c>
      <c r="I1805" s="3" t="s">
        <v>4416</v>
      </c>
      <c r="J1805" s="3" t="s">
        <v>4328</v>
      </c>
    </row>
    <row r="1806" spans="1:10" hidden="1" x14ac:dyDescent="0.2">
      <c r="A1806" s="3" t="s">
        <v>526</v>
      </c>
      <c r="B1806" s="3" t="s">
        <v>1710</v>
      </c>
      <c r="C1806" s="3" t="s">
        <v>1711</v>
      </c>
      <c r="D1806" s="3" t="s">
        <v>1712</v>
      </c>
      <c r="E1806" s="4">
        <v>13568187.58</v>
      </c>
      <c r="F1806" s="3" t="s">
        <v>4327</v>
      </c>
      <c r="G1806" s="3" t="s">
        <v>195</v>
      </c>
      <c r="H1806" s="3" t="s">
        <v>36</v>
      </c>
      <c r="I1806" s="3" t="s">
        <v>3860</v>
      </c>
      <c r="J1806" s="3" t="s">
        <v>4328</v>
      </c>
    </row>
    <row r="1807" spans="1:10" hidden="1" x14ac:dyDescent="0.2">
      <c r="A1807" s="3" t="s">
        <v>526</v>
      </c>
      <c r="B1807" s="3" t="s">
        <v>4469</v>
      </c>
      <c r="C1807" s="3" t="s">
        <v>4470</v>
      </c>
      <c r="D1807" s="3" t="s">
        <v>4471</v>
      </c>
      <c r="E1807" s="4">
        <v>2000000</v>
      </c>
      <c r="F1807" s="3" t="s">
        <v>4327</v>
      </c>
      <c r="G1807" s="3" t="s">
        <v>646</v>
      </c>
      <c r="H1807" s="3" t="s">
        <v>36</v>
      </c>
      <c r="J1807" s="3" t="s">
        <v>4328</v>
      </c>
    </row>
    <row r="1808" spans="1:10" hidden="1" x14ac:dyDescent="0.2">
      <c r="A1808" s="3" t="s">
        <v>526</v>
      </c>
      <c r="B1808" s="3" t="s">
        <v>1776</v>
      </c>
      <c r="C1808" s="3" t="s">
        <v>1777</v>
      </c>
      <c r="D1808" s="3" t="s">
        <v>1778</v>
      </c>
      <c r="E1808" s="4">
        <v>2038507</v>
      </c>
      <c r="F1808" s="3" t="s">
        <v>4327</v>
      </c>
      <c r="G1808" s="3" t="s">
        <v>893</v>
      </c>
      <c r="H1808" s="3" t="s">
        <v>36</v>
      </c>
      <c r="I1808" s="3" t="s">
        <v>1779</v>
      </c>
      <c r="J1808" s="3" t="s">
        <v>4328</v>
      </c>
    </row>
    <row r="1809" spans="1:10" hidden="1" x14ac:dyDescent="0.2">
      <c r="A1809" s="3" t="s">
        <v>526</v>
      </c>
      <c r="B1809" s="3" t="s">
        <v>3949</v>
      </c>
      <c r="C1809" s="3" t="s">
        <v>3950</v>
      </c>
      <c r="D1809" s="3" t="s">
        <v>3951</v>
      </c>
      <c r="E1809" s="4">
        <v>4450000</v>
      </c>
      <c r="F1809" s="3" t="s">
        <v>4555</v>
      </c>
      <c r="G1809" s="3" t="s">
        <v>704</v>
      </c>
      <c r="H1809" s="3" t="s">
        <v>36</v>
      </c>
      <c r="I1809" s="3" t="s">
        <v>3952</v>
      </c>
      <c r="J1809" s="3" t="s">
        <v>4556</v>
      </c>
    </row>
    <row r="1810" spans="1:10" hidden="1" x14ac:dyDescent="0.2">
      <c r="A1810" s="3" t="s">
        <v>526</v>
      </c>
      <c r="B1810" s="3" t="s">
        <v>4589</v>
      </c>
      <c r="C1810" s="3" t="s">
        <v>4590</v>
      </c>
      <c r="D1810" s="3" t="s">
        <v>4591</v>
      </c>
      <c r="E1810" s="4">
        <v>235770</v>
      </c>
      <c r="F1810" s="3" t="s">
        <v>4592</v>
      </c>
      <c r="G1810" s="3" t="s">
        <v>200</v>
      </c>
      <c r="H1810" s="3" t="s">
        <v>36</v>
      </c>
      <c r="I1810" s="3" t="s">
        <v>2371</v>
      </c>
      <c r="J1810" s="3" t="s">
        <v>4593</v>
      </c>
    </row>
    <row r="1811" spans="1:10" hidden="1" x14ac:dyDescent="0.2">
      <c r="A1811" s="3" t="s">
        <v>526</v>
      </c>
      <c r="B1811" s="3" t="s">
        <v>4738</v>
      </c>
      <c r="C1811" s="3" t="s">
        <v>4739</v>
      </c>
      <c r="D1811" s="3" t="s">
        <v>4740</v>
      </c>
      <c r="E1811" s="4">
        <v>8000000</v>
      </c>
      <c r="F1811" s="3" t="s">
        <v>4600</v>
      </c>
      <c r="G1811" s="3" t="s">
        <v>469</v>
      </c>
      <c r="H1811" s="3" t="s">
        <v>36</v>
      </c>
      <c r="J1811" s="3" t="s">
        <v>4602</v>
      </c>
    </row>
    <row r="1812" spans="1:10" hidden="1" x14ac:dyDescent="0.2">
      <c r="A1812" s="3" t="s">
        <v>526</v>
      </c>
      <c r="B1812" s="3" t="s">
        <v>4738</v>
      </c>
      <c r="C1812" s="3" t="s">
        <v>4739</v>
      </c>
      <c r="D1812" s="3" t="s">
        <v>4740</v>
      </c>
      <c r="E1812" s="4">
        <v>12753200</v>
      </c>
      <c r="F1812" s="3" t="s">
        <v>4600</v>
      </c>
      <c r="G1812" s="3" t="s">
        <v>146</v>
      </c>
      <c r="H1812" s="3" t="s">
        <v>36</v>
      </c>
      <c r="I1812" s="3" t="s">
        <v>4790</v>
      </c>
      <c r="J1812" s="3" t="s">
        <v>4602</v>
      </c>
    </row>
    <row r="1813" spans="1:10" hidden="1" x14ac:dyDescent="0.2">
      <c r="A1813" s="3" t="s">
        <v>526</v>
      </c>
      <c r="B1813" s="3" t="s">
        <v>4866</v>
      </c>
      <c r="C1813" s="3" t="s">
        <v>4867</v>
      </c>
      <c r="D1813" s="3" t="s">
        <v>4868</v>
      </c>
      <c r="E1813" s="4">
        <v>7848375</v>
      </c>
      <c r="F1813" s="3" t="s">
        <v>4600</v>
      </c>
      <c r="G1813" s="3" t="s">
        <v>1890</v>
      </c>
      <c r="H1813" s="3" t="s">
        <v>36</v>
      </c>
      <c r="I1813" s="3" t="s">
        <v>4869</v>
      </c>
      <c r="J1813" s="3" t="s">
        <v>4602</v>
      </c>
    </row>
    <row r="1814" spans="1:10" hidden="1" x14ac:dyDescent="0.2">
      <c r="A1814" s="3" t="s">
        <v>526</v>
      </c>
      <c r="B1814" s="3" t="s">
        <v>3949</v>
      </c>
      <c r="C1814" s="3" t="s">
        <v>3950</v>
      </c>
      <c r="D1814" s="3" t="s">
        <v>3951</v>
      </c>
      <c r="E1814" s="4">
        <v>2593000</v>
      </c>
      <c r="F1814" s="3" t="s">
        <v>4964</v>
      </c>
      <c r="G1814" s="3" t="s">
        <v>704</v>
      </c>
      <c r="H1814" s="3" t="s">
        <v>36</v>
      </c>
      <c r="I1814" s="3" t="s">
        <v>3952</v>
      </c>
      <c r="J1814" s="3" t="s">
        <v>4965</v>
      </c>
    </row>
    <row r="1815" spans="1:10" hidden="1" x14ac:dyDescent="0.2">
      <c r="A1815" s="3" t="s">
        <v>526</v>
      </c>
      <c r="B1815" s="3" t="s">
        <v>4966</v>
      </c>
      <c r="C1815" s="3" t="s">
        <v>4967</v>
      </c>
      <c r="D1815" s="3" t="s">
        <v>4968</v>
      </c>
      <c r="E1815" s="4">
        <v>3543000</v>
      </c>
      <c r="F1815" s="3" t="s">
        <v>4964</v>
      </c>
      <c r="G1815" s="3" t="s">
        <v>2385</v>
      </c>
      <c r="H1815" s="3" t="s">
        <v>36</v>
      </c>
      <c r="I1815" s="3" t="s">
        <v>4969</v>
      </c>
      <c r="J1815" s="3" t="s">
        <v>4965</v>
      </c>
    </row>
    <row r="1816" spans="1:10" hidden="1" x14ac:dyDescent="0.2">
      <c r="A1816" s="3" t="s">
        <v>526</v>
      </c>
      <c r="B1816" s="3" t="s">
        <v>4031</v>
      </c>
      <c r="C1816" s="3" t="s">
        <v>4032</v>
      </c>
      <c r="D1816" s="3" t="s">
        <v>4033</v>
      </c>
      <c r="E1816" s="4">
        <v>3882000</v>
      </c>
      <c r="F1816" s="3" t="s">
        <v>4964</v>
      </c>
      <c r="G1816" s="3" t="s">
        <v>1669</v>
      </c>
      <c r="H1816" s="3" t="s">
        <v>36</v>
      </c>
      <c r="I1816" s="3" t="s">
        <v>4034</v>
      </c>
      <c r="J1816" s="3" t="s">
        <v>4965</v>
      </c>
    </row>
    <row r="1817" spans="1:10" hidden="1" x14ac:dyDescent="0.2">
      <c r="A1817" s="3" t="s">
        <v>526</v>
      </c>
      <c r="B1817" s="3" t="s">
        <v>2856</v>
      </c>
      <c r="C1817" s="3" t="s">
        <v>2857</v>
      </c>
      <c r="D1817" s="3" t="s">
        <v>2858</v>
      </c>
      <c r="E1817" s="4">
        <v>9711359</v>
      </c>
      <c r="F1817" s="3" t="s">
        <v>5002</v>
      </c>
      <c r="G1817" s="3" t="s">
        <v>588</v>
      </c>
      <c r="H1817" s="3" t="s">
        <v>36</v>
      </c>
      <c r="J1817" s="3" t="s">
        <v>5004</v>
      </c>
    </row>
    <row r="1818" spans="1:10" hidden="1" x14ac:dyDescent="0.2">
      <c r="A1818" s="3" t="s">
        <v>526</v>
      </c>
      <c r="B1818" s="3" t="s">
        <v>2856</v>
      </c>
      <c r="C1818" s="3" t="s">
        <v>2857</v>
      </c>
      <c r="D1818" s="3" t="s">
        <v>2858</v>
      </c>
      <c r="E1818" s="4">
        <v>10004189.6</v>
      </c>
      <c r="F1818" s="3" t="s">
        <v>5005</v>
      </c>
      <c r="G1818" s="3" t="s">
        <v>588</v>
      </c>
      <c r="H1818" s="3" t="s">
        <v>36</v>
      </c>
      <c r="J1818" s="3" t="s">
        <v>5006</v>
      </c>
    </row>
    <row r="1819" spans="1:10" hidden="1" x14ac:dyDescent="0.2">
      <c r="A1819" s="3" t="s">
        <v>526</v>
      </c>
      <c r="B1819" s="3" t="s">
        <v>4966</v>
      </c>
      <c r="C1819" s="3" t="s">
        <v>4967</v>
      </c>
      <c r="D1819" s="3" t="s">
        <v>4968</v>
      </c>
      <c r="E1819" s="4">
        <v>3500000</v>
      </c>
      <c r="F1819" s="3" t="s">
        <v>5010</v>
      </c>
      <c r="G1819" s="3" t="s">
        <v>2385</v>
      </c>
      <c r="H1819" s="3" t="s">
        <v>36</v>
      </c>
      <c r="I1819" s="3" t="s">
        <v>4969</v>
      </c>
      <c r="J1819" s="3" t="s">
        <v>5012</v>
      </c>
    </row>
    <row r="1820" spans="1:10" hidden="1" x14ac:dyDescent="0.2">
      <c r="A1820" s="3" t="s">
        <v>526</v>
      </c>
      <c r="B1820" s="3" t="s">
        <v>4966</v>
      </c>
      <c r="C1820" s="3" t="s">
        <v>4967</v>
      </c>
      <c r="D1820" s="3" t="s">
        <v>4968</v>
      </c>
      <c r="E1820" s="4">
        <v>2150000</v>
      </c>
      <c r="F1820" s="3" t="s">
        <v>5036</v>
      </c>
      <c r="G1820" s="3" t="s">
        <v>1467</v>
      </c>
      <c r="H1820" s="3" t="s">
        <v>36</v>
      </c>
      <c r="J1820" s="3" t="s">
        <v>5038</v>
      </c>
    </row>
    <row r="1821" spans="1:10" hidden="1" x14ac:dyDescent="0.2">
      <c r="A1821" s="3" t="s">
        <v>526</v>
      </c>
      <c r="B1821" s="3" t="s">
        <v>5039</v>
      </c>
      <c r="C1821" s="3" t="s">
        <v>5040</v>
      </c>
      <c r="D1821" s="3" t="s">
        <v>5041</v>
      </c>
      <c r="E1821" s="4">
        <v>429781</v>
      </c>
      <c r="F1821" s="3" t="s">
        <v>5036</v>
      </c>
      <c r="G1821" s="3" t="s">
        <v>715</v>
      </c>
      <c r="H1821" s="3" t="s">
        <v>36</v>
      </c>
      <c r="I1821" s="3" t="s">
        <v>5042</v>
      </c>
      <c r="J1821" s="3" t="s">
        <v>5038</v>
      </c>
    </row>
    <row r="1822" spans="1:10" hidden="1" x14ac:dyDescent="0.2">
      <c r="A1822" s="3" t="s">
        <v>526</v>
      </c>
      <c r="B1822" s="3" t="s">
        <v>5043</v>
      </c>
      <c r="C1822" s="3" t="s">
        <v>5044</v>
      </c>
      <c r="D1822" s="3" t="s">
        <v>5045</v>
      </c>
      <c r="E1822" s="4">
        <v>294700</v>
      </c>
      <c r="F1822" s="3" t="s">
        <v>5036</v>
      </c>
      <c r="G1822" s="3" t="s">
        <v>715</v>
      </c>
      <c r="H1822" s="3" t="s">
        <v>36</v>
      </c>
      <c r="I1822" s="3" t="s">
        <v>5046</v>
      </c>
      <c r="J1822" s="3" t="s">
        <v>5038</v>
      </c>
    </row>
    <row r="1823" spans="1:10" hidden="1" x14ac:dyDescent="0.2">
      <c r="A1823" s="3" t="s">
        <v>526</v>
      </c>
      <c r="B1823" s="3" t="s">
        <v>5047</v>
      </c>
      <c r="C1823" s="3" t="s">
        <v>5048</v>
      </c>
      <c r="D1823" s="3" t="s">
        <v>5049</v>
      </c>
      <c r="E1823" s="4">
        <v>300000</v>
      </c>
      <c r="F1823" s="3" t="s">
        <v>5036</v>
      </c>
      <c r="G1823" s="3" t="s">
        <v>722</v>
      </c>
      <c r="H1823" s="3" t="s">
        <v>36</v>
      </c>
      <c r="I1823" s="3" t="s">
        <v>2371</v>
      </c>
      <c r="J1823" s="3" t="s">
        <v>5038</v>
      </c>
    </row>
    <row r="1824" spans="1:10" hidden="1" x14ac:dyDescent="0.2">
      <c r="A1824" s="3" t="s">
        <v>526</v>
      </c>
      <c r="B1824" s="3" t="s">
        <v>5050</v>
      </c>
      <c r="C1824" s="3" t="s">
        <v>5051</v>
      </c>
      <c r="D1824" s="3" t="s">
        <v>5052</v>
      </c>
      <c r="E1824" s="4">
        <v>400000</v>
      </c>
      <c r="F1824" s="3" t="s">
        <v>5036</v>
      </c>
      <c r="G1824" s="3" t="s">
        <v>725</v>
      </c>
      <c r="H1824" s="3" t="s">
        <v>36</v>
      </c>
      <c r="I1824" s="3" t="s">
        <v>5053</v>
      </c>
      <c r="J1824" s="3" t="s">
        <v>5038</v>
      </c>
    </row>
    <row r="1825" spans="1:10" hidden="1" x14ac:dyDescent="0.2">
      <c r="A1825" s="3" t="s">
        <v>526</v>
      </c>
      <c r="B1825" s="3" t="s">
        <v>5113</v>
      </c>
      <c r="C1825" s="3" t="s">
        <v>5114</v>
      </c>
      <c r="D1825" s="3" t="s">
        <v>5115</v>
      </c>
      <c r="E1825" s="4">
        <v>593640</v>
      </c>
      <c r="F1825" s="3" t="s">
        <v>5078</v>
      </c>
      <c r="G1825" s="3" t="s">
        <v>1119</v>
      </c>
      <c r="H1825" s="3" t="s">
        <v>36</v>
      </c>
      <c r="I1825" s="3" t="s">
        <v>5116</v>
      </c>
      <c r="J1825" s="3" t="s">
        <v>5080</v>
      </c>
    </row>
    <row r="1826" spans="1:10" hidden="1" x14ac:dyDescent="0.2">
      <c r="A1826" s="3" t="s">
        <v>526</v>
      </c>
      <c r="B1826" s="3" t="s">
        <v>5193</v>
      </c>
      <c r="C1826" s="3" t="s">
        <v>5194</v>
      </c>
      <c r="D1826" s="3" t="s">
        <v>5195</v>
      </c>
      <c r="E1826" s="4">
        <v>512793</v>
      </c>
      <c r="F1826" s="3" t="s">
        <v>5078</v>
      </c>
      <c r="G1826" s="3" t="s">
        <v>2800</v>
      </c>
      <c r="H1826" s="3" t="s">
        <v>36</v>
      </c>
      <c r="I1826" s="3" t="s">
        <v>5196</v>
      </c>
      <c r="J1826" s="3" t="s">
        <v>5080</v>
      </c>
    </row>
    <row r="1827" spans="1:10" hidden="1" x14ac:dyDescent="0.2">
      <c r="A1827" s="3" t="s">
        <v>526</v>
      </c>
      <c r="B1827" s="3" t="s">
        <v>2539</v>
      </c>
      <c r="C1827" s="3" t="s">
        <v>2540</v>
      </c>
      <c r="D1827" s="3" t="s">
        <v>2541</v>
      </c>
      <c r="E1827" s="4">
        <v>57135</v>
      </c>
      <c r="F1827" s="3" t="s">
        <v>5078</v>
      </c>
      <c r="G1827" s="3" t="s">
        <v>1382</v>
      </c>
      <c r="H1827" s="3" t="s">
        <v>36</v>
      </c>
      <c r="I1827" s="3" t="s">
        <v>2542</v>
      </c>
      <c r="J1827" s="3" t="s">
        <v>5080</v>
      </c>
    </row>
    <row r="1828" spans="1:10" hidden="1" x14ac:dyDescent="0.2">
      <c r="A1828" s="3" t="s">
        <v>526</v>
      </c>
      <c r="B1828" s="3" t="s">
        <v>5220</v>
      </c>
      <c r="C1828" s="3" t="s">
        <v>5221</v>
      </c>
      <c r="D1828" s="3" t="s">
        <v>5222</v>
      </c>
      <c r="E1828" s="4">
        <v>2005300</v>
      </c>
      <c r="F1828" s="3" t="s">
        <v>5078</v>
      </c>
      <c r="G1828" s="3" t="s">
        <v>465</v>
      </c>
      <c r="H1828" s="3" t="s">
        <v>36</v>
      </c>
      <c r="I1828" s="3" t="s">
        <v>5196</v>
      </c>
      <c r="J1828" s="3" t="s">
        <v>5080</v>
      </c>
    </row>
    <row r="1829" spans="1:10" hidden="1" x14ac:dyDescent="0.2">
      <c r="A1829" s="3" t="s">
        <v>526</v>
      </c>
      <c r="B1829" s="3" t="s">
        <v>5740</v>
      </c>
      <c r="C1829" s="3" t="s">
        <v>5741</v>
      </c>
      <c r="D1829" s="3" t="s">
        <v>5742</v>
      </c>
      <c r="E1829" s="4">
        <v>-0.05</v>
      </c>
      <c r="F1829" s="3" t="s">
        <v>5726</v>
      </c>
      <c r="G1829" s="3" t="s">
        <v>222</v>
      </c>
      <c r="H1829" s="3" t="s">
        <v>16</v>
      </c>
      <c r="I1829" s="3" t="s">
        <v>5743</v>
      </c>
      <c r="J1829" s="3" t="s">
        <v>5727</v>
      </c>
    </row>
    <row r="1830" spans="1:10" hidden="1" x14ac:dyDescent="0.2">
      <c r="A1830" s="3" t="s">
        <v>526</v>
      </c>
      <c r="B1830" s="3" t="s">
        <v>5750</v>
      </c>
      <c r="C1830" s="3" t="s">
        <v>5751</v>
      </c>
      <c r="D1830" s="3" t="s">
        <v>5752</v>
      </c>
      <c r="E1830" s="4">
        <v>-144001.44</v>
      </c>
      <c r="F1830" s="3" t="s">
        <v>5726</v>
      </c>
      <c r="G1830" s="3" t="s">
        <v>239</v>
      </c>
      <c r="H1830" s="3" t="s">
        <v>16</v>
      </c>
      <c r="J1830" s="3" t="s">
        <v>5727</v>
      </c>
    </row>
    <row r="1831" spans="1:10" hidden="1" x14ac:dyDescent="0.2">
      <c r="A1831" s="3" t="s">
        <v>526</v>
      </c>
      <c r="B1831" s="3" t="s">
        <v>5923</v>
      </c>
      <c r="C1831" s="3" t="s">
        <v>5924</v>
      </c>
      <c r="D1831" s="3" t="s">
        <v>5925</v>
      </c>
      <c r="E1831" s="4">
        <v>-0.02</v>
      </c>
      <c r="F1831" s="3" t="s">
        <v>5726</v>
      </c>
      <c r="G1831" s="3" t="s">
        <v>448</v>
      </c>
      <c r="H1831" s="3" t="s">
        <v>16</v>
      </c>
      <c r="J1831" s="3" t="s">
        <v>5727</v>
      </c>
    </row>
    <row r="1832" spans="1:10" hidden="1" x14ac:dyDescent="0.2">
      <c r="A1832" s="3" t="s">
        <v>526</v>
      </c>
      <c r="B1832" s="3" t="s">
        <v>5933</v>
      </c>
      <c r="C1832" s="3" t="s">
        <v>5934</v>
      </c>
      <c r="D1832" s="3" t="s">
        <v>5935</v>
      </c>
      <c r="E1832" s="4">
        <v>-1138631.1399999999</v>
      </c>
      <c r="F1832" s="3" t="s">
        <v>5726</v>
      </c>
      <c r="G1832" s="3" t="s">
        <v>1344</v>
      </c>
      <c r="H1832" s="3" t="s">
        <v>16</v>
      </c>
      <c r="J1832" s="3" t="s">
        <v>5727</v>
      </c>
    </row>
    <row r="1833" spans="1:10" hidden="1" x14ac:dyDescent="0.2">
      <c r="A1833" s="3" t="s">
        <v>526</v>
      </c>
      <c r="B1833" s="3" t="s">
        <v>5944</v>
      </c>
      <c r="C1833" s="3" t="s">
        <v>5945</v>
      </c>
      <c r="D1833" s="3" t="s">
        <v>5946</v>
      </c>
      <c r="E1833" s="4">
        <v>-2013115.46</v>
      </c>
      <c r="F1833" s="3" t="s">
        <v>5726</v>
      </c>
      <c r="G1833" s="3" t="s">
        <v>960</v>
      </c>
      <c r="H1833" s="3" t="s">
        <v>16</v>
      </c>
      <c r="I1833" s="3" t="s">
        <v>2205</v>
      </c>
      <c r="J1833" s="3" t="s">
        <v>5727</v>
      </c>
    </row>
    <row r="1834" spans="1:10" hidden="1" x14ac:dyDescent="0.2">
      <c r="A1834" s="3" t="s">
        <v>526</v>
      </c>
      <c r="B1834" s="3" t="s">
        <v>6017</v>
      </c>
      <c r="C1834" s="3" t="s">
        <v>6018</v>
      </c>
      <c r="D1834" s="3" t="s">
        <v>6019</v>
      </c>
      <c r="E1834" s="4">
        <v>-189127.09</v>
      </c>
      <c r="F1834" s="3" t="s">
        <v>5726</v>
      </c>
      <c r="G1834" s="3" t="s">
        <v>913</v>
      </c>
      <c r="H1834" s="3" t="s">
        <v>16</v>
      </c>
      <c r="J1834" s="3" t="s">
        <v>5727</v>
      </c>
    </row>
    <row r="1835" spans="1:10" hidden="1" x14ac:dyDescent="0.2">
      <c r="A1835" s="3" t="s">
        <v>526</v>
      </c>
      <c r="B1835" s="3" t="s">
        <v>6017</v>
      </c>
      <c r="C1835" s="3" t="s">
        <v>6018</v>
      </c>
      <c r="D1835" s="3" t="s">
        <v>6019</v>
      </c>
      <c r="E1835" s="4">
        <v>1542.03</v>
      </c>
      <c r="F1835" s="3" t="s">
        <v>5726</v>
      </c>
      <c r="G1835" s="3" t="s">
        <v>6087</v>
      </c>
      <c r="H1835" s="3" t="s">
        <v>16</v>
      </c>
      <c r="J1835" s="3" t="s">
        <v>5727</v>
      </c>
    </row>
    <row r="1836" spans="1:10" hidden="1" x14ac:dyDescent="0.2">
      <c r="A1836" s="3" t="s">
        <v>526</v>
      </c>
      <c r="B1836" s="3" t="s">
        <v>1776</v>
      </c>
      <c r="C1836" s="3" t="s">
        <v>1777</v>
      </c>
      <c r="D1836" s="3" t="s">
        <v>1778</v>
      </c>
      <c r="E1836" s="4">
        <v>358194.14</v>
      </c>
      <c r="F1836" s="3" t="s">
        <v>6239</v>
      </c>
      <c r="G1836" s="3" t="s">
        <v>893</v>
      </c>
      <c r="H1836" s="3" t="s">
        <v>36</v>
      </c>
      <c r="I1836" s="3" t="s">
        <v>1779</v>
      </c>
      <c r="J1836" s="3" t="s">
        <v>6240</v>
      </c>
    </row>
    <row r="1837" spans="1:10" hidden="1" x14ac:dyDescent="0.2">
      <c r="A1837" s="3" t="s">
        <v>526</v>
      </c>
      <c r="B1837" s="3" t="s">
        <v>2202</v>
      </c>
      <c r="C1837" s="3" t="s">
        <v>2203</v>
      </c>
      <c r="D1837" s="3" t="s">
        <v>2204</v>
      </c>
      <c r="E1837" s="4">
        <v>1283003.49</v>
      </c>
      <c r="F1837" s="3" t="s">
        <v>6444</v>
      </c>
      <c r="G1837" s="3" t="s">
        <v>965</v>
      </c>
      <c r="H1837" s="3" t="s">
        <v>36</v>
      </c>
      <c r="I1837" s="3" t="s">
        <v>2205</v>
      </c>
      <c r="J1837" s="3" t="s">
        <v>6445</v>
      </c>
    </row>
    <row r="1838" spans="1:10" hidden="1" x14ac:dyDescent="0.2">
      <c r="A1838" s="3" t="s">
        <v>526</v>
      </c>
      <c r="B1838" s="3" t="s">
        <v>6499</v>
      </c>
      <c r="C1838" s="3" t="s">
        <v>6500</v>
      </c>
      <c r="D1838" s="3" t="s">
        <v>6501</v>
      </c>
      <c r="E1838" s="4">
        <v>-254426.62</v>
      </c>
      <c r="F1838" s="3" t="s">
        <v>6478</v>
      </c>
      <c r="G1838" s="3" t="s">
        <v>960</v>
      </c>
      <c r="H1838" s="3" t="s">
        <v>36</v>
      </c>
      <c r="I1838" s="3" t="s">
        <v>3996</v>
      </c>
      <c r="J1838" s="3" t="s">
        <v>6480</v>
      </c>
    </row>
    <row r="1839" spans="1:10" hidden="1" x14ac:dyDescent="0.2">
      <c r="A1839" s="3" t="s">
        <v>526</v>
      </c>
      <c r="B1839" s="3" t="s">
        <v>6514</v>
      </c>
      <c r="C1839" s="3" t="s">
        <v>6515</v>
      </c>
      <c r="D1839" s="3" t="s">
        <v>6516</v>
      </c>
      <c r="E1839" s="4">
        <v>249909</v>
      </c>
      <c r="F1839" s="3" t="s">
        <v>6478</v>
      </c>
      <c r="G1839" s="3" t="s">
        <v>588</v>
      </c>
      <c r="H1839" s="3" t="s">
        <v>36</v>
      </c>
      <c r="I1839" s="3" t="s">
        <v>3996</v>
      </c>
      <c r="J1839" s="3" t="s">
        <v>6480</v>
      </c>
    </row>
    <row r="1840" spans="1:10" hidden="1" x14ac:dyDescent="0.2">
      <c r="A1840" s="3" t="s">
        <v>526</v>
      </c>
      <c r="B1840" s="3" t="s">
        <v>1776</v>
      </c>
      <c r="C1840" s="3" t="s">
        <v>1777</v>
      </c>
      <c r="D1840" s="3" t="s">
        <v>1778</v>
      </c>
      <c r="E1840" s="4">
        <v>719.86</v>
      </c>
      <c r="F1840" s="3" t="s">
        <v>6478</v>
      </c>
      <c r="G1840" s="3" t="s">
        <v>893</v>
      </c>
      <c r="H1840" s="3" t="s">
        <v>36</v>
      </c>
      <c r="I1840" s="3" t="s">
        <v>1779</v>
      </c>
      <c r="J1840" s="3" t="s">
        <v>6480</v>
      </c>
    </row>
    <row r="1841" spans="1:10" hidden="1" x14ac:dyDescent="0.2">
      <c r="A1841" s="3" t="s">
        <v>526</v>
      </c>
      <c r="B1841" s="3" t="s">
        <v>6551</v>
      </c>
      <c r="C1841" s="3" t="s">
        <v>6552</v>
      </c>
      <c r="D1841" s="3" t="s">
        <v>6553</v>
      </c>
      <c r="E1841" s="4">
        <v>-8530.7999999999993</v>
      </c>
      <c r="F1841" s="3" t="s">
        <v>6534</v>
      </c>
      <c r="G1841" s="3" t="s">
        <v>330</v>
      </c>
      <c r="H1841" s="3" t="s">
        <v>16</v>
      </c>
      <c r="I1841" s="3" t="s">
        <v>6554</v>
      </c>
      <c r="J1841" s="3" t="s">
        <v>6536</v>
      </c>
    </row>
    <row r="1842" spans="1:10" hidden="1" x14ac:dyDescent="0.2">
      <c r="A1842" s="3" t="s">
        <v>526</v>
      </c>
      <c r="B1842" s="3" t="s">
        <v>6567</v>
      </c>
      <c r="C1842" s="3" t="s">
        <v>6568</v>
      </c>
      <c r="D1842" s="3" t="s">
        <v>6569</v>
      </c>
      <c r="E1842" s="4">
        <v>-24843.29</v>
      </c>
      <c r="F1842" s="3" t="s">
        <v>6534</v>
      </c>
      <c r="G1842" s="3" t="s">
        <v>3719</v>
      </c>
      <c r="H1842" s="3" t="s">
        <v>16</v>
      </c>
      <c r="I1842" s="3" t="s">
        <v>6570</v>
      </c>
      <c r="J1842" s="3" t="s">
        <v>6536</v>
      </c>
    </row>
    <row r="1843" spans="1:10" hidden="1" x14ac:dyDescent="0.2">
      <c r="A1843" s="3" t="s">
        <v>526</v>
      </c>
      <c r="B1843" s="3" t="s">
        <v>5944</v>
      </c>
      <c r="C1843" s="3" t="s">
        <v>5945</v>
      </c>
      <c r="D1843" s="3" t="s">
        <v>5946</v>
      </c>
      <c r="E1843" s="4">
        <v>-182369.51</v>
      </c>
      <c r="F1843" s="3" t="s">
        <v>6534</v>
      </c>
      <c r="G1843" s="3" t="s">
        <v>960</v>
      </c>
      <c r="H1843" s="3" t="s">
        <v>16</v>
      </c>
      <c r="I1843" s="3" t="s">
        <v>2205</v>
      </c>
      <c r="J1843" s="3" t="s">
        <v>6536</v>
      </c>
    </row>
    <row r="1844" spans="1:10" hidden="1" x14ac:dyDescent="0.2">
      <c r="A1844" s="3" t="s">
        <v>526</v>
      </c>
      <c r="B1844" s="3" t="s">
        <v>6611</v>
      </c>
      <c r="C1844" s="3" t="s">
        <v>6612</v>
      </c>
      <c r="D1844" s="3" t="s">
        <v>6613</v>
      </c>
      <c r="E1844" s="4">
        <v>-231022.16</v>
      </c>
      <c r="F1844" s="3" t="s">
        <v>6534</v>
      </c>
      <c r="G1844" s="3" t="s">
        <v>545</v>
      </c>
      <c r="H1844" s="3" t="s">
        <v>16</v>
      </c>
      <c r="J1844" s="3" t="s">
        <v>6536</v>
      </c>
    </row>
    <row r="1845" spans="1:10" hidden="1" x14ac:dyDescent="0.2">
      <c r="A1845" s="3" t="s">
        <v>526</v>
      </c>
      <c r="B1845" s="3" t="s">
        <v>6630</v>
      </c>
      <c r="C1845" s="3" t="s">
        <v>6631</v>
      </c>
      <c r="D1845" s="3" t="s">
        <v>6632</v>
      </c>
      <c r="E1845" s="4">
        <v>-2978.59</v>
      </c>
      <c r="F1845" s="3" t="s">
        <v>6628</v>
      </c>
      <c r="G1845" s="3" t="s">
        <v>481</v>
      </c>
      <c r="H1845" s="3" t="s">
        <v>16</v>
      </c>
      <c r="I1845" s="3" t="s">
        <v>3996</v>
      </c>
      <c r="J1845" s="3" t="s">
        <v>6629</v>
      </c>
    </row>
    <row r="1846" spans="1:10" hidden="1" x14ac:dyDescent="0.2">
      <c r="A1846" s="3" t="s">
        <v>526</v>
      </c>
      <c r="B1846" s="3" t="s">
        <v>6637</v>
      </c>
      <c r="C1846" s="3" t="s">
        <v>6638</v>
      </c>
      <c r="D1846" s="3" t="s">
        <v>6639</v>
      </c>
      <c r="E1846" s="4">
        <v>-249909</v>
      </c>
      <c r="F1846" s="3" t="s">
        <v>6628</v>
      </c>
      <c r="G1846" s="3" t="s">
        <v>533</v>
      </c>
      <c r="H1846" s="3" t="s">
        <v>36</v>
      </c>
      <c r="I1846" s="3" t="s">
        <v>3996</v>
      </c>
      <c r="J1846" s="3" t="s">
        <v>6629</v>
      </c>
    </row>
    <row r="1847" spans="1:10" hidden="1" x14ac:dyDescent="0.2">
      <c r="A1847" s="3" t="s">
        <v>526</v>
      </c>
      <c r="B1847" s="3" t="s">
        <v>2368</v>
      </c>
      <c r="C1847" s="3" t="s">
        <v>2369</v>
      </c>
      <c r="D1847" s="3" t="s">
        <v>2370</v>
      </c>
      <c r="E1847" s="4">
        <v>-160892.07</v>
      </c>
      <c r="F1847" s="3" t="s">
        <v>6656</v>
      </c>
      <c r="G1847" s="3" t="s">
        <v>537</v>
      </c>
      <c r="H1847" s="3" t="s">
        <v>16</v>
      </c>
      <c r="I1847" s="3" t="s">
        <v>2371</v>
      </c>
      <c r="J1847" s="3" t="s">
        <v>6657</v>
      </c>
    </row>
    <row r="1848" spans="1:10" hidden="1" x14ac:dyDescent="0.2">
      <c r="A1848" s="3" t="s">
        <v>526</v>
      </c>
      <c r="B1848" s="3" t="s">
        <v>6801</v>
      </c>
      <c r="C1848" s="3" t="s">
        <v>6802</v>
      </c>
      <c r="D1848" s="3" t="s">
        <v>6803</v>
      </c>
      <c r="E1848" s="4">
        <v>-5155329.2</v>
      </c>
      <c r="F1848" s="3" t="s">
        <v>6718</v>
      </c>
      <c r="G1848" s="3" t="s">
        <v>588</v>
      </c>
      <c r="H1848" s="3" t="s">
        <v>36</v>
      </c>
      <c r="I1848" s="3" t="s">
        <v>4869</v>
      </c>
      <c r="J1848" s="3" t="s">
        <v>6719</v>
      </c>
    </row>
    <row r="1849" spans="1:10" hidden="1" x14ac:dyDescent="0.2">
      <c r="A1849" s="3" t="s">
        <v>526</v>
      </c>
      <c r="B1849" s="3" t="s">
        <v>3949</v>
      </c>
      <c r="C1849" s="3" t="s">
        <v>3950</v>
      </c>
      <c r="D1849" s="3" t="s">
        <v>3951</v>
      </c>
      <c r="E1849" s="4">
        <v>4100158</v>
      </c>
      <c r="F1849" s="3" t="s">
        <v>7049</v>
      </c>
      <c r="G1849" s="3" t="s">
        <v>704</v>
      </c>
      <c r="H1849" s="3" t="s">
        <v>36</v>
      </c>
      <c r="I1849" s="3" t="s">
        <v>3952</v>
      </c>
      <c r="J1849" s="3" t="s">
        <v>7051</v>
      </c>
    </row>
    <row r="1850" spans="1:10" hidden="1" x14ac:dyDescent="0.2">
      <c r="A1850" s="3" t="s">
        <v>526</v>
      </c>
      <c r="B1850" s="3" t="s">
        <v>3203</v>
      </c>
      <c r="C1850" s="3" t="s">
        <v>3204</v>
      </c>
      <c r="D1850" s="3" t="s">
        <v>3205</v>
      </c>
      <c r="E1850" s="4">
        <v>2999564</v>
      </c>
      <c r="F1850" s="3" t="s">
        <v>7049</v>
      </c>
      <c r="G1850" s="3" t="s">
        <v>715</v>
      </c>
      <c r="H1850" s="3" t="s">
        <v>36</v>
      </c>
      <c r="J1850" s="3" t="s">
        <v>7051</v>
      </c>
    </row>
    <row r="1851" spans="1:10" hidden="1" x14ac:dyDescent="0.2">
      <c r="A1851" s="3" t="s">
        <v>526</v>
      </c>
      <c r="B1851" s="3" t="s">
        <v>7154</v>
      </c>
      <c r="C1851" s="3" t="s">
        <v>7155</v>
      </c>
      <c r="D1851" s="3" t="s">
        <v>7156</v>
      </c>
      <c r="E1851" s="4">
        <v>-140978.12</v>
      </c>
      <c r="F1851" s="3" t="s">
        <v>7136</v>
      </c>
      <c r="G1851" s="3" t="s">
        <v>239</v>
      </c>
      <c r="H1851" s="3" t="s">
        <v>16</v>
      </c>
      <c r="J1851" s="3" t="s">
        <v>7137</v>
      </c>
    </row>
    <row r="1852" spans="1:10" hidden="1" x14ac:dyDescent="0.2">
      <c r="A1852" s="3" t="s">
        <v>526</v>
      </c>
      <c r="B1852" s="3" t="s">
        <v>7157</v>
      </c>
      <c r="C1852" s="3" t="s">
        <v>7158</v>
      </c>
      <c r="D1852" s="3" t="s">
        <v>7159</v>
      </c>
      <c r="E1852" s="4">
        <v>-307534.99</v>
      </c>
      <c r="F1852" s="3" t="s">
        <v>7136</v>
      </c>
      <c r="G1852" s="3" t="s">
        <v>208</v>
      </c>
      <c r="H1852" s="3" t="s">
        <v>16</v>
      </c>
      <c r="J1852" s="3" t="s">
        <v>7137</v>
      </c>
    </row>
    <row r="1853" spans="1:10" hidden="1" x14ac:dyDescent="0.2">
      <c r="A1853" s="3" t="s">
        <v>526</v>
      </c>
      <c r="B1853" s="3" t="s">
        <v>7166</v>
      </c>
      <c r="C1853" s="3" t="s">
        <v>7167</v>
      </c>
      <c r="D1853" s="3" t="s">
        <v>7168</v>
      </c>
      <c r="E1853" s="4">
        <v>-16870.23</v>
      </c>
      <c r="F1853" s="3" t="s">
        <v>7136</v>
      </c>
      <c r="G1853" s="3" t="s">
        <v>23</v>
      </c>
      <c r="H1853" s="3" t="s">
        <v>16</v>
      </c>
      <c r="I1853" s="3" t="s">
        <v>7169</v>
      </c>
      <c r="J1853" s="3" t="s">
        <v>7137</v>
      </c>
    </row>
    <row r="1854" spans="1:10" hidden="1" x14ac:dyDescent="0.2">
      <c r="A1854" s="3" t="s">
        <v>526</v>
      </c>
      <c r="B1854" s="3" t="s">
        <v>7182</v>
      </c>
      <c r="C1854" s="3" t="s">
        <v>7183</v>
      </c>
      <c r="D1854" s="3" t="s">
        <v>7184</v>
      </c>
      <c r="E1854" s="4">
        <v>-48038.66</v>
      </c>
      <c r="F1854" s="3" t="s">
        <v>7136</v>
      </c>
      <c r="G1854" s="3" t="s">
        <v>291</v>
      </c>
      <c r="H1854" s="3" t="s">
        <v>16</v>
      </c>
      <c r="I1854" s="3" t="s">
        <v>7185</v>
      </c>
      <c r="J1854" s="3" t="s">
        <v>7137</v>
      </c>
    </row>
    <row r="1855" spans="1:10" hidden="1" x14ac:dyDescent="0.2">
      <c r="A1855" s="3" t="s">
        <v>526</v>
      </c>
      <c r="B1855" s="3" t="s">
        <v>7186</v>
      </c>
      <c r="C1855" s="3" t="s">
        <v>7187</v>
      </c>
      <c r="D1855" s="3" t="s">
        <v>7188</v>
      </c>
      <c r="E1855" s="4">
        <v>-15586.05</v>
      </c>
      <c r="F1855" s="3" t="s">
        <v>7136</v>
      </c>
      <c r="G1855" s="3" t="s">
        <v>291</v>
      </c>
      <c r="H1855" s="3" t="s">
        <v>16</v>
      </c>
      <c r="I1855" s="3" t="s">
        <v>7189</v>
      </c>
      <c r="J1855" s="3" t="s">
        <v>7137</v>
      </c>
    </row>
    <row r="1856" spans="1:10" hidden="1" x14ac:dyDescent="0.2">
      <c r="A1856" s="3" t="s">
        <v>526</v>
      </c>
      <c r="B1856" s="3" t="s">
        <v>7193</v>
      </c>
      <c r="C1856" s="3" t="s">
        <v>7194</v>
      </c>
      <c r="D1856" s="3" t="s">
        <v>7195</v>
      </c>
      <c r="E1856" s="4">
        <v>-77719.509999999995</v>
      </c>
      <c r="F1856" s="3" t="s">
        <v>7136</v>
      </c>
      <c r="G1856" s="3" t="s">
        <v>291</v>
      </c>
      <c r="H1856" s="3" t="s">
        <v>16</v>
      </c>
      <c r="J1856" s="3" t="s">
        <v>7137</v>
      </c>
    </row>
    <row r="1857" spans="1:10" hidden="1" x14ac:dyDescent="0.2">
      <c r="A1857" s="3" t="s">
        <v>526</v>
      </c>
      <c r="B1857" s="3" t="s">
        <v>7221</v>
      </c>
      <c r="C1857" s="3" t="s">
        <v>7222</v>
      </c>
      <c r="D1857" s="3" t="s">
        <v>7223</v>
      </c>
      <c r="E1857" s="4">
        <v>-1984.73</v>
      </c>
      <c r="F1857" s="3" t="s">
        <v>7136</v>
      </c>
      <c r="G1857" s="3" t="s">
        <v>357</v>
      </c>
      <c r="H1857" s="3" t="s">
        <v>16</v>
      </c>
      <c r="I1857" s="3" t="s">
        <v>5196</v>
      </c>
      <c r="J1857" s="3" t="s">
        <v>7137</v>
      </c>
    </row>
    <row r="1858" spans="1:10" hidden="1" x14ac:dyDescent="0.2">
      <c r="A1858" s="3" t="s">
        <v>526</v>
      </c>
      <c r="B1858" s="3" t="s">
        <v>7230</v>
      </c>
      <c r="C1858" s="3" t="s">
        <v>7231</v>
      </c>
      <c r="D1858" s="3" t="s">
        <v>7232</v>
      </c>
      <c r="E1858" s="4">
        <v>-4615</v>
      </c>
      <c r="F1858" s="3" t="s">
        <v>7136</v>
      </c>
      <c r="G1858" s="3" t="s">
        <v>361</v>
      </c>
      <c r="H1858" s="3" t="s">
        <v>16</v>
      </c>
      <c r="I1858" s="3" t="s">
        <v>7233</v>
      </c>
      <c r="J1858" s="3" t="s">
        <v>7137</v>
      </c>
    </row>
    <row r="1859" spans="1:10" hidden="1" x14ac:dyDescent="0.2">
      <c r="A1859" s="3" t="s">
        <v>526</v>
      </c>
      <c r="B1859" s="3" t="s">
        <v>7246</v>
      </c>
      <c r="C1859" s="3" t="s">
        <v>7247</v>
      </c>
      <c r="D1859" s="3" t="s">
        <v>7248</v>
      </c>
      <c r="E1859" s="4">
        <v>-114112.6</v>
      </c>
      <c r="F1859" s="3" t="s">
        <v>7136</v>
      </c>
      <c r="G1859" s="3" t="s">
        <v>35</v>
      </c>
      <c r="H1859" s="3" t="s">
        <v>16</v>
      </c>
      <c r="I1859" s="3" t="s">
        <v>7249</v>
      </c>
      <c r="J1859" s="3" t="s">
        <v>7137</v>
      </c>
    </row>
    <row r="1860" spans="1:10" hidden="1" x14ac:dyDescent="0.2">
      <c r="A1860" s="3" t="s">
        <v>526</v>
      </c>
      <c r="B1860" s="3" t="s">
        <v>7259</v>
      </c>
      <c r="C1860" s="3" t="s">
        <v>7260</v>
      </c>
      <c r="D1860" s="3" t="s">
        <v>7261</v>
      </c>
      <c r="E1860" s="4">
        <v>-48505.8</v>
      </c>
      <c r="F1860" s="3" t="s">
        <v>7136</v>
      </c>
      <c r="G1860" s="3" t="s">
        <v>2772</v>
      </c>
      <c r="H1860" s="3" t="s">
        <v>16</v>
      </c>
      <c r="I1860" s="3" t="s">
        <v>7262</v>
      </c>
      <c r="J1860" s="3" t="s">
        <v>7137</v>
      </c>
    </row>
    <row r="1861" spans="1:10" hidden="1" x14ac:dyDescent="0.2">
      <c r="A1861" s="3" t="s">
        <v>526</v>
      </c>
      <c r="B1861" s="3" t="s">
        <v>7263</v>
      </c>
      <c r="C1861" s="3" t="s">
        <v>7264</v>
      </c>
      <c r="D1861" s="3" t="s">
        <v>7265</v>
      </c>
      <c r="E1861" s="4">
        <v>-81252.47</v>
      </c>
      <c r="F1861" s="3" t="s">
        <v>7136</v>
      </c>
      <c r="G1861" s="3" t="s">
        <v>2772</v>
      </c>
      <c r="H1861" s="3" t="s">
        <v>16</v>
      </c>
      <c r="I1861" s="3" t="s">
        <v>7266</v>
      </c>
      <c r="J1861" s="3" t="s">
        <v>7137</v>
      </c>
    </row>
    <row r="1862" spans="1:10" hidden="1" x14ac:dyDescent="0.2">
      <c r="A1862" s="3" t="s">
        <v>526</v>
      </c>
      <c r="B1862" s="3" t="s">
        <v>7154</v>
      </c>
      <c r="C1862" s="3" t="s">
        <v>7155</v>
      </c>
      <c r="D1862" s="3" t="s">
        <v>7156</v>
      </c>
      <c r="E1862" s="4">
        <v>-465</v>
      </c>
      <c r="F1862" s="3" t="s">
        <v>7136</v>
      </c>
      <c r="G1862" s="3" t="s">
        <v>1493</v>
      </c>
      <c r="H1862" s="3" t="s">
        <v>16</v>
      </c>
      <c r="I1862" s="3" t="s">
        <v>7288</v>
      </c>
      <c r="J1862" s="3" t="s">
        <v>7137</v>
      </c>
    </row>
    <row r="1863" spans="1:10" hidden="1" x14ac:dyDescent="0.2">
      <c r="A1863" s="3" t="s">
        <v>526</v>
      </c>
      <c r="B1863" s="3" t="s">
        <v>7157</v>
      </c>
      <c r="C1863" s="3" t="s">
        <v>7158</v>
      </c>
      <c r="D1863" s="3" t="s">
        <v>7159</v>
      </c>
      <c r="E1863" s="4">
        <v>-12571.79</v>
      </c>
      <c r="F1863" s="3" t="s">
        <v>7136</v>
      </c>
      <c r="G1863" s="3" t="s">
        <v>1029</v>
      </c>
      <c r="H1863" s="3" t="s">
        <v>16</v>
      </c>
      <c r="J1863" s="3" t="s">
        <v>7137</v>
      </c>
    </row>
    <row r="1864" spans="1:10" hidden="1" x14ac:dyDescent="0.2">
      <c r="A1864" s="3" t="s">
        <v>526</v>
      </c>
      <c r="B1864" s="3" t="s">
        <v>7345</v>
      </c>
      <c r="C1864" s="3" t="s">
        <v>7346</v>
      </c>
      <c r="D1864" s="3" t="s">
        <v>7347</v>
      </c>
      <c r="E1864" s="4">
        <v>-2302.19</v>
      </c>
      <c r="F1864" s="3" t="s">
        <v>7136</v>
      </c>
      <c r="G1864" s="3" t="s">
        <v>477</v>
      </c>
      <c r="H1864" s="3" t="s">
        <v>16</v>
      </c>
      <c r="I1864" s="3" t="s">
        <v>5196</v>
      </c>
      <c r="J1864" s="3" t="s">
        <v>7137</v>
      </c>
    </row>
    <row r="1865" spans="1:10" hidden="1" x14ac:dyDescent="0.2">
      <c r="A1865" s="3" t="s">
        <v>526</v>
      </c>
      <c r="B1865" s="3" t="s">
        <v>7490</v>
      </c>
      <c r="C1865" s="3" t="s">
        <v>7491</v>
      </c>
      <c r="D1865" s="3" t="s">
        <v>7492</v>
      </c>
      <c r="E1865" s="4">
        <v>60000</v>
      </c>
      <c r="F1865" s="3" t="s">
        <v>7443</v>
      </c>
      <c r="G1865" s="3" t="s">
        <v>189</v>
      </c>
      <c r="H1865" s="3" t="s">
        <v>36</v>
      </c>
      <c r="I1865" s="3" t="s">
        <v>7493</v>
      </c>
      <c r="J1865" s="3" t="s">
        <v>7444</v>
      </c>
    </row>
    <row r="1866" spans="1:10" hidden="1" x14ac:dyDescent="0.2">
      <c r="A1866" s="3" t="s">
        <v>210</v>
      </c>
      <c r="B1866" s="3" t="s">
        <v>211</v>
      </c>
      <c r="C1866" s="3" t="s">
        <v>212</v>
      </c>
      <c r="D1866" s="3" t="s">
        <v>213</v>
      </c>
      <c r="E1866" s="4">
        <v>-15000000</v>
      </c>
      <c r="F1866" s="3" t="s">
        <v>214</v>
      </c>
      <c r="G1866" s="3" t="s">
        <v>215</v>
      </c>
      <c r="H1866" s="3" t="s">
        <v>36</v>
      </c>
      <c r="I1866" s="3" t="s">
        <v>216</v>
      </c>
      <c r="J1866" s="3" t="s">
        <v>217</v>
      </c>
    </row>
    <row r="1867" spans="1:10" hidden="1" x14ac:dyDescent="0.2">
      <c r="A1867" s="3" t="s">
        <v>210</v>
      </c>
      <c r="B1867" s="3" t="s">
        <v>1753</v>
      </c>
      <c r="C1867" s="3" t="s">
        <v>1754</v>
      </c>
      <c r="D1867" s="3" t="s">
        <v>1755</v>
      </c>
      <c r="E1867" s="4">
        <v>22573</v>
      </c>
      <c r="F1867" s="3" t="s">
        <v>1743</v>
      </c>
      <c r="G1867" s="3" t="s">
        <v>103</v>
      </c>
      <c r="I1867" s="3" t="s">
        <v>1756</v>
      </c>
      <c r="J1867" s="3" t="s">
        <v>1744</v>
      </c>
    </row>
    <row r="1868" spans="1:10" hidden="1" x14ac:dyDescent="0.2">
      <c r="A1868" s="3" t="s">
        <v>210</v>
      </c>
      <c r="B1868" s="3" t="s">
        <v>1912</v>
      </c>
      <c r="C1868" s="3" t="s">
        <v>1913</v>
      </c>
      <c r="D1868" s="3" t="s">
        <v>1914</v>
      </c>
      <c r="E1868" s="4">
        <v>200000</v>
      </c>
      <c r="F1868" s="3" t="s">
        <v>1915</v>
      </c>
      <c r="G1868" s="3" t="s">
        <v>960</v>
      </c>
      <c r="H1868" s="3" t="s">
        <v>36</v>
      </c>
      <c r="I1868" s="3" t="s">
        <v>1916</v>
      </c>
      <c r="J1868" s="3" t="s">
        <v>1917</v>
      </c>
    </row>
    <row r="1869" spans="1:10" hidden="1" x14ac:dyDescent="0.2">
      <c r="A1869" s="3" t="s">
        <v>210</v>
      </c>
      <c r="B1869" s="3" t="s">
        <v>2173</v>
      </c>
      <c r="C1869" s="3" t="s">
        <v>2174</v>
      </c>
      <c r="D1869" s="3" t="s">
        <v>2175</v>
      </c>
      <c r="E1869" s="4">
        <v>-8027.92</v>
      </c>
      <c r="F1869" s="3" t="s">
        <v>2144</v>
      </c>
      <c r="G1869" s="3" t="s">
        <v>704</v>
      </c>
      <c r="H1869" s="3" t="s">
        <v>16</v>
      </c>
      <c r="I1869" s="3" t="s">
        <v>2176</v>
      </c>
      <c r="J1869" s="3" t="s">
        <v>2146</v>
      </c>
    </row>
    <row r="1870" spans="1:10" hidden="1" x14ac:dyDescent="0.2">
      <c r="A1870" s="3" t="s">
        <v>210</v>
      </c>
      <c r="B1870" s="3" t="s">
        <v>2320</v>
      </c>
      <c r="C1870" s="3" t="s">
        <v>2321</v>
      </c>
      <c r="D1870" s="3" t="s">
        <v>2322</v>
      </c>
      <c r="E1870" s="4">
        <v>100000</v>
      </c>
      <c r="F1870" s="3" t="s">
        <v>2296</v>
      </c>
      <c r="G1870" s="3" t="s">
        <v>1704</v>
      </c>
      <c r="H1870" s="3" t="s">
        <v>36</v>
      </c>
      <c r="I1870" s="3" t="s">
        <v>2323</v>
      </c>
      <c r="J1870" s="3" t="s">
        <v>2297</v>
      </c>
    </row>
    <row r="1871" spans="1:10" hidden="1" x14ac:dyDescent="0.2">
      <c r="A1871" s="3" t="s">
        <v>210</v>
      </c>
      <c r="B1871" s="3" t="s">
        <v>2629</v>
      </c>
      <c r="C1871" s="3" t="s">
        <v>2630</v>
      </c>
      <c r="D1871" s="3" t="s">
        <v>2631</v>
      </c>
      <c r="E1871" s="4">
        <v>18000000</v>
      </c>
      <c r="F1871" s="3" t="s">
        <v>2632</v>
      </c>
      <c r="G1871" s="3" t="s">
        <v>496</v>
      </c>
      <c r="H1871" s="3" t="s">
        <v>36</v>
      </c>
      <c r="I1871" s="3" t="s">
        <v>2633</v>
      </c>
      <c r="J1871" s="3" t="s">
        <v>2634</v>
      </c>
    </row>
    <row r="1872" spans="1:10" hidden="1" x14ac:dyDescent="0.2">
      <c r="A1872" s="3" t="s">
        <v>210</v>
      </c>
      <c r="B1872" s="3" t="s">
        <v>2645</v>
      </c>
      <c r="C1872" s="3" t="s">
        <v>2646</v>
      </c>
      <c r="D1872" s="3" t="s">
        <v>2647</v>
      </c>
      <c r="E1872" s="4">
        <v>475000</v>
      </c>
      <c r="F1872" s="3" t="s">
        <v>2648</v>
      </c>
      <c r="G1872" s="3" t="s">
        <v>655</v>
      </c>
      <c r="I1872" s="3" t="s">
        <v>2649</v>
      </c>
      <c r="J1872" s="3" t="s">
        <v>2644</v>
      </c>
    </row>
    <row r="1873" spans="1:10" hidden="1" x14ac:dyDescent="0.2">
      <c r="A1873" s="3" t="s">
        <v>210</v>
      </c>
      <c r="B1873" s="3" t="s">
        <v>211</v>
      </c>
      <c r="C1873" s="3" t="s">
        <v>212</v>
      </c>
      <c r="D1873" s="3" t="s">
        <v>213</v>
      </c>
      <c r="E1873" s="4">
        <v>70626.52</v>
      </c>
      <c r="F1873" s="3" t="s">
        <v>2677</v>
      </c>
      <c r="G1873" s="3" t="s">
        <v>215</v>
      </c>
      <c r="H1873" s="3" t="s">
        <v>36</v>
      </c>
      <c r="I1873" s="3" t="s">
        <v>216</v>
      </c>
      <c r="J1873" s="3" t="s">
        <v>2676</v>
      </c>
    </row>
    <row r="1874" spans="1:10" hidden="1" x14ac:dyDescent="0.2">
      <c r="A1874" s="3" t="s">
        <v>210</v>
      </c>
      <c r="B1874" s="3" t="s">
        <v>2742</v>
      </c>
      <c r="C1874" s="3" t="s">
        <v>2743</v>
      </c>
      <c r="D1874" s="3" t="s">
        <v>2744</v>
      </c>
      <c r="E1874" s="4">
        <v>3341982.5</v>
      </c>
      <c r="F1874" s="3" t="s">
        <v>2702</v>
      </c>
      <c r="G1874" s="3" t="s">
        <v>376</v>
      </c>
      <c r="H1874" s="3" t="s">
        <v>36</v>
      </c>
      <c r="I1874" s="3" t="s">
        <v>2745</v>
      </c>
      <c r="J1874" s="3" t="s">
        <v>2704</v>
      </c>
    </row>
    <row r="1875" spans="1:10" x14ac:dyDescent="0.2">
      <c r="A1875" s="3" t="s">
        <v>210</v>
      </c>
      <c r="B1875" s="3" t="s">
        <v>2320</v>
      </c>
      <c r="C1875" s="3" t="s">
        <v>2321</v>
      </c>
      <c r="D1875" s="3" t="s">
        <v>2322</v>
      </c>
      <c r="E1875" s="4">
        <v>6800000</v>
      </c>
      <c r="F1875" s="3" t="s">
        <v>3306</v>
      </c>
      <c r="G1875" s="3" t="s">
        <v>2786</v>
      </c>
      <c r="H1875" s="3" t="s">
        <v>36</v>
      </c>
      <c r="I1875" s="6" t="s">
        <v>2323</v>
      </c>
      <c r="J1875" s="3" t="s">
        <v>3308</v>
      </c>
    </row>
    <row r="1876" spans="1:10" hidden="1" x14ac:dyDescent="0.2">
      <c r="A1876" s="3" t="s">
        <v>210</v>
      </c>
      <c r="B1876" s="3" t="s">
        <v>3514</v>
      </c>
      <c r="C1876" s="3" t="s">
        <v>3515</v>
      </c>
      <c r="D1876" s="3" t="s">
        <v>3516</v>
      </c>
      <c r="E1876" s="4">
        <v>22750860</v>
      </c>
      <c r="F1876" s="3" t="s">
        <v>3493</v>
      </c>
      <c r="G1876" s="3" t="s">
        <v>3517</v>
      </c>
      <c r="H1876" s="3" t="s">
        <v>36</v>
      </c>
      <c r="I1876" s="3" t="s">
        <v>2633</v>
      </c>
      <c r="J1876" s="3" t="s">
        <v>3494</v>
      </c>
    </row>
    <row r="1877" spans="1:10" hidden="1" x14ac:dyDescent="0.2">
      <c r="A1877" s="3" t="s">
        <v>210</v>
      </c>
      <c r="B1877" s="3" t="s">
        <v>3738</v>
      </c>
      <c r="C1877" s="3" t="s">
        <v>3739</v>
      </c>
      <c r="D1877" s="3" t="s">
        <v>3740</v>
      </c>
      <c r="E1877" s="4">
        <v>34404496</v>
      </c>
      <c r="F1877" s="3" t="s">
        <v>3640</v>
      </c>
      <c r="G1877" s="3" t="s">
        <v>1022</v>
      </c>
      <c r="J1877" s="3" t="s">
        <v>3643</v>
      </c>
    </row>
    <row r="1878" spans="1:10" hidden="1" x14ac:dyDescent="0.2">
      <c r="A1878" s="3" t="s">
        <v>210</v>
      </c>
      <c r="B1878" s="3" t="s">
        <v>3741</v>
      </c>
      <c r="C1878" s="3" t="s">
        <v>3742</v>
      </c>
      <c r="D1878" s="3" t="s">
        <v>3743</v>
      </c>
      <c r="E1878" s="4">
        <v>5372000</v>
      </c>
      <c r="F1878" s="3" t="s">
        <v>3640</v>
      </c>
      <c r="G1878" s="3" t="s">
        <v>3744</v>
      </c>
      <c r="H1878" s="3" t="s">
        <v>36</v>
      </c>
      <c r="I1878" s="3" t="s">
        <v>3745</v>
      </c>
      <c r="J1878" s="3" t="s">
        <v>3643</v>
      </c>
    </row>
    <row r="1879" spans="1:10" hidden="1" x14ac:dyDescent="0.2">
      <c r="A1879" s="3" t="s">
        <v>210</v>
      </c>
      <c r="B1879" s="3" t="s">
        <v>3844</v>
      </c>
      <c r="C1879" s="3" t="s">
        <v>3845</v>
      </c>
      <c r="D1879" s="3" t="s">
        <v>3846</v>
      </c>
      <c r="E1879" s="4">
        <v>1000000</v>
      </c>
      <c r="F1879" s="3" t="s">
        <v>3640</v>
      </c>
      <c r="G1879" s="3" t="s">
        <v>448</v>
      </c>
      <c r="H1879" s="3" t="s">
        <v>36</v>
      </c>
      <c r="I1879" s="3" t="s">
        <v>3847</v>
      </c>
      <c r="J1879" s="3" t="s">
        <v>3643</v>
      </c>
    </row>
    <row r="1880" spans="1:10" hidden="1" x14ac:dyDescent="0.2">
      <c r="A1880" s="3" t="s">
        <v>210</v>
      </c>
      <c r="B1880" s="3" t="s">
        <v>3875</v>
      </c>
      <c r="C1880" s="3" t="s">
        <v>3876</v>
      </c>
      <c r="D1880" s="3" t="s">
        <v>3877</v>
      </c>
      <c r="E1880" s="4">
        <v>7082000</v>
      </c>
      <c r="F1880" s="3" t="s">
        <v>3640</v>
      </c>
      <c r="G1880" s="3" t="s">
        <v>960</v>
      </c>
      <c r="H1880" s="3" t="s">
        <v>36</v>
      </c>
      <c r="I1880" s="3" t="s">
        <v>3878</v>
      </c>
      <c r="J1880" s="3" t="s">
        <v>3643</v>
      </c>
    </row>
    <row r="1881" spans="1:10" hidden="1" x14ac:dyDescent="0.2">
      <c r="A1881" s="3" t="s">
        <v>210</v>
      </c>
      <c r="B1881" s="3" t="s">
        <v>3738</v>
      </c>
      <c r="C1881" s="3" t="s">
        <v>3739</v>
      </c>
      <c r="D1881" s="3" t="s">
        <v>3740</v>
      </c>
      <c r="E1881" s="4">
        <v>6019000</v>
      </c>
      <c r="F1881" s="3" t="s">
        <v>3640</v>
      </c>
      <c r="G1881" s="3" t="s">
        <v>704</v>
      </c>
      <c r="I1881" s="3" t="s">
        <v>3948</v>
      </c>
      <c r="J1881" s="3" t="s">
        <v>3643</v>
      </c>
    </row>
    <row r="1882" spans="1:10" hidden="1" x14ac:dyDescent="0.2">
      <c r="A1882" s="3" t="s">
        <v>210</v>
      </c>
      <c r="B1882" s="3" t="s">
        <v>4282</v>
      </c>
      <c r="C1882" s="3" t="s">
        <v>4283</v>
      </c>
      <c r="D1882" s="3" t="s">
        <v>4284</v>
      </c>
      <c r="E1882" s="4">
        <v>12099100</v>
      </c>
      <c r="F1882" s="3" t="s">
        <v>4259</v>
      </c>
      <c r="G1882" s="3" t="s">
        <v>583</v>
      </c>
      <c r="H1882" s="3" t="s">
        <v>36</v>
      </c>
      <c r="I1882" s="3" t="s">
        <v>2745</v>
      </c>
      <c r="J1882" s="3" t="s">
        <v>4261</v>
      </c>
    </row>
    <row r="1883" spans="1:10" hidden="1" x14ac:dyDescent="0.2">
      <c r="A1883" s="3" t="s">
        <v>210</v>
      </c>
      <c r="B1883" s="3" t="s">
        <v>4472</v>
      </c>
      <c r="C1883" s="3" t="s">
        <v>4473</v>
      </c>
      <c r="D1883" s="3" t="s">
        <v>4474</v>
      </c>
      <c r="E1883" s="4">
        <v>5000000</v>
      </c>
      <c r="F1883" s="3" t="s">
        <v>4327</v>
      </c>
      <c r="G1883" s="3" t="s">
        <v>4475</v>
      </c>
      <c r="H1883" s="3" t="s">
        <v>36</v>
      </c>
      <c r="I1883" s="3" t="s">
        <v>4476</v>
      </c>
      <c r="J1883" s="3" t="s">
        <v>4328</v>
      </c>
    </row>
    <row r="1884" spans="1:10" hidden="1" x14ac:dyDescent="0.2">
      <c r="A1884" s="3" t="s">
        <v>210</v>
      </c>
      <c r="B1884" s="3" t="s">
        <v>2645</v>
      </c>
      <c r="C1884" s="3" t="s">
        <v>2646</v>
      </c>
      <c r="D1884" s="3" t="s">
        <v>2647</v>
      </c>
      <c r="E1884" s="4">
        <v>6521000</v>
      </c>
      <c r="F1884" s="3" t="s">
        <v>4555</v>
      </c>
      <c r="G1884" s="3" t="s">
        <v>704</v>
      </c>
      <c r="J1884" s="3" t="s">
        <v>4556</v>
      </c>
    </row>
    <row r="1885" spans="1:10" hidden="1" x14ac:dyDescent="0.2">
      <c r="A1885" s="3" t="s">
        <v>210</v>
      </c>
      <c r="B1885" s="3" t="s">
        <v>5315</v>
      </c>
      <c r="C1885" s="3" t="s">
        <v>5316</v>
      </c>
      <c r="D1885" s="3" t="s">
        <v>5317</v>
      </c>
      <c r="E1885" s="4">
        <v>3299300</v>
      </c>
      <c r="F1885" s="3" t="s">
        <v>5078</v>
      </c>
      <c r="G1885" s="3" t="s">
        <v>583</v>
      </c>
      <c r="H1885" s="3" t="s">
        <v>36</v>
      </c>
      <c r="I1885" s="3" t="s">
        <v>1535</v>
      </c>
      <c r="J1885" s="3" t="s">
        <v>5080</v>
      </c>
    </row>
    <row r="1886" spans="1:10" hidden="1" x14ac:dyDescent="0.2">
      <c r="A1886" s="3" t="s">
        <v>210</v>
      </c>
      <c r="B1886" s="3" t="s">
        <v>5816</v>
      </c>
      <c r="C1886" s="3" t="s">
        <v>5817</v>
      </c>
      <c r="D1886" s="3" t="s">
        <v>5818</v>
      </c>
      <c r="E1886" s="4">
        <v>-321663.90999999997</v>
      </c>
      <c r="F1886" s="3" t="s">
        <v>5726</v>
      </c>
      <c r="G1886" s="3" t="s">
        <v>2731</v>
      </c>
      <c r="H1886" s="3" t="s">
        <v>16</v>
      </c>
      <c r="J1886" s="3" t="s">
        <v>5727</v>
      </c>
    </row>
    <row r="1887" spans="1:10" hidden="1" x14ac:dyDescent="0.2">
      <c r="A1887" s="3" t="s">
        <v>210</v>
      </c>
      <c r="B1887" s="3" t="s">
        <v>5816</v>
      </c>
      <c r="C1887" s="3" t="s">
        <v>5817</v>
      </c>
      <c r="D1887" s="3" t="s">
        <v>5818</v>
      </c>
      <c r="E1887" s="4">
        <v>-282.54000000000002</v>
      </c>
      <c r="F1887" s="3" t="s">
        <v>5726</v>
      </c>
      <c r="G1887" s="3" t="s">
        <v>393</v>
      </c>
      <c r="H1887" s="3" t="s">
        <v>16</v>
      </c>
      <c r="I1887" s="3" t="s">
        <v>2745</v>
      </c>
      <c r="J1887" s="3" t="s">
        <v>5727</v>
      </c>
    </row>
    <row r="1888" spans="1:10" hidden="1" x14ac:dyDescent="0.2">
      <c r="A1888" s="3" t="s">
        <v>210</v>
      </c>
      <c r="B1888" s="3" t="s">
        <v>6093</v>
      </c>
      <c r="C1888" s="3" t="s">
        <v>6094</v>
      </c>
      <c r="D1888" s="3" t="s">
        <v>6095</v>
      </c>
      <c r="E1888" s="4">
        <v>570037.92000000004</v>
      </c>
      <c r="F1888" s="3" t="s">
        <v>5726</v>
      </c>
      <c r="G1888" s="3" t="s">
        <v>5641</v>
      </c>
      <c r="H1888" s="3" t="s">
        <v>36</v>
      </c>
      <c r="I1888" s="3" t="s">
        <v>6096</v>
      </c>
      <c r="J1888" s="3" t="s">
        <v>5727</v>
      </c>
    </row>
    <row r="1889" spans="1:10" hidden="1" x14ac:dyDescent="0.2">
      <c r="A1889" s="3" t="s">
        <v>210</v>
      </c>
      <c r="B1889" s="3" t="s">
        <v>2742</v>
      </c>
      <c r="C1889" s="3" t="s">
        <v>2743</v>
      </c>
      <c r="D1889" s="3" t="s">
        <v>2744</v>
      </c>
      <c r="E1889" s="4">
        <v>21478546</v>
      </c>
      <c r="F1889" s="3" t="s">
        <v>7003</v>
      </c>
      <c r="G1889" s="3" t="s">
        <v>376</v>
      </c>
      <c r="H1889" s="3" t="s">
        <v>36</v>
      </c>
      <c r="I1889" s="3" t="s">
        <v>2745</v>
      </c>
      <c r="J1889" s="3" t="s">
        <v>7004</v>
      </c>
    </row>
    <row r="1890" spans="1:10" hidden="1" x14ac:dyDescent="0.2">
      <c r="A1890" s="3" t="s">
        <v>210</v>
      </c>
      <c r="B1890" s="3" t="s">
        <v>3738</v>
      </c>
      <c r="C1890" s="3" t="s">
        <v>3739</v>
      </c>
      <c r="D1890" s="3" t="s">
        <v>3740</v>
      </c>
      <c r="E1890" s="4">
        <v>16727000</v>
      </c>
      <c r="F1890" s="3" t="s">
        <v>7049</v>
      </c>
      <c r="G1890" s="3" t="s">
        <v>704</v>
      </c>
      <c r="I1890" s="3" t="s">
        <v>3948</v>
      </c>
      <c r="J1890" s="3" t="s">
        <v>7051</v>
      </c>
    </row>
    <row r="1891" spans="1:10" hidden="1" x14ac:dyDescent="0.2">
      <c r="A1891" s="3" t="s">
        <v>210</v>
      </c>
      <c r="B1891" s="3" t="s">
        <v>2645</v>
      </c>
      <c r="C1891" s="3" t="s">
        <v>2646</v>
      </c>
      <c r="D1891" s="3" t="s">
        <v>2647</v>
      </c>
      <c r="E1891" s="4">
        <v>8043000</v>
      </c>
      <c r="F1891" s="3" t="s">
        <v>7049</v>
      </c>
      <c r="G1891" s="3" t="s">
        <v>704</v>
      </c>
      <c r="J1891" s="3" t="s">
        <v>7051</v>
      </c>
    </row>
    <row r="1892" spans="1:10" hidden="1" x14ac:dyDescent="0.2">
      <c r="A1892" s="3" t="s">
        <v>210</v>
      </c>
      <c r="B1892" s="3" t="s">
        <v>7237</v>
      </c>
      <c r="C1892" s="3" t="s">
        <v>7238</v>
      </c>
      <c r="D1892" s="3" t="s">
        <v>7239</v>
      </c>
      <c r="E1892" s="4">
        <v>-16259.26</v>
      </c>
      <c r="F1892" s="3" t="s">
        <v>7136</v>
      </c>
      <c r="G1892" s="3" t="s">
        <v>361</v>
      </c>
      <c r="H1892" s="3" t="s">
        <v>16</v>
      </c>
      <c r="I1892" s="3" t="s">
        <v>2538</v>
      </c>
      <c r="J1892" s="3" t="s">
        <v>7137</v>
      </c>
    </row>
    <row r="1893" spans="1:10" hidden="1" x14ac:dyDescent="0.2">
      <c r="A1893" s="3" t="s">
        <v>210</v>
      </c>
      <c r="B1893" s="3" t="s">
        <v>7529</v>
      </c>
      <c r="C1893" s="3" t="s">
        <v>7530</v>
      </c>
      <c r="D1893" s="3" t="s">
        <v>7531</v>
      </c>
      <c r="E1893" s="4">
        <v>-0.01</v>
      </c>
      <c r="F1893" s="3" t="s">
        <v>7532</v>
      </c>
      <c r="G1893" s="3" t="s">
        <v>959</v>
      </c>
      <c r="H1893" s="3" t="s">
        <v>16</v>
      </c>
      <c r="I1893" s="3" t="s">
        <v>3745</v>
      </c>
      <c r="J1893" s="3" t="s">
        <v>7533</v>
      </c>
    </row>
    <row r="1894" spans="1:10" hidden="1" x14ac:dyDescent="0.2">
      <c r="A1894" s="3" t="s">
        <v>1096</v>
      </c>
      <c r="B1894" s="3" t="s">
        <v>1097</v>
      </c>
      <c r="C1894" s="3" t="s">
        <v>1098</v>
      </c>
      <c r="D1894" s="3" t="s">
        <v>1099</v>
      </c>
      <c r="E1894" s="4">
        <v>-14034.35</v>
      </c>
      <c r="F1894" s="3" t="s">
        <v>1080</v>
      </c>
      <c r="G1894" s="3" t="s">
        <v>1100</v>
      </c>
      <c r="H1894" s="3" t="s">
        <v>16</v>
      </c>
      <c r="J1894" s="3" t="s">
        <v>1081</v>
      </c>
    </row>
    <row r="1895" spans="1:10" hidden="1" x14ac:dyDescent="0.2">
      <c r="A1895" s="3" t="s">
        <v>1096</v>
      </c>
      <c r="B1895" s="3" t="s">
        <v>1659</v>
      </c>
      <c r="C1895" s="3" t="s">
        <v>1660</v>
      </c>
      <c r="D1895" s="3" t="s">
        <v>1661</v>
      </c>
      <c r="E1895" s="4">
        <v>-0.11</v>
      </c>
      <c r="F1895" s="3" t="s">
        <v>1634</v>
      </c>
      <c r="G1895" s="3" t="s">
        <v>553</v>
      </c>
      <c r="H1895" s="3" t="s">
        <v>16</v>
      </c>
      <c r="I1895" s="3" t="s">
        <v>1662</v>
      </c>
      <c r="J1895" s="3" t="s">
        <v>1636</v>
      </c>
    </row>
    <row r="1896" spans="1:10" hidden="1" x14ac:dyDescent="0.2">
      <c r="A1896" s="3" t="s">
        <v>1096</v>
      </c>
      <c r="B1896" s="3" t="s">
        <v>1814</v>
      </c>
      <c r="C1896" s="3" t="s">
        <v>1815</v>
      </c>
      <c r="D1896" s="3" t="s">
        <v>1816</v>
      </c>
      <c r="E1896" s="4">
        <v>-350.42</v>
      </c>
      <c r="F1896" s="3" t="s">
        <v>1812</v>
      </c>
      <c r="G1896" s="3" t="s">
        <v>553</v>
      </c>
      <c r="H1896" s="3" t="s">
        <v>16</v>
      </c>
      <c r="I1896" s="3" t="s">
        <v>1817</v>
      </c>
      <c r="J1896" s="3" t="s">
        <v>1813</v>
      </c>
    </row>
    <row r="1897" spans="1:10" hidden="1" x14ac:dyDescent="0.2">
      <c r="A1897" s="3" t="s">
        <v>1096</v>
      </c>
      <c r="B1897" s="3" t="s">
        <v>1861</v>
      </c>
      <c r="C1897" s="3" t="s">
        <v>1862</v>
      </c>
      <c r="D1897" s="3" t="s">
        <v>1863</v>
      </c>
      <c r="E1897" s="4">
        <v>-3290.57</v>
      </c>
      <c r="F1897" s="3" t="s">
        <v>1847</v>
      </c>
      <c r="G1897" s="3" t="s">
        <v>1045</v>
      </c>
      <c r="H1897" s="3" t="s">
        <v>16</v>
      </c>
      <c r="I1897" s="3" t="s">
        <v>1864</v>
      </c>
      <c r="J1897" s="3" t="s">
        <v>1848</v>
      </c>
    </row>
    <row r="1898" spans="1:10" hidden="1" x14ac:dyDescent="0.2">
      <c r="A1898" s="3" t="s">
        <v>1096</v>
      </c>
      <c r="B1898" s="3" t="s">
        <v>1941</v>
      </c>
      <c r="C1898" s="3" t="s">
        <v>1942</v>
      </c>
      <c r="D1898" s="3" t="s">
        <v>1943</v>
      </c>
      <c r="E1898" s="4">
        <v>-51871.5</v>
      </c>
      <c r="F1898" s="3" t="s">
        <v>1944</v>
      </c>
      <c r="G1898" s="3" t="s">
        <v>413</v>
      </c>
      <c r="H1898" s="3" t="s">
        <v>16</v>
      </c>
      <c r="I1898" s="3" t="s">
        <v>1945</v>
      </c>
      <c r="J1898" s="3" t="s">
        <v>1946</v>
      </c>
    </row>
    <row r="1899" spans="1:10" hidden="1" x14ac:dyDescent="0.2">
      <c r="A1899" s="3" t="s">
        <v>1096</v>
      </c>
      <c r="B1899" s="3" t="s">
        <v>2126</v>
      </c>
      <c r="C1899" s="3" t="s">
        <v>2127</v>
      </c>
      <c r="D1899" s="3" t="s">
        <v>2128</v>
      </c>
      <c r="E1899" s="4">
        <v>-169.7</v>
      </c>
      <c r="F1899" s="3" t="s">
        <v>2123</v>
      </c>
      <c r="G1899" s="3" t="s">
        <v>408</v>
      </c>
      <c r="H1899" s="3" t="s">
        <v>16</v>
      </c>
      <c r="I1899" s="3" t="s">
        <v>2129</v>
      </c>
      <c r="J1899" s="3" t="s">
        <v>2125</v>
      </c>
    </row>
    <row r="1900" spans="1:10" hidden="1" x14ac:dyDescent="0.2">
      <c r="A1900" s="3" t="s">
        <v>1096</v>
      </c>
      <c r="B1900" s="3" t="s">
        <v>2151</v>
      </c>
      <c r="C1900" s="3" t="s">
        <v>2152</v>
      </c>
      <c r="D1900" s="3" t="s">
        <v>2153</v>
      </c>
      <c r="E1900" s="4">
        <v>-34584.97</v>
      </c>
      <c r="F1900" s="3" t="s">
        <v>2144</v>
      </c>
      <c r="G1900" s="3" t="s">
        <v>1733</v>
      </c>
      <c r="H1900" s="3" t="s">
        <v>16</v>
      </c>
      <c r="I1900" s="3" t="s">
        <v>2154</v>
      </c>
      <c r="J1900" s="3" t="s">
        <v>2146</v>
      </c>
    </row>
    <row r="1901" spans="1:10" hidden="1" x14ac:dyDescent="0.2">
      <c r="A1901" s="3" t="s">
        <v>1096</v>
      </c>
      <c r="B1901" s="3" t="s">
        <v>2151</v>
      </c>
      <c r="C1901" s="3" t="s">
        <v>2152</v>
      </c>
      <c r="D1901" s="3" t="s">
        <v>2153</v>
      </c>
      <c r="E1901" s="4">
        <v>-128910.27</v>
      </c>
      <c r="F1901" s="3" t="s">
        <v>2213</v>
      </c>
      <c r="G1901" s="3" t="s">
        <v>1733</v>
      </c>
      <c r="H1901" s="3" t="s">
        <v>16</v>
      </c>
      <c r="I1901" s="3" t="s">
        <v>2154</v>
      </c>
      <c r="J1901" s="3" t="s">
        <v>2214</v>
      </c>
    </row>
    <row r="1902" spans="1:10" hidden="1" x14ac:dyDescent="0.2">
      <c r="A1902" s="3" t="s">
        <v>1096</v>
      </c>
      <c r="B1902" s="3" t="s">
        <v>2267</v>
      </c>
      <c r="C1902" s="3" t="s">
        <v>2268</v>
      </c>
      <c r="D1902" s="3" t="s">
        <v>2269</v>
      </c>
      <c r="E1902" s="4">
        <v>-2319000</v>
      </c>
      <c r="F1902" s="3" t="s">
        <v>2239</v>
      </c>
      <c r="G1902" s="3" t="s">
        <v>2270</v>
      </c>
      <c r="H1902" s="3" t="s">
        <v>36</v>
      </c>
      <c r="I1902" s="3" t="s">
        <v>2271</v>
      </c>
      <c r="J1902" s="3" t="s">
        <v>2240</v>
      </c>
    </row>
    <row r="1903" spans="1:10" hidden="1" x14ac:dyDescent="0.2">
      <c r="A1903" s="3" t="s">
        <v>1096</v>
      </c>
      <c r="B1903" s="3" t="s">
        <v>2336</v>
      </c>
      <c r="C1903" s="3" t="s">
        <v>2337</v>
      </c>
      <c r="D1903" s="3" t="s">
        <v>2338</v>
      </c>
      <c r="E1903" s="4">
        <v>-330477.77</v>
      </c>
      <c r="F1903" s="3" t="s">
        <v>2330</v>
      </c>
      <c r="G1903" s="3" t="s">
        <v>448</v>
      </c>
      <c r="H1903" s="3" t="s">
        <v>16</v>
      </c>
      <c r="I1903" s="3" t="s">
        <v>2339</v>
      </c>
      <c r="J1903" s="3" t="s">
        <v>2331</v>
      </c>
    </row>
    <row r="1904" spans="1:10" hidden="1" x14ac:dyDescent="0.2">
      <c r="A1904" s="3" t="s">
        <v>1096</v>
      </c>
      <c r="B1904" s="3" t="s">
        <v>2336</v>
      </c>
      <c r="C1904" s="3" t="s">
        <v>2337</v>
      </c>
      <c r="D1904" s="3" t="s">
        <v>2338</v>
      </c>
      <c r="E1904" s="4">
        <v>-0.02</v>
      </c>
      <c r="F1904" s="3" t="s">
        <v>2582</v>
      </c>
      <c r="G1904" s="3" t="s">
        <v>448</v>
      </c>
      <c r="H1904" s="3" t="s">
        <v>16</v>
      </c>
      <c r="I1904" s="3" t="s">
        <v>2339</v>
      </c>
      <c r="J1904" s="3" t="s">
        <v>2583</v>
      </c>
    </row>
    <row r="1905" spans="1:10" hidden="1" x14ac:dyDescent="0.2">
      <c r="A1905" s="3" t="s">
        <v>1096</v>
      </c>
      <c r="B1905" s="3" t="s">
        <v>1659</v>
      </c>
      <c r="C1905" s="3" t="s">
        <v>1660</v>
      </c>
      <c r="D1905" s="3" t="s">
        <v>1661</v>
      </c>
      <c r="E1905" s="4">
        <v>-1004.02</v>
      </c>
      <c r="F1905" s="3" t="s">
        <v>2587</v>
      </c>
      <c r="G1905" s="3" t="s">
        <v>553</v>
      </c>
      <c r="H1905" s="3" t="s">
        <v>16</v>
      </c>
      <c r="I1905" s="3" t="s">
        <v>1662</v>
      </c>
      <c r="J1905" s="3" t="s">
        <v>2589</v>
      </c>
    </row>
    <row r="1906" spans="1:10" hidden="1" x14ac:dyDescent="0.2">
      <c r="A1906" s="3" t="s">
        <v>1096</v>
      </c>
      <c r="B1906" s="3" t="s">
        <v>2724</v>
      </c>
      <c r="C1906" s="3" t="s">
        <v>2725</v>
      </c>
      <c r="D1906" s="3" t="s">
        <v>2726</v>
      </c>
      <c r="E1906" s="4">
        <v>398385</v>
      </c>
      <c r="F1906" s="3" t="s">
        <v>2702</v>
      </c>
      <c r="G1906" s="3" t="s">
        <v>365</v>
      </c>
      <c r="H1906" s="3" t="s">
        <v>36</v>
      </c>
      <c r="J1906" s="3" t="s">
        <v>2704</v>
      </c>
    </row>
    <row r="1907" spans="1:10" hidden="1" x14ac:dyDescent="0.2">
      <c r="A1907" s="3" t="s">
        <v>1096</v>
      </c>
      <c r="B1907" s="3" t="s">
        <v>2822</v>
      </c>
      <c r="C1907" s="3" t="s">
        <v>2823</v>
      </c>
      <c r="D1907" s="3" t="s">
        <v>2824</v>
      </c>
      <c r="E1907" s="4">
        <v>24325800</v>
      </c>
      <c r="F1907" s="3" t="s">
        <v>2702</v>
      </c>
      <c r="G1907" s="3" t="s">
        <v>448</v>
      </c>
      <c r="H1907" s="3" t="s">
        <v>36</v>
      </c>
      <c r="I1907" s="3" t="s">
        <v>2825</v>
      </c>
      <c r="J1907" s="3" t="s">
        <v>2704</v>
      </c>
    </row>
    <row r="1908" spans="1:10" hidden="1" x14ac:dyDescent="0.2">
      <c r="A1908" s="3" t="s">
        <v>1096</v>
      </c>
      <c r="B1908" s="3" t="s">
        <v>2836</v>
      </c>
      <c r="C1908" s="3" t="s">
        <v>2837</v>
      </c>
      <c r="D1908" s="3" t="s">
        <v>2838</v>
      </c>
      <c r="E1908" s="4">
        <v>3020100</v>
      </c>
      <c r="F1908" s="3" t="s">
        <v>2702</v>
      </c>
      <c r="G1908" s="3" t="s">
        <v>448</v>
      </c>
      <c r="H1908" s="3" t="s">
        <v>36</v>
      </c>
      <c r="I1908" s="3" t="s">
        <v>2839</v>
      </c>
      <c r="J1908" s="3" t="s">
        <v>2704</v>
      </c>
    </row>
    <row r="1909" spans="1:10" hidden="1" x14ac:dyDescent="0.2">
      <c r="A1909" s="3" t="s">
        <v>1096</v>
      </c>
      <c r="B1909" s="3" t="s">
        <v>2892</v>
      </c>
      <c r="C1909" s="3" t="s">
        <v>2893</v>
      </c>
      <c r="D1909" s="3" t="s">
        <v>2894</v>
      </c>
      <c r="E1909" s="4">
        <v>1424837</v>
      </c>
      <c r="F1909" s="3" t="s">
        <v>2702</v>
      </c>
      <c r="G1909" s="3" t="s">
        <v>477</v>
      </c>
      <c r="H1909" s="3" t="s">
        <v>36</v>
      </c>
      <c r="I1909" s="3" t="s">
        <v>2271</v>
      </c>
      <c r="J1909" s="3" t="s">
        <v>2704</v>
      </c>
    </row>
    <row r="1910" spans="1:10" hidden="1" x14ac:dyDescent="0.2">
      <c r="A1910" s="3" t="s">
        <v>1096</v>
      </c>
      <c r="B1910" s="3" t="s">
        <v>2912</v>
      </c>
      <c r="C1910" s="3" t="s">
        <v>2913</v>
      </c>
      <c r="D1910" s="3" t="s">
        <v>2914</v>
      </c>
      <c r="E1910" s="4">
        <v>819787</v>
      </c>
      <c r="F1910" s="3" t="s">
        <v>2702</v>
      </c>
      <c r="G1910" s="3" t="s">
        <v>481</v>
      </c>
      <c r="H1910" s="3" t="s">
        <v>36</v>
      </c>
      <c r="I1910" s="3" t="s">
        <v>2271</v>
      </c>
      <c r="J1910" s="3" t="s">
        <v>2704</v>
      </c>
    </row>
    <row r="1911" spans="1:10" hidden="1" x14ac:dyDescent="0.2">
      <c r="A1911" s="3" t="s">
        <v>1096</v>
      </c>
      <c r="B1911" s="3" t="s">
        <v>3116</v>
      </c>
      <c r="C1911" s="3" t="s">
        <v>3117</v>
      </c>
      <c r="D1911" s="3" t="s">
        <v>3118</v>
      </c>
      <c r="E1911" s="4">
        <v>3255800</v>
      </c>
      <c r="F1911" s="3" t="s">
        <v>2702</v>
      </c>
      <c r="G1911" s="3" t="s">
        <v>878</v>
      </c>
      <c r="H1911" s="3" t="s">
        <v>36</v>
      </c>
      <c r="I1911" s="3" t="s">
        <v>3119</v>
      </c>
      <c r="J1911" s="3" t="s">
        <v>2704</v>
      </c>
    </row>
    <row r="1912" spans="1:10" hidden="1" x14ac:dyDescent="0.2">
      <c r="A1912" s="3" t="s">
        <v>1096</v>
      </c>
      <c r="B1912" s="3" t="s">
        <v>3320</v>
      </c>
      <c r="C1912" s="3" t="s">
        <v>3321</v>
      </c>
      <c r="D1912" s="3" t="s">
        <v>3322</v>
      </c>
      <c r="E1912" s="4">
        <v>1007000</v>
      </c>
      <c r="F1912" s="3" t="s">
        <v>3306</v>
      </c>
      <c r="G1912" s="3" t="s">
        <v>357</v>
      </c>
      <c r="H1912" s="3" t="s">
        <v>36</v>
      </c>
      <c r="I1912" s="3" t="s">
        <v>3323</v>
      </c>
      <c r="J1912" s="3" t="s">
        <v>3308</v>
      </c>
    </row>
    <row r="1913" spans="1:10" hidden="1" x14ac:dyDescent="0.2">
      <c r="A1913" s="3" t="s">
        <v>1096</v>
      </c>
      <c r="B1913" s="3" t="s">
        <v>3370</v>
      </c>
      <c r="C1913" s="3" t="s">
        <v>3371</v>
      </c>
      <c r="D1913" s="3" t="s">
        <v>3372</v>
      </c>
      <c r="E1913" s="4">
        <v>400000</v>
      </c>
      <c r="F1913" s="3" t="s">
        <v>3306</v>
      </c>
      <c r="G1913" s="3" t="s">
        <v>481</v>
      </c>
      <c r="H1913" s="3" t="s">
        <v>36</v>
      </c>
      <c r="I1913" s="3" t="s">
        <v>3373</v>
      </c>
      <c r="J1913" s="3" t="s">
        <v>3308</v>
      </c>
    </row>
    <row r="1914" spans="1:10" hidden="1" x14ac:dyDescent="0.2">
      <c r="A1914" s="3" t="s">
        <v>1096</v>
      </c>
      <c r="B1914" s="3" t="s">
        <v>3439</v>
      </c>
      <c r="C1914" s="3" t="s">
        <v>3440</v>
      </c>
      <c r="D1914" s="3" t="s">
        <v>3441</v>
      </c>
      <c r="E1914" s="4">
        <v>121000</v>
      </c>
      <c r="F1914" s="3" t="s">
        <v>3306</v>
      </c>
      <c r="G1914" s="3" t="s">
        <v>1704</v>
      </c>
      <c r="H1914" s="3" t="s">
        <v>36</v>
      </c>
      <c r="I1914" s="3" t="s">
        <v>3442</v>
      </c>
      <c r="J1914" s="3" t="s">
        <v>3308</v>
      </c>
    </row>
    <row r="1915" spans="1:10" hidden="1" x14ac:dyDescent="0.2">
      <c r="A1915" s="3" t="s">
        <v>1096</v>
      </c>
      <c r="B1915" s="3" t="s">
        <v>3447</v>
      </c>
      <c r="C1915" s="3" t="s">
        <v>3448</v>
      </c>
      <c r="D1915" s="3" t="s">
        <v>3449</v>
      </c>
      <c r="E1915" s="4">
        <v>160000</v>
      </c>
      <c r="F1915" s="3" t="s">
        <v>3306</v>
      </c>
      <c r="G1915" s="3" t="s">
        <v>2212</v>
      </c>
      <c r="H1915" s="3" t="s">
        <v>36</v>
      </c>
      <c r="I1915" s="3" t="s">
        <v>3450</v>
      </c>
      <c r="J1915" s="3" t="s">
        <v>3308</v>
      </c>
    </row>
    <row r="1916" spans="1:10" hidden="1" x14ac:dyDescent="0.2">
      <c r="A1916" s="3" t="s">
        <v>1096</v>
      </c>
      <c r="B1916" s="3" t="s">
        <v>3465</v>
      </c>
      <c r="C1916" s="3" t="s">
        <v>3466</v>
      </c>
      <c r="D1916" s="3" t="s">
        <v>3467</v>
      </c>
      <c r="E1916" s="4">
        <v>111000</v>
      </c>
      <c r="F1916" s="3" t="s">
        <v>3306</v>
      </c>
      <c r="G1916" s="3" t="s">
        <v>1826</v>
      </c>
      <c r="I1916" s="3" t="s">
        <v>3468</v>
      </c>
      <c r="J1916" s="3" t="s">
        <v>3308</v>
      </c>
    </row>
    <row r="1917" spans="1:10" hidden="1" x14ac:dyDescent="0.2">
      <c r="A1917" s="3" t="s">
        <v>1096</v>
      </c>
      <c r="B1917" s="3" t="s">
        <v>3505</v>
      </c>
      <c r="C1917" s="3" t="s">
        <v>3506</v>
      </c>
      <c r="D1917" s="3" t="s">
        <v>3507</v>
      </c>
      <c r="E1917" s="4">
        <v>3482549</v>
      </c>
      <c r="F1917" s="3" t="s">
        <v>3493</v>
      </c>
      <c r="G1917" s="3" t="s">
        <v>3342</v>
      </c>
      <c r="H1917" s="3" t="s">
        <v>36</v>
      </c>
      <c r="I1917" s="3" t="s">
        <v>2271</v>
      </c>
      <c r="J1917" s="3" t="s">
        <v>3494</v>
      </c>
    </row>
    <row r="1918" spans="1:10" hidden="1" x14ac:dyDescent="0.2">
      <c r="A1918" s="3" t="s">
        <v>1096</v>
      </c>
      <c r="B1918" s="3" t="s">
        <v>3593</v>
      </c>
      <c r="C1918" s="3" t="s">
        <v>3594</v>
      </c>
      <c r="D1918" s="3" t="s">
        <v>3595</v>
      </c>
      <c r="E1918" s="4">
        <v>2797500</v>
      </c>
      <c r="F1918" s="3" t="s">
        <v>3580</v>
      </c>
      <c r="G1918" s="3" t="s">
        <v>435</v>
      </c>
      <c r="H1918" s="3" t="s">
        <v>36</v>
      </c>
      <c r="J1918" s="3" t="s">
        <v>3581</v>
      </c>
    </row>
    <row r="1919" spans="1:10" hidden="1" x14ac:dyDescent="0.2">
      <c r="A1919" s="3" t="s">
        <v>1096</v>
      </c>
      <c r="B1919" s="3" t="s">
        <v>3891</v>
      </c>
      <c r="C1919" s="3" t="s">
        <v>3892</v>
      </c>
      <c r="D1919" s="3" t="s">
        <v>3893</v>
      </c>
      <c r="E1919" s="4">
        <v>1976000</v>
      </c>
      <c r="F1919" s="3" t="s">
        <v>3640</v>
      </c>
      <c r="G1919" s="3" t="s">
        <v>1354</v>
      </c>
      <c r="H1919" s="3" t="s">
        <v>36</v>
      </c>
      <c r="I1919" s="3" t="s">
        <v>3894</v>
      </c>
      <c r="J1919" s="3" t="s">
        <v>3643</v>
      </c>
    </row>
    <row r="1920" spans="1:10" hidden="1" x14ac:dyDescent="0.2">
      <c r="A1920" s="3" t="s">
        <v>1096</v>
      </c>
      <c r="B1920" s="3" t="s">
        <v>3997</v>
      </c>
      <c r="C1920" s="3" t="s">
        <v>3998</v>
      </c>
      <c r="D1920" s="3" t="s">
        <v>3999</v>
      </c>
      <c r="E1920" s="4">
        <v>-376484.28</v>
      </c>
      <c r="F1920" s="3" t="s">
        <v>3640</v>
      </c>
      <c r="G1920" s="3" t="s">
        <v>611</v>
      </c>
      <c r="H1920" s="3" t="s">
        <v>16</v>
      </c>
      <c r="I1920" s="3" t="s">
        <v>3894</v>
      </c>
      <c r="J1920" s="3" t="s">
        <v>3643</v>
      </c>
    </row>
    <row r="1921" spans="1:10" hidden="1" x14ac:dyDescent="0.2">
      <c r="A1921" s="3" t="s">
        <v>1096</v>
      </c>
      <c r="B1921" s="3" t="s">
        <v>4329</v>
      </c>
      <c r="C1921" s="3" t="s">
        <v>4330</v>
      </c>
      <c r="D1921" s="3" t="s">
        <v>4331</v>
      </c>
      <c r="E1921" s="4">
        <v>769410</v>
      </c>
      <c r="F1921" s="3" t="s">
        <v>4327</v>
      </c>
      <c r="G1921" s="3" t="s">
        <v>2106</v>
      </c>
      <c r="H1921" s="3" t="s">
        <v>36</v>
      </c>
      <c r="I1921" s="3" t="s">
        <v>3894</v>
      </c>
      <c r="J1921" s="3" t="s">
        <v>4328</v>
      </c>
    </row>
    <row r="1922" spans="1:10" hidden="1" x14ac:dyDescent="0.2">
      <c r="A1922" s="3" t="s">
        <v>1096</v>
      </c>
      <c r="B1922" s="3" t="s">
        <v>3439</v>
      </c>
      <c r="C1922" s="3" t="s">
        <v>3440</v>
      </c>
      <c r="D1922" s="3" t="s">
        <v>3441</v>
      </c>
      <c r="E1922" s="4">
        <v>3535000</v>
      </c>
      <c r="F1922" s="3" t="s">
        <v>4327</v>
      </c>
      <c r="G1922" s="3" t="s">
        <v>1704</v>
      </c>
      <c r="H1922" s="3" t="s">
        <v>36</v>
      </c>
      <c r="I1922" s="3" t="s">
        <v>3442</v>
      </c>
      <c r="J1922" s="3" t="s">
        <v>4328</v>
      </c>
    </row>
    <row r="1923" spans="1:10" hidden="1" x14ac:dyDescent="0.2">
      <c r="A1923" s="3" t="s">
        <v>1096</v>
      </c>
      <c r="B1923" s="3" t="s">
        <v>4492</v>
      </c>
      <c r="C1923" s="3" t="s">
        <v>4493</v>
      </c>
      <c r="D1923" s="3" t="s">
        <v>4494</v>
      </c>
      <c r="E1923" s="4">
        <v>482178</v>
      </c>
      <c r="F1923" s="3" t="s">
        <v>4327</v>
      </c>
      <c r="G1923" s="3" t="s">
        <v>654</v>
      </c>
      <c r="H1923" s="3" t="s">
        <v>36</v>
      </c>
      <c r="I1923" s="3" t="s">
        <v>3894</v>
      </c>
      <c r="J1923" s="3" t="s">
        <v>4328</v>
      </c>
    </row>
    <row r="1924" spans="1:10" hidden="1" x14ac:dyDescent="0.2">
      <c r="A1924" s="3" t="s">
        <v>1096</v>
      </c>
      <c r="B1924" s="3" t="s">
        <v>5098</v>
      </c>
      <c r="C1924" s="3" t="s">
        <v>5099</v>
      </c>
      <c r="D1924" s="3" t="s">
        <v>5100</v>
      </c>
      <c r="E1924" s="4">
        <v>362557.4</v>
      </c>
      <c r="F1924" s="3" t="s">
        <v>5078</v>
      </c>
      <c r="G1924" s="3" t="s">
        <v>1733</v>
      </c>
      <c r="H1924" s="3" t="s">
        <v>36</v>
      </c>
      <c r="I1924" s="3" t="s">
        <v>1945</v>
      </c>
      <c r="J1924" s="3" t="s">
        <v>5080</v>
      </c>
    </row>
    <row r="1925" spans="1:10" hidden="1" x14ac:dyDescent="0.2">
      <c r="A1925" s="3" t="s">
        <v>1096</v>
      </c>
      <c r="B1925" s="3" t="s">
        <v>5126</v>
      </c>
      <c r="C1925" s="3" t="s">
        <v>5127</v>
      </c>
      <c r="D1925" s="3" t="s">
        <v>5128</v>
      </c>
      <c r="E1925" s="4">
        <v>184860</v>
      </c>
      <c r="F1925" s="3" t="s">
        <v>5078</v>
      </c>
      <c r="G1925" s="3" t="s">
        <v>353</v>
      </c>
      <c r="H1925" s="3" t="s">
        <v>36</v>
      </c>
      <c r="I1925" s="3" t="s">
        <v>1945</v>
      </c>
      <c r="J1925" s="3" t="s">
        <v>5080</v>
      </c>
    </row>
    <row r="1926" spans="1:10" hidden="1" x14ac:dyDescent="0.2">
      <c r="A1926" s="3" t="s">
        <v>1096</v>
      </c>
      <c r="B1926" s="3" t="s">
        <v>5160</v>
      </c>
      <c r="C1926" s="3" t="s">
        <v>5161</v>
      </c>
      <c r="D1926" s="3" t="s">
        <v>5162</v>
      </c>
      <c r="E1926" s="4">
        <v>95478.12</v>
      </c>
      <c r="F1926" s="3" t="s">
        <v>5078</v>
      </c>
      <c r="G1926" s="3" t="s">
        <v>35</v>
      </c>
      <c r="H1926" s="3" t="s">
        <v>36</v>
      </c>
      <c r="I1926" s="3" t="s">
        <v>1945</v>
      </c>
      <c r="J1926" s="3" t="s">
        <v>5080</v>
      </c>
    </row>
    <row r="1927" spans="1:10" hidden="1" x14ac:dyDescent="0.2">
      <c r="A1927" s="3" t="s">
        <v>1096</v>
      </c>
      <c r="B1927" s="3" t="s">
        <v>5441</v>
      </c>
      <c r="C1927" s="3" t="s">
        <v>5442</v>
      </c>
      <c r="D1927" s="3" t="s">
        <v>5443</v>
      </c>
      <c r="E1927" s="4">
        <v>4941654.24</v>
      </c>
      <c r="F1927" s="3" t="s">
        <v>5078</v>
      </c>
      <c r="G1927" s="3" t="s">
        <v>655</v>
      </c>
      <c r="H1927" s="3" t="s">
        <v>36</v>
      </c>
      <c r="I1927" s="3" t="s">
        <v>5444</v>
      </c>
      <c r="J1927" s="3" t="s">
        <v>5080</v>
      </c>
    </row>
    <row r="1928" spans="1:10" hidden="1" x14ac:dyDescent="0.2">
      <c r="A1928" s="3" t="s">
        <v>1096</v>
      </c>
      <c r="B1928" s="3" t="s">
        <v>5547</v>
      </c>
      <c r="C1928" s="3" t="s">
        <v>5548</v>
      </c>
      <c r="D1928" s="3" t="s">
        <v>5549</v>
      </c>
      <c r="E1928" s="4">
        <v>2564761</v>
      </c>
      <c r="F1928" s="3" t="s">
        <v>5539</v>
      </c>
      <c r="G1928" s="3" t="s">
        <v>455</v>
      </c>
      <c r="H1928" s="3" t="s">
        <v>36</v>
      </c>
      <c r="I1928" s="3" t="s">
        <v>1945</v>
      </c>
      <c r="J1928" s="3" t="s">
        <v>5540</v>
      </c>
    </row>
    <row r="1929" spans="1:10" hidden="1" x14ac:dyDescent="0.2">
      <c r="A1929" s="3" t="s">
        <v>1096</v>
      </c>
      <c r="B1929" s="3" t="s">
        <v>5895</v>
      </c>
      <c r="C1929" s="3" t="s">
        <v>5896</v>
      </c>
      <c r="D1929" s="3" t="s">
        <v>5897</v>
      </c>
      <c r="E1929" s="4">
        <v>-466059.65</v>
      </c>
      <c r="F1929" s="3" t="s">
        <v>5726</v>
      </c>
      <c r="G1929" s="3" t="s">
        <v>426</v>
      </c>
      <c r="H1929" s="3" t="s">
        <v>36</v>
      </c>
      <c r="J1929" s="3" t="s">
        <v>5727</v>
      </c>
    </row>
    <row r="1930" spans="1:10" hidden="1" x14ac:dyDescent="0.2">
      <c r="A1930" s="3" t="s">
        <v>1096</v>
      </c>
      <c r="B1930" s="3" t="s">
        <v>5895</v>
      </c>
      <c r="C1930" s="3" t="s">
        <v>5896</v>
      </c>
      <c r="D1930" s="3" t="s">
        <v>5897</v>
      </c>
      <c r="E1930" s="4">
        <v>-429</v>
      </c>
      <c r="F1930" s="3" t="s">
        <v>5726</v>
      </c>
      <c r="G1930" s="3" t="s">
        <v>1300</v>
      </c>
      <c r="H1930" s="3" t="s">
        <v>36</v>
      </c>
      <c r="J1930" s="3" t="s">
        <v>5727</v>
      </c>
    </row>
    <row r="1931" spans="1:10" hidden="1" x14ac:dyDescent="0.2">
      <c r="A1931" s="3" t="s">
        <v>1096</v>
      </c>
      <c r="B1931" s="3" t="s">
        <v>5964</v>
      </c>
      <c r="C1931" s="3" t="s">
        <v>5965</v>
      </c>
      <c r="D1931" s="3" t="s">
        <v>5966</v>
      </c>
      <c r="E1931" s="4">
        <v>-2144400.65</v>
      </c>
      <c r="F1931" s="3" t="s">
        <v>5726</v>
      </c>
      <c r="G1931" s="3" t="s">
        <v>1752</v>
      </c>
      <c r="H1931" s="3" t="s">
        <v>16</v>
      </c>
      <c r="J1931" s="3" t="s">
        <v>5727</v>
      </c>
    </row>
    <row r="1932" spans="1:10" hidden="1" x14ac:dyDescent="0.2">
      <c r="A1932" s="3" t="s">
        <v>1096</v>
      </c>
      <c r="B1932" s="3" t="s">
        <v>6004</v>
      </c>
      <c r="C1932" s="3" t="s">
        <v>6005</v>
      </c>
      <c r="D1932" s="3" t="s">
        <v>6006</v>
      </c>
      <c r="E1932" s="4">
        <v>-2026646</v>
      </c>
      <c r="F1932" s="3" t="s">
        <v>5726</v>
      </c>
      <c r="G1932" s="3" t="s">
        <v>1387</v>
      </c>
      <c r="H1932" s="3" t="s">
        <v>16</v>
      </c>
      <c r="J1932" s="3" t="s">
        <v>5727</v>
      </c>
    </row>
    <row r="1933" spans="1:10" hidden="1" x14ac:dyDescent="0.2">
      <c r="A1933" s="3" t="s">
        <v>1096</v>
      </c>
      <c r="B1933" s="3" t="s">
        <v>1659</v>
      </c>
      <c r="C1933" s="3" t="s">
        <v>1660</v>
      </c>
      <c r="D1933" s="3" t="s">
        <v>1661</v>
      </c>
      <c r="E1933" s="4">
        <v>-279992.68</v>
      </c>
      <c r="F1933" s="3" t="s">
        <v>5726</v>
      </c>
      <c r="G1933" s="3" t="s">
        <v>553</v>
      </c>
      <c r="H1933" s="3" t="s">
        <v>16</v>
      </c>
      <c r="I1933" s="3" t="s">
        <v>1662</v>
      </c>
      <c r="J1933" s="3" t="s">
        <v>5727</v>
      </c>
    </row>
    <row r="1934" spans="1:10" hidden="1" x14ac:dyDescent="0.2">
      <c r="A1934" s="3" t="s">
        <v>1096</v>
      </c>
      <c r="B1934" s="3" t="s">
        <v>6004</v>
      </c>
      <c r="C1934" s="3" t="s">
        <v>6005</v>
      </c>
      <c r="D1934" s="3" t="s">
        <v>6006</v>
      </c>
      <c r="E1934" s="4">
        <v>-2282.5</v>
      </c>
      <c r="F1934" s="3" t="s">
        <v>5726</v>
      </c>
      <c r="G1934" s="3" t="s">
        <v>553</v>
      </c>
      <c r="H1934" s="3" t="s">
        <v>16</v>
      </c>
      <c r="I1934" s="3" t="s">
        <v>2825</v>
      </c>
      <c r="J1934" s="3" t="s">
        <v>5727</v>
      </c>
    </row>
    <row r="1935" spans="1:10" hidden="1" x14ac:dyDescent="0.2">
      <c r="A1935" s="3" t="s">
        <v>1096</v>
      </c>
      <c r="B1935" s="3" t="s">
        <v>6108</v>
      </c>
      <c r="C1935" s="3" t="s">
        <v>6109</v>
      </c>
      <c r="D1935" s="3" t="s">
        <v>6110</v>
      </c>
      <c r="E1935" s="4">
        <v>7805757</v>
      </c>
      <c r="F1935" s="3" t="s">
        <v>5726</v>
      </c>
      <c r="G1935" s="3" t="s">
        <v>655</v>
      </c>
      <c r="H1935" s="3" t="s">
        <v>36</v>
      </c>
      <c r="I1935" s="3" t="s">
        <v>6111</v>
      </c>
      <c r="J1935" s="3" t="s">
        <v>5727</v>
      </c>
    </row>
    <row r="1936" spans="1:10" hidden="1" x14ac:dyDescent="0.2">
      <c r="A1936" s="3" t="s">
        <v>1096</v>
      </c>
      <c r="B1936" s="3" t="s">
        <v>6131</v>
      </c>
      <c r="C1936" s="3" t="s">
        <v>6132</v>
      </c>
      <c r="D1936" s="3" t="s">
        <v>6133</v>
      </c>
      <c r="E1936" s="4">
        <v>-38115.15</v>
      </c>
      <c r="F1936" s="3" t="s">
        <v>6117</v>
      </c>
      <c r="G1936" s="3" t="s">
        <v>357</v>
      </c>
      <c r="H1936" s="3" t="s">
        <v>16</v>
      </c>
      <c r="I1936" s="3" t="s">
        <v>6134</v>
      </c>
      <c r="J1936" s="3" t="s">
        <v>6118</v>
      </c>
    </row>
    <row r="1937" spans="1:10" hidden="1" x14ac:dyDescent="0.2">
      <c r="A1937" s="3" t="s">
        <v>1096</v>
      </c>
      <c r="B1937" s="3" t="s">
        <v>6139</v>
      </c>
      <c r="C1937" s="3" t="s">
        <v>6140</v>
      </c>
      <c r="D1937" s="3" t="s">
        <v>6141</v>
      </c>
      <c r="E1937" s="4">
        <v>-11313.55</v>
      </c>
      <c r="F1937" s="3" t="s">
        <v>6117</v>
      </c>
      <c r="G1937" s="3" t="s">
        <v>361</v>
      </c>
      <c r="I1937" s="3" t="s">
        <v>6142</v>
      </c>
      <c r="J1937" s="3" t="s">
        <v>6118</v>
      </c>
    </row>
    <row r="1938" spans="1:10" hidden="1" x14ac:dyDescent="0.2">
      <c r="A1938" s="3" t="s">
        <v>1096</v>
      </c>
      <c r="B1938" s="3" t="s">
        <v>1861</v>
      </c>
      <c r="C1938" s="3" t="s">
        <v>1862</v>
      </c>
      <c r="D1938" s="3" t="s">
        <v>1863</v>
      </c>
      <c r="E1938" s="4">
        <v>-58125.62</v>
      </c>
      <c r="F1938" s="3" t="s">
        <v>6117</v>
      </c>
      <c r="G1938" s="3" t="s">
        <v>1045</v>
      </c>
      <c r="H1938" s="3" t="s">
        <v>16</v>
      </c>
      <c r="I1938" s="3" t="s">
        <v>1864</v>
      </c>
      <c r="J1938" s="3" t="s">
        <v>6118</v>
      </c>
    </row>
    <row r="1939" spans="1:10" hidden="1" x14ac:dyDescent="0.2">
      <c r="A1939" s="3" t="s">
        <v>1096</v>
      </c>
      <c r="B1939" s="3" t="s">
        <v>6139</v>
      </c>
      <c r="C1939" s="3" t="s">
        <v>6140</v>
      </c>
      <c r="D1939" s="3" t="s">
        <v>6141</v>
      </c>
      <c r="E1939" s="4">
        <v>-20854.52</v>
      </c>
      <c r="F1939" s="3" t="s">
        <v>6222</v>
      </c>
      <c r="G1939" s="3" t="s">
        <v>361</v>
      </c>
      <c r="I1939" s="3" t="s">
        <v>6142</v>
      </c>
      <c r="J1939" s="3" t="s">
        <v>6223</v>
      </c>
    </row>
    <row r="1940" spans="1:10" hidden="1" x14ac:dyDescent="0.2">
      <c r="A1940" s="3" t="s">
        <v>1096</v>
      </c>
      <c r="B1940" s="3" t="s">
        <v>2336</v>
      </c>
      <c r="C1940" s="3" t="s">
        <v>2337</v>
      </c>
      <c r="D1940" s="3" t="s">
        <v>2338</v>
      </c>
      <c r="E1940" s="4">
        <v>-1552545</v>
      </c>
      <c r="F1940" s="3" t="s">
        <v>6444</v>
      </c>
      <c r="G1940" s="3" t="s">
        <v>448</v>
      </c>
      <c r="H1940" s="3" t="s">
        <v>16</v>
      </c>
      <c r="I1940" s="3" t="s">
        <v>2339</v>
      </c>
      <c r="J1940" s="3" t="s">
        <v>6445</v>
      </c>
    </row>
    <row r="1941" spans="1:10" hidden="1" x14ac:dyDescent="0.2">
      <c r="A1941" s="3" t="s">
        <v>1096</v>
      </c>
      <c r="B1941" s="3" t="s">
        <v>6558</v>
      </c>
      <c r="C1941" s="3" t="s">
        <v>6559</v>
      </c>
      <c r="D1941" s="3" t="s">
        <v>6560</v>
      </c>
      <c r="E1941" s="4">
        <v>-434805.68</v>
      </c>
      <c r="F1941" s="3" t="s">
        <v>6534</v>
      </c>
      <c r="G1941" s="3" t="s">
        <v>330</v>
      </c>
      <c r="H1941" s="3" t="s">
        <v>16</v>
      </c>
      <c r="I1941" s="3" t="s">
        <v>3894</v>
      </c>
      <c r="J1941" s="3" t="s">
        <v>6536</v>
      </c>
    </row>
    <row r="1942" spans="1:10" hidden="1" x14ac:dyDescent="0.2">
      <c r="A1942" s="3" t="s">
        <v>1096</v>
      </c>
      <c r="B1942" s="3" t="s">
        <v>6591</v>
      </c>
      <c r="C1942" s="3" t="s">
        <v>6592</v>
      </c>
      <c r="D1942" s="3" t="s">
        <v>6593</v>
      </c>
      <c r="E1942" s="4">
        <v>-221114.36</v>
      </c>
      <c r="F1942" s="3" t="s">
        <v>6534</v>
      </c>
      <c r="G1942" s="3" t="s">
        <v>959</v>
      </c>
      <c r="H1942" s="3" t="s">
        <v>16</v>
      </c>
      <c r="I1942" s="3" t="s">
        <v>3894</v>
      </c>
      <c r="J1942" s="3" t="s">
        <v>6536</v>
      </c>
    </row>
    <row r="1943" spans="1:10" hidden="1" x14ac:dyDescent="0.2">
      <c r="A1943" s="3" t="s">
        <v>1096</v>
      </c>
      <c r="B1943" s="3" t="s">
        <v>6684</v>
      </c>
      <c r="C1943" s="3" t="s">
        <v>6685</v>
      </c>
      <c r="D1943" s="3" t="s">
        <v>6686</v>
      </c>
      <c r="E1943" s="4">
        <v>-37197.81</v>
      </c>
      <c r="F1943" s="3" t="s">
        <v>6668</v>
      </c>
      <c r="G1943" s="3" t="s">
        <v>545</v>
      </c>
      <c r="H1943" s="3" t="s">
        <v>16</v>
      </c>
      <c r="I1943" s="3" t="s">
        <v>6687</v>
      </c>
      <c r="J1943" s="3" t="s">
        <v>6670</v>
      </c>
    </row>
    <row r="1944" spans="1:10" hidden="1" x14ac:dyDescent="0.2">
      <c r="A1944" s="3" t="s">
        <v>1096</v>
      </c>
      <c r="B1944" s="3" t="s">
        <v>2126</v>
      </c>
      <c r="C1944" s="3" t="s">
        <v>2127</v>
      </c>
      <c r="D1944" s="3" t="s">
        <v>2128</v>
      </c>
      <c r="E1944" s="4">
        <v>-665.22</v>
      </c>
      <c r="F1944" s="3" t="s">
        <v>6718</v>
      </c>
      <c r="G1944" s="3" t="s">
        <v>408</v>
      </c>
      <c r="H1944" s="3" t="s">
        <v>16</v>
      </c>
      <c r="I1944" s="3" t="s">
        <v>2129</v>
      </c>
      <c r="J1944" s="3" t="s">
        <v>6719</v>
      </c>
    </row>
    <row r="1945" spans="1:10" hidden="1" x14ac:dyDescent="0.2">
      <c r="A1945" s="3" t="s">
        <v>1096</v>
      </c>
      <c r="B1945" s="3" t="s">
        <v>6780</v>
      </c>
      <c r="C1945" s="3" t="s">
        <v>6781</v>
      </c>
      <c r="D1945" s="3" t="s">
        <v>6782</v>
      </c>
      <c r="E1945" s="4">
        <v>-0.02</v>
      </c>
      <c r="F1945" s="3" t="s">
        <v>6718</v>
      </c>
      <c r="G1945" s="3" t="s">
        <v>477</v>
      </c>
      <c r="H1945" s="3" t="s">
        <v>16</v>
      </c>
      <c r="I1945" s="3" t="s">
        <v>3450</v>
      </c>
      <c r="J1945" s="3" t="s">
        <v>6719</v>
      </c>
    </row>
    <row r="1946" spans="1:10" hidden="1" x14ac:dyDescent="0.2">
      <c r="A1946" s="3" t="s">
        <v>1096</v>
      </c>
      <c r="B1946" s="3" t="s">
        <v>1814</v>
      </c>
      <c r="C1946" s="3" t="s">
        <v>1815</v>
      </c>
      <c r="D1946" s="3" t="s">
        <v>1816</v>
      </c>
      <c r="E1946" s="4">
        <v>-121084.26</v>
      </c>
      <c r="F1946" s="3" t="s">
        <v>6718</v>
      </c>
      <c r="G1946" s="3" t="s">
        <v>553</v>
      </c>
      <c r="H1946" s="3" t="s">
        <v>16</v>
      </c>
      <c r="I1946" s="3" t="s">
        <v>1817</v>
      </c>
      <c r="J1946" s="3" t="s">
        <v>6719</v>
      </c>
    </row>
    <row r="1947" spans="1:10" hidden="1" x14ac:dyDescent="0.2">
      <c r="A1947" s="3" t="s">
        <v>1096</v>
      </c>
      <c r="B1947" s="3" t="s">
        <v>4492</v>
      </c>
      <c r="C1947" s="3" t="s">
        <v>4493</v>
      </c>
      <c r="D1947" s="3" t="s">
        <v>4494</v>
      </c>
      <c r="E1947" s="4">
        <v>398906</v>
      </c>
      <c r="F1947" s="3" t="s">
        <v>6914</v>
      </c>
      <c r="G1947" s="3" t="s">
        <v>654</v>
      </c>
      <c r="H1947" s="3" t="s">
        <v>36</v>
      </c>
      <c r="I1947" s="3" t="s">
        <v>3894</v>
      </c>
      <c r="J1947" s="3" t="s">
        <v>6186</v>
      </c>
    </row>
    <row r="1948" spans="1:10" hidden="1" x14ac:dyDescent="0.2">
      <c r="A1948" s="3" t="s">
        <v>1096</v>
      </c>
      <c r="B1948" s="3" t="s">
        <v>4492</v>
      </c>
      <c r="C1948" s="3" t="s">
        <v>4493</v>
      </c>
      <c r="D1948" s="3" t="s">
        <v>4494</v>
      </c>
      <c r="E1948" s="4">
        <v>333954</v>
      </c>
      <c r="F1948" s="3" t="s">
        <v>6938</v>
      </c>
      <c r="G1948" s="3" t="s">
        <v>654</v>
      </c>
      <c r="H1948" s="3" t="s">
        <v>36</v>
      </c>
      <c r="I1948" s="3" t="s">
        <v>3894</v>
      </c>
      <c r="J1948" s="3" t="s">
        <v>6939</v>
      </c>
    </row>
    <row r="1949" spans="1:10" hidden="1" x14ac:dyDescent="0.2">
      <c r="A1949" s="3" t="s">
        <v>1096</v>
      </c>
      <c r="B1949" s="3" t="s">
        <v>7005</v>
      </c>
      <c r="C1949" s="3" t="s">
        <v>7006</v>
      </c>
      <c r="D1949" s="3" t="s">
        <v>7007</v>
      </c>
      <c r="E1949" s="4">
        <v>10000000</v>
      </c>
      <c r="F1949" s="3" t="s">
        <v>7003</v>
      </c>
      <c r="G1949" s="3" t="s">
        <v>23</v>
      </c>
      <c r="H1949" s="3" t="s">
        <v>36</v>
      </c>
      <c r="J1949" s="3" t="s">
        <v>7004</v>
      </c>
    </row>
    <row r="1950" spans="1:10" hidden="1" x14ac:dyDescent="0.2">
      <c r="A1950" s="3" t="s">
        <v>1096</v>
      </c>
      <c r="B1950" s="3" t="s">
        <v>7005</v>
      </c>
      <c r="C1950" s="3" t="s">
        <v>7006</v>
      </c>
      <c r="D1950" s="3" t="s">
        <v>7007</v>
      </c>
      <c r="E1950" s="4">
        <v>4000000</v>
      </c>
      <c r="F1950" s="3" t="s">
        <v>7003</v>
      </c>
      <c r="G1950" s="3" t="s">
        <v>448</v>
      </c>
      <c r="H1950" s="3" t="s">
        <v>36</v>
      </c>
      <c r="I1950" s="3" t="s">
        <v>7020</v>
      </c>
      <c r="J1950" s="3" t="s">
        <v>7004</v>
      </c>
    </row>
    <row r="1951" spans="1:10" hidden="1" x14ac:dyDescent="0.2">
      <c r="A1951" s="3" t="s">
        <v>1096</v>
      </c>
      <c r="B1951" s="3" t="s">
        <v>3447</v>
      </c>
      <c r="C1951" s="3" t="s">
        <v>3448</v>
      </c>
      <c r="D1951" s="3" t="s">
        <v>3449</v>
      </c>
      <c r="E1951" s="4">
        <v>636127</v>
      </c>
      <c r="F1951" s="3" t="s">
        <v>7049</v>
      </c>
      <c r="G1951" s="3" t="s">
        <v>704</v>
      </c>
      <c r="H1951" s="3" t="s">
        <v>36</v>
      </c>
      <c r="J1951" s="3" t="s">
        <v>7051</v>
      </c>
    </row>
    <row r="1952" spans="1:10" hidden="1" x14ac:dyDescent="0.2">
      <c r="A1952" s="3" t="s">
        <v>1096</v>
      </c>
      <c r="B1952" s="3" t="s">
        <v>7108</v>
      </c>
      <c r="C1952" s="3" t="s">
        <v>7109</v>
      </c>
      <c r="D1952" s="3" t="s">
        <v>7110</v>
      </c>
      <c r="E1952" s="4">
        <v>1619237</v>
      </c>
      <c r="F1952" s="3" t="s">
        <v>7049</v>
      </c>
      <c r="G1952" s="3" t="s">
        <v>715</v>
      </c>
      <c r="H1952" s="3" t="s">
        <v>36</v>
      </c>
      <c r="J1952" s="3" t="s">
        <v>7051</v>
      </c>
    </row>
    <row r="1953" spans="1:10" hidden="1" x14ac:dyDescent="0.2">
      <c r="A1953" s="3" t="s">
        <v>1096</v>
      </c>
      <c r="B1953" s="3" t="s">
        <v>7227</v>
      </c>
      <c r="C1953" s="3" t="s">
        <v>7228</v>
      </c>
      <c r="D1953" s="3" t="s">
        <v>7229</v>
      </c>
      <c r="E1953" s="4">
        <v>-15714.35</v>
      </c>
      <c r="F1953" s="3" t="s">
        <v>7136</v>
      </c>
      <c r="G1953" s="3" t="s">
        <v>361</v>
      </c>
      <c r="H1953" s="3" t="s">
        <v>16</v>
      </c>
      <c r="I1953" s="3" t="s">
        <v>1945</v>
      </c>
      <c r="J1953" s="3" t="s">
        <v>7137</v>
      </c>
    </row>
    <row r="1954" spans="1:10" hidden="1" x14ac:dyDescent="0.2">
      <c r="A1954" s="3" t="s">
        <v>1096</v>
      </c>
      <c r="B1954" s="3" t="s">
        <v>7279</v>
      </c>
      <c r="C1954" s="3" t="s">
        <v>7280</v>
      </c>
      <c r="D1954" s="3" t="s">
        <v>7281</v>
      </c>
      <c r="E1954" s="4">
        <v>-18613.87</v>
      </c>
      <c r="F1954" s="3" t="s">
        <v>7136</v>
      </c>
      <c r="G1954" s="3" t="s">
        <v>2786</v>
      </c>
      <c r="H1954" s="3" t="s">
        <v>16</v>
      </c>
      <c r="I1954" s="3" t="s">
        <v>1945</v>
      </c>
      <c r="J1954" s="3" t="s">
        <v>7137</v>
      </c>
    </row>
    <row r="1955" spans="1:10" hidden="1" x14ac:dyDescent="0.2">
      <c r="A1955" s="3" t="s">
        <v>584</v>
      </c>
      <c r="B1955" s="3" t="s">
        <v>585</v>
      </c>
      <c r="C1955" s="3" t="s">
        <v>586</v>
      </c>
      <c r="D1955" s="3" t="s">
        <v>587</v>
      </c>
      <c r="E1955" s="4">
        <v>276675</v>
      </c>
      <c r="F1955" s="3" t="s">
        <v>221</v>
      </c>
      <c r="G1955" s="3" t="s">
        <v>588</v>
      </c>
      <c r="H1955" s="3" t="s">
        <v>36</v>
      </c>
      <c r="J1955" s="3" t="s">
        <v>223</v>
      </c>
    </row>
    <row r="1956" spans="1:10" hidden="1" x14ac:dyDescent="0.2">
      <c r="A1956" s="3" t="s">
        <v>584</v>
      </c>
      <c r="B1956" s="3" t="s">
        <v>668</v>
      </c>
      <c r="C1956" s="3" t="s">
        <v>669</v>
      </c>
      <c r="D1956" s="3" t="s">
        <v>670</v>
      </c>
      <c r="E1956" s="4">
        <v>257370</v>
      </c>
      <c r="F1956" s="3" t="s">
        <v>221</v>
      </c>
      <c r="G1956" s="3" t="s">
        <v>667</v>
      </c>
      <c r="H1956" s="3" t="s">
        <v>36</v>
      </c>
      <c r="J1956" s="3" t="s">
        <v>223</v>
      </c>
    </row>
    <row r="1957" spans="1:10" hidden="1" x14ac:dyDescent="0.2">
      <c r="A1957" s="3" t="s">
        <v>584</v>
      </c>
      <c r="B1957" s="3" t="s">
        <v>671</v>
      </c>
      <c r="C1957" s="3" t="s">
        <v>672</v>
      </c>
      <c r="D1957" s="3" t="s">
        <v>673</v>
      </c>
      <c r="E1957" s="4">
        <v>552850</v>
      </c>
      <c r="F1957" s="3" t="s">
        <v>221</v>
      </c>
      <c r="G1957" s="3" t="s">
        <v>667</v>
      </c>
      <c r="H1957" s="3" t="s">
        <v>36</v>
      </c>
      <c r="J1957" s="3" t="s">
        <v>223</v>
      </c>
    </row>
    <row r="1958" spans="1:10" hidden="1" x14ac:dyDescent="0.2">
      <c r="A1958" s="3" t="s">
        <v>584</v>
      </c>
      <c r="B1958" s="3" t="s">
        <v>674</v>
      </c>
      <c r="C1958" s="3" t="s">
        <v>675</v>
      </c>
      <c r="D1958" s="3" t="s">
        <v>676</v>
      </c>
      <c r="E1958" s="4">
        <v>207550</v>
      </c>
      <c r="F1958" s="3" t="s">
        <v>221</v>
      </c>
      <c r="G1958" s="3" t="s">
        <v>667</v>
      </c>
      <c r="H1958" s="3" t="s">
        <v>36</v>
      </c>
      <c r="J1958" s="3" t="s">
        <v>223</v>
      </c>
    </row>
    <row r="1959" spans="1:10" hidden="1" x14ac:dyDescent="0.2">
      <c r="A1959" s="3" t="s">
        <v>584</v>
      </c>
      <c r="B1959" s="3" t="s">
        <v>935</v>
      </c>
      <c r="C1959" s="3" t="s">
        <v>936</v>
      </c>
      <c r="D1959" s="3" t="s">
        <v>937</v>
      </c>
      <c r="E1959" s="4">
        <v>-52202.14</v>
      </c>
      <c r="F1959" s="3" t="s">
        <v>938</v>
      </c>
      <c r="G1959" s="3" t="s">
        <v>291</v>
      </c>
      <c r="H1959" s="3" t="s">
        <v>16</v>
      </c>
      <c r="J1959" s="3" t="s">
        <v>898</v>
      </c>
    </row>
    <row r="1960" spans="1:10" hidden="1" x14ac:dyDescent="0.2">
      <c r="A1960" s="3" t="s">
        <v>584</v>
      </c>
      <c r="B1960" s="3" t="s">
        <v>935</v>
      </c>
      <c r="C1960" s="3" t="s">
        <v>936</v>
      </c>
      <c r="D1960" s="3" t="s">
        <v>937</v>
      </c>
      <c r="E1960" s="4">
        <v>-63027.95</v>
      </c>
      <c r="F1960" s="3" t="s">
        <v>1001</v>
      </c>
      <c r="G1960" s="3" t="s">
        <v>291</v>
      </c>
      <c r="H1960" s="3" t="s">
        <v>16</v>
      </c>
      <c r="J1960" s="3" t="s">
        <v>1002</v>
      </c>
    </row>
    <row r="1961" spans="1:10" hidden="1" x14ac:dyDescent="0.2">
      <c r="A1961" s="3" t="s">
        <v>584</v>
      </c>
      <c r="B1961" s="3" t="s">
        <v>1168</v>
      </c>
      <c r="C1961" s="3" t="s">
        <v>1169</v>
      </c>
      <c r="D1961" s="3" t="s">
        <v>1170</v>
      </c>
      <c r="E1961" s="4">
        <v>30500</v>
      </c>
      <c r="F1961" s="3" t="s">
        <v>1080</v>
      </c>
      <c r="G1961" s="3" t="s">
        <v>1171</v>
      </c>
      <c r="H1961" s="3" t="s">
        <v>36</v>
      </c>
      <c r="J1961" s="3" t="s">
        <v>1081</v>
      </c>
    </row>
    <row r="1962" spans="1:10" hidden="1" x14ac:dyDescent="0.2">
      <c r="A1962" s="3" t="s">
        <v>584</v>
      </c>
      <c r="B1962" s="3" t="s">
        <v>1172</v>
      </c>
      <c r="C1962" s="3" t="s">
        <v>1173</v>
      </c>
      <c r="D1962" s="3" t="s">
        <v>1174</v>
      </c>
      <c r="E1962" s="4">
        <v>34750</v>
      </c>
      <c r="F1962" s="3" t="s">
        <v>1080</v>
      </c>
      <c r="G1962" s="3" t="s">
        <v>1171</v>
      </c>
      <c r="H1962" s="3" t="s">
        <v>36</v>
      </c>
      <c r="J1962" s="3" t="s">
        <v>1081</v>
      </c>
    </row>
    <row r="1963" spans="1:10" hidden="1" x14ac:dyDescent="0.2">
      <c r="A1963" s="3" t="s">
        <v>584</v>
      </c>
      <c r="B1963" s="3" t="s">
        <v>1175</v>
      </c>
      <c r="C1963" s="3" t="s">
        <v>1176</v>
      </c>
      <c r="D1963" s="3" t="s">
        <v>1177</v>
      </c>
      <c r="E1963" s="4">
        <v>300000</v>
      </c>
      <c r="F1963" s="3" t="s">
        <v>1080</v>
      </c>
      <c r="G1963" s="3" t="s">
        <v>1178</v>
      </c>
      <c r="H1963" s="3" t="s">
        <v>36</v>
      </c>
      <c r="J1963" s="3" t="s">
        <v>1081</v>
      </c>
    </row>
    <row r="1964" spans="1:10" hidden="1" x14ac:dyDescent="0.2">
      <c r="A1964" s="3" t="s">
        <v>584</v>
      </c>
      <c r="B1964" s="3" t="s">
        <v>1195</v>
      </c>
      <c r="C1964" s="3" t="s">
        <v>1196</v>
      </c>
      <c r="D1964" s="3" t="s">
        <v>1197</v>
      </c>
      <c r="E1964" s="4">
        <v>88530</v>
      </c>
      <c r="F1964" s="3" t="s">
        <v>1080</v>
      </c>
      <c r="G1964" s="3" t="s">
        <v>513</v>
      </c>
      <c r="H1964" s="3" t="s">
        <v>36</v>
      </c>
      <c r="J1964" s="3" t="s">
        <v>1081</v>
      </c>
    </row>
    <row r="1965" spans="1:10" hidden="1" x14ac:dyDescent="0.2">
      <c r="A1965" s="3" t="s">
        <v>584</v>
      </c>
      <c r="B1965" s="3" t="s">
        <v>1226</v>
      </c>
      <c r="C1965" s="3" t="s">
        <v>1227</v>
      </c>
      <c r="D1965" s="3" t="s">
        <v>1228</v>
      </c>
      <c r="E1965" s="4">
        <v>302000</v>
      </c>
      <c r="F1965" s="3" t="s">
        <v>1080</v>
      </c>
      <c r="G1965" s="3" t="s">
        <v>588</v>
      </c>
      <c r="H1965" s="3" t="s">
        <v>36</v>
      </c>
      <c r="J1965" s="3" t="s">
        <v>1081</v>
      </c>
    </row>
    <row r="1966" spans="1:10" hidden="1" x14ac:dyDescent="0.2">
      <c r="A1966" s="3" t="s">
        <v>584</v>
      </c>
      <c r="B1966" s="3" t="s">
        <v>1229</v>
      </c>
      <c r="C1966" s="3" t="s">
        <v>1230</v>
      </c>
      <c r="D1966" s="3" t="s">
        <v>1231</v>
      </c>
      <c r="E1966" s="4">
        <v>420000</v>
      </c>
      <c r="F1966" s="3" t="s">
        <v>1080</v>
      </c>
      <c r="G1966" s="3" t="s">
        <v>588</v>
      </c>
      <c r="H1966" s="3" t="s">
        <v>36</v>
      </c>
      <c r="J1966" s="3" t="s">
        <v>1081</v>
      </c>
    </row>
    <row r="1967" spans="1:10" hidden="1" x14ac:dyDescent="0.2">
      <c r="A1967" s="3" t="s">
        <v>584</v>
      </c>
      <c r="B1967" s="3" t="s">
        <v>1429</v>
      </c>
      <c r="C1967" s="3" t="s">
        <v>1430</v>
      </c>
      <c r="D1967" s="3" t="s">
        <v>1431</v>
      </c>
      <c r="E1967" s="4">
        <v>123660.15</v>
      </c>
      <c r="F1967" s="3" t="s">
        <v>1427</v>
      </c>
      <c r="G1967" s="3" t="s">
        <v>545</v>
      </c>
      <c r="H1967" s="3" t="s">
        <v>36</v>
      </c>
      <c r="I1967" s="3" t="s">
        <v>1432</v>
      </c>
      <c r="J1967" s="3" t="s">
        <v>1428</v>
      </c>
    </row>
    <row r="1968" spans="1:10" hidden="1" x14ac:dyDescent="0.2">
      <c r="A1968" s="3" t="s">
        <v>584</v>
      </c>
      <c r="B1968" s="3" t="s">
        <v>1474</v>
      </c>
      <c r="C1968" s="3" t="s">
        <v>1475</v>
      </c>
      <c r="D1968" s="3" t="s">
        <v>1476</v>
      </c>
      <c r="E1968" s="4">
        <v>-0.22</v>
      </c>
      <c r="F1968" s="3" t="s">
        <v>1477</v>
      </c>
      <c r="G1968" s="3" t="s">
        <v>1478</v>
      </c>
      <c r="H1968" s="3" t="s">
        <v>16</v>
      </c>
      <c r="I1968" s="3" t="s">
        <v>1479</v>
      </c>
      <c r="J1968" s="3" t="s">
        <v>1480</v>
      </c>
    </row>
    <row r="1969" spans="1:10" hidden="1" x14ac:dyDescent="0.2">
      <c r="A1969" s="3" t="s">
        <v>584</v>
      </c>
      <c r="B1969" s="3" t="s">
        <v>1481</v>
      </c>
      <c r="C1969" s="3" t="s">
        <v>1482</v>
      </c>
      <c r="D1969" s="3" t="s">
        <v>1483</v>
      </c>
      <c r="E1969" s="4">
        <v>2110953.9700000002</v>
      </c>
      <c r="F1969" s="3" t="s">
        <v>1477</v>
      </c>
      <c r="G1969" s="3" t="s">
        <v>413</v>
      </c>
      <c r="H1969" s="3" t="s">
        <v>36</v>
      </c>
      <c r="I1969" s="3" t="s">
        <v>1484</v>
      </c>
      <c r="J1969" s="3" t="s">
        <v>1480</v>
      </c>
    </row>
    <row r="1970" spans="1:10" hidden="1" x14ac:dyDescent="0.2">
      <c r="A1970" s="3" t="s">
        <v>584</v>
      </c>
      <c r="B1970" s="3" t="s">
        <v>1490</v>
      </c>
      <c r="C1970" s="3" t="s">
        <v>1491</v>
      </c>
      <c r="D1970" s="3" t="s">
        <v>1492</v>
      </c>
      <c r="E1970" s="4">
        <v>-372388.15</v>
      </c>
      <c r="F1970" s="3" t="s">
        <v>1477</v>
      </c>
      <c r="G1970" s="3" t="s">
        <v>1493</v>
      </c>
      <c r="H1970" s="3" t="s">
        <v>36</v>
      </c>
      <c r="J1970" s="3" t="s">
        <v>1480</v>
      </c>
    </row>
    <row r="1971" spans="1:10" hidden="1" x14ac:dyDescent="0.2">
      <c r="A1971" s="3" t="s">
        <v>584</v>
      </c>
      <c r="B1971" s="3" t="s">
        <v>1429</v>
      </c>
      <c r="C1971" s="3" t="s">
        <v>1430</v>
      </c>
      <c r="D1971" s="3" t="s">
        <v>1431</v>
      </c>
      <c r="E1971" s="4">
        <v>105097.16</v>
      </c>
      <c r="F1971" s="3" t="s">
        <v>1539</v>
      </c>
      <c r="G1971" s="3" t="s">
        <v>545</v>
      </c>
      <c r="H1971" s="3" t="s">
        <v>36</v>
      </c>
      <c r="I1971" s="3" t="s">
        <v>1432</v>
      </c>
      <c r="J1971" s="3" t="s">
        <v>1541</v>
      </c>
    </row>
    <row r="1972" spans="1:10" hidden="1" x14ac:dyDescent="0.2">
      <c r="A1972" s="3" t="s">
        <v>584</v>
      </c>
      <c r="B1972" s="3" t="s">
        <v>1429</v>
      </c>
      <c r="C1972" s="3" t="s">
        <v>1430</v>
      </c>
      <c r="D1972" s="3" t="s">
        <v>1431</v>
      </c>
      <c r="E1972" s="4">
        <v>26000</v>
      </c>
      <c r="F1972" s="3" t="s">
        <v>1726</v>
      </c>
      <c r="G1972" s="3" t="s">
        <v>545</v>
      </c>
      <c r="H1972" s="3" t="s">
        <v>36</v>
      </c>
      <c r="I1972" s="3" t="s">
        <v>1432</v>
      </c>
      <c r="J1972" s="3" t="s">
        <v>1728</v>
      </c>
    </row>
    <row r="1973" spans="1:10" hidden="1" x14ac:dyDescent="0.2">
      <c r="A1973" s="3" t="s">
        <v>584</v>
      </c>
      <c r="B1973" s="3" t="s">
        <v>1481</v>
      </c>
      <c r="C1973" s="3" t="s">
        <v>1482</v>
      </c>
      <c r="D1973" s="3" t="s">
        <v>1483</v>
      </c>
      <c r="E1973" s="4">
        <v>7943885</v>
      </c>
      <c r="F1973" s="3" t="s">
        <v>1894</v>
      </c>
      <c r="G1973" s="3" t="s">
        <v>413</v>
      </c>
      <c r="H1973" s="3" t="s">
        <v>36</v>
      </c>
      <c r="I1973" s="3" t="s">
        <v>1484</v>
      </c>
      <c r="J1973" s="3" t="s">
        <v>1480</v>
      </c>
    </row>
    <row r="1974" spans="1:10" hidden="1" x14ac:dyDescent="0.2">
      <c r="A1974" s="3" t="s">
        <v>584</v>
      </c>
      <c r="B1974" s="3" t="s">
        <v>1474</v>
      </c>
      <c r="C1974" s="3" t="s">
        <v>1475</v>
      </c>
      <c r="D1974" s="3" t="s">
        <v>1476</v>
      </c>
      <c r="E1974" s="4">
        <v>-0.01</v>
      </c>
      <c r="F1974" s="3" t="s">
        <v>2011</v>
      </c>
      <c r="G1974" s="3" t="s">
        <v>1478</v>
      </c>
      <c r="H1974" s="3" t="s">
        <v>16</v>
      </c>
      <c r="I1974" s="3" t="s">
        <v>1479</v>
      </c>
      <c r="J1974" s="3" t="s">
        <v>1480</v>
      </c>
    </row>
    <row r="1975" spans="1:10" hidden="1" x14ac:dyDescent="0.2">
      <c r="A1975" s="3" t="s">
        <v>584</v>
      </c>
      <c r="B1975" s="3" t="s">
        <v>1481</v>
      </c>
      <c r="C1975" s="3" t="s">
        <v>1482</v>
      </c>
      <c r="D1975" s="3" t="s">
        <v>1483</v>
      </c>
      <c r="E1975" s="4">
        <v>161.03</v>
      </c>
      <c r="F1975" s="3" t="s">
        <v>2011</v>
      </c>
      <c r="G1975" s="3" t="s">
        <v>413</v>
      </c>
      <c r="H1975" s="3" t="s">
        <v>36</v>
      </c>
      <c r="I1975" s="3" t="s">
        <v>1484</v>
      </c>
      <c r="J1975" s="3" t="s">
        <v>1480</v>
      </c>
    </row>
    <row r="1976" spans="1:10" hidden="1" x14ac:dyDescent="0.2">
      <c r="A1976" s="3" t="s">
        <v>584</v>
      </c>
      <c r="B1976" s="3" t="s">
        <v>2029</v>
      </c>
      <c r="C1976" s="3" t="s">
        <v>2030</v>
      </c>
      <c r="D1976" s="3" t="s">
        <v>2031</v>
      </c>
      <c r="E1976" s="4">
        <v>-1173579.23</v>
      </c>
      <c r="F1976" s="3" t="s">
        <v>2032</v>
      </c>
      <c r="G1976" s="3" t="s">
        <v>1287</v>
      </c>
      <c r="H1976" s="3" t="s">
        <v>36</v>
      </c>
      <c r="J1976" s="3" t="s">
        <v>2033</v>
      </c>
    </row>
    <row r="1977" spans="1:10" hidden="1" x14ac:dyDescent="0.2">
      <c r="A1977" s="3" t="s">
        <v>584</v>
      </c>
      <c r="B1977" s="3" t="s">
        <v>2458</v>
      </c>
      <c r="D1977" s="3" t="s">
        <v>2459</v>
      </c>
      <c r="E1977" s="4">
        <v>-56.28</v>
      </c>
      <c r="F1977" s="3" t="s">
        <v>2455</v>
      </c>
      <c r="G1977" s="3" t="s">
        <v>667</v>
      </c>
      <c r="H1977" s="3" t="s">
        <v>16</v>
      </c>
      <c r="I1977" s="3" t="s">
        <v>2460</v>
      </c>
      <c r="J1977" s="3" t="s">
        <v>2457</v>
      </c>
    </row>
    <row r="1978" spans="1:10" hidden="1" x14ac:dyDescent="0.2">
      <c r="A1978" s="3" t="s">
        <v>584</v>
      </c>
      <c r="B1978" s="3" t="s">
        <v>2656</v>
      </c>
      <c r="C1978" s="3" t="s">
        <v>2657</v>
      </c>
      <c r="D1978" s="3" t="s">
        <v>2658</v>
      </c>
      <c r="E1978" s="4">
        <v>71716</v>
      </c>
      <c r="F1978" s="3" t="s">
        <v>2653</v>
      </c>
      <c r="G1978" s="3" t="s">
        <v>2015</v>
      </c>
      <c r="H1978" s="3" t="s">
        <v>36</v>
      </c>
      <c r="I1978" s="3" t="s">
        <v>2659</v>
      </c>
      <c r="J1978" s="3" t="s">
        <v>2655</v>
      </c>
    </row>
    <row r="1979" spans="1:10" hidden="1" x14ac:dyDescent="0.2">
      <c r="A1979" s="3" t="s">
        <v>584</v>
      </c>
      <c r="B1979" s="3" t="s">
        <v>2656</v>
      </c>
      <c r="C1979" s="3" t="s">
        <v>2657</v>
      </c>
      <c r="D1979" s="3" t="s">
        <v>2658</v>
      </c>
      <c r="E1979" s="4">
        <v>107995.45</v>
      </c>
      <c r="F1979" s="3" t="s">
        <v>2677</v>
      </c>
      <c r="G1979" s="3" t="s">
        <v>2015</v>
      </c>
      <c r="H1979" s="3" t="s">
        <v>36</v>
      </c>
      <c r="I1979" s="3" t="s">
        <v>2659</v>
      </c>
      <c r="J1979" s="3" t="s">
        <v>2676</v>
      </c>
    </row>
    <row r="1980" spans="1:10" hidden="1" x14ac:dyDescent="0.2">
      <c r="A1980" s="3" t="s">
        <v>584</v>
      </c>
      <c r="B1980" s="3" t="s">
        <v>2777</v>
      </c>
      <c r="C1980" s="3" t="s">
        <v>2778</v>
      </c>
      <c r="D1980" s="3" t="s">
        <v>2779</v>
      </c>
      <c r="E1980" s="4">
        <v>199193</v>
      </c>
      <c r="F1980" s="3" t="s">
        <v>2702</v>
      </c>
      <c r="G1980" s="3" t="s">
        <v>408</v>
      </c>
      <c r="H1980" s="3" t="s">
        <v>36</v>
      </c>
      <c r="I1980" s="3" t="s">
        <v>2659</v>
      </c>
      <c r="J1980" s="3" t="s">
        <v>2704</v>
      </c>
    </row>
    <row r="1981" spans="1:10" hidden="1" x14ac:dyDescent="0.2">
      <c r="A1981" s="3" t="s">
        <v>584</v>
      </c>
      <c r="B1981" s="3" t="s">
        <v>2783</v>
      </c>
      <c r="C1981" s="3" t="s">
        <v>2784</v>
      </c>
      <c r="D1981" s="3" t="s">
        <v>2785</v>
      </c>
      <c r="E1981" s="4">
        <v>575445</v>
      </c>
      <c r="F1981" s="3" t="s">
        <v>2702</v>
      </c>
      <c r="G1981" s="3" t="s">
        <v>2786</v>
      </c>
      <c r="H1981" s="3" t="s">
        <v>36</v>
      </c>
      <c r="I1981" s="3" t="s">
        <v>2659</v>
      </c>
      <c r="J1981" s="3" t="s">
        <v>2704</v>
      </c>
    </row>
    <row r="1982" spans="1:10" hidden="1" x14ac:dyDescent="0.2">
      <c r="A1982" s="3" t="s">
        <v>584</v>
      </c>
      <c r="B1982" s="3" t="s">
        <v>2797</v>
      </c>
      <c r="C1982" s="3" t="s">
        <v>2798</v>
      </c>
      <c r="D1982" s="3" t="s">
        <v>2799</v>
      </c>
      <c r="E1982" s="4">
        <v>4740782</v>
      </c>
      <c r="F1982" s="3" t="s">
        <v>2702</v>
      </c>
      <c r="G1982" s="3" t="s">
        <v>2800</v>
      </c>
      <c r="H1982" s="3" t="s">
        <v>36</v>
      </c>
      <c r="I1982" s="3" t="s">
        <v>2659</v>
      </c>
      <c r="J1982" s="3" t="s">
        <v>2704</v>
      </c>
    </row>
    <row r="1983" spans="1:10" hidden="1" x14ac:dyDescent="0.2">
      <c r="A1983" s="3" t="s">
        <v>584</v>
      </c>
      <c r="B1983" s="3" t="s">
        <v>2918</v>
      </c>
      <c r="C1983" s="3" t="s">
        <v>2919</v>
      </c>
      <c r="D1983" s="3" t="s">
        <v>2920</v>
      </c>
      <c r="E1983" s="4">
        <v>4815899</v>
      </c>
      <c r="F1983" s="3" t="s">
        <v>2702</v>
      </c>
      <c r="G1983" s="3" t="s">
        <v>492</v>
      </c>
      <c r="H1983" s="3" t="s">
        <v>36</v>
      </c>
      <c r="I1983" s="3" t="s">
        <v>2659</v>
      </c>
      <c r="J1983" s="3" t="s">
        <v>2704</v>
      </c>
    </row>
    <row r="1984" spans="1:10" hidden="1" x14ac:dyDescent="0.2">
      <c r="A1984" s="3" t="s">
        <v>584</v>
      </c>
      <c r="B1984" s="3" t="s">
        <v>2921</v>
      </c>
      <c r="C1984" s="3" t="s">
        <v>2922</v>
      </c>
      <c r="D1984" s="3" t="s">
        <v>2923</v>
      </c>
      <c r="E1984" s="4">
        <v>265800</v>
      </c>
      <c r="F1984" s="3" t="s">
        <v>2702</v>
      </c>
      <c r="G1984" s="3" t="s">
        <v>492</v>
      </c>
      <c r="H1984" s="3" t="s">
        <v>36</v>
      </c>
      <c r="I1984" s="3" t="s">
        <v>2924</v>
      </c>
      <c r="J1984" s="3" t="s">
        <v>2704</v>
      </c>
    </row>
    <row r="1985" spans="1:10" hidden="1" x14ac:dyDescent="0.2">
      <c r="A1985" s="3" t="s">
        <v>584</v>
      </c>
      <c r="B1985" s="3" t="s">
        <v>2656</v>
      </c>
      <c r="C1985" s="3" t="s">
        <v>2657</v>
      </c>
      <c r="D1985" s="3" t="s">
        <v>2658</v>
      </c>
      <c r="E1985" s="4">
        <v>6168328</v>
      </c>
      <c r="F1985" s="3" t="s">
        <v>2702</v>
      </c>
      <c r="G1985" s="3" t="s">
        <v>2015</v>
      </c>
      <c r="H1985" s="3" t="s">
        <v>36</v>
      </c>
      <c r="I1985" s="3" t="s">
        <v>2659</v>
      </c>
      <c r="J1985" s="3" t="s">
        <v>2704</v>
      </c>
    </row>
    <row r="1986" spans="1:10" hidden="1" x14ac:dyDescent="0.2">
      <c r="A1986" s="3" t="s">
        <v>584</v>
      </c>
      <c r="B1986" s="3" t="s">
        <v>3223</v>
      </c>
      <c r="C1986" s="3" t="s">
        <v>3224</v>
      </c>
      <c r="D1986" s="3" t="s">
        <v>3225</v>
      </c>
      <c r="E1986" s="4">
        <v>84120585</v>
      </c>
      <c r="F1986" s="3" t="s">
        <v>2702</v>
      </c>
      <c r="G1986" s="3" t="s">
        <v>195</v>
      </c>
      <c r="H1986" s="3" t="s">
        <v>36</v>
      </c>
      <c r="I1986" s="3" t="s">
        <v>3226</v>
      </c>
      <c r="J1986" s="3" t="s">
        <v>2704</v>
      </c>
    </row>
    <row r="1987" spans="1:10" hidden="1" x14ac:dyDescent="0.2">
      <c r="A1987" s="3" t="s">
        <v>584</v>
      </c>
      <c r="B1987" s="3" t="s">
        <v>2918</v>
      </c>
      <c r="C1987" s="3" t="s">
        <v>2919</v>
      </c>
      <c r="D1987" s="3" t="s">
        <v>2920</v>
      </c>
      <c r="E1987" s="4">
        <v>5323972</v>
      </c>
      <c r="F1987" s="3" t="s">
        <v>3493</v>
      </c>
      <c r="G1987" s="3" t="s">
        <v>408</v>
      </c>
      <c r="H1987" s="3" t="s">
        <v>36</v>
      </c>
      <c r="J1987" s="3" t="s">
        <v>3494</v>
      </c>
    </row>
    <row r="1988" spans="1:10" hidden="1" x14ac:dyDescent="0.2">
      <c r="A1988" s="3" t="s">
        <v>584</v>
      </c>
      <c r="B1988" s="3" t="s">
        <v>3499</v>
      </c>
      <c r="C1988" s="3" t="s">
        <v>3500</v>
      </c>
      <c r="D1988" s="3" t="s">
        <v>3501</v>
      </c>
      <c r="E1988" s="4">
        <v>161971</v>
      </c>
      <c r="F1988" s="3" t="s">
        <v>3493</v>
      </c>
      <c r="G1988" s="3" t="s">
        <v>2786</v>
      </c>
      <c r="H1988" s="3" t="s">
        <v>36</v>
      </c>
      <c r="I1988" s="3" t="s">
        <v>2659</v>
      </c>
      <c r="J1988" s="3" t="s">
        <v>3494</v>
      </c>
    </row>
    <row r="1989" spans="1:10" hidden="1" x14ac:dyDescent="0.2">
      <c r="A1989" s="3" t="s">
        <v>584</v>
      </c>
      <c r="B1989" s="3" t="s">
        <v>3577</v>
      </c>
      <c r="C1989" s="3" t="s">
        <v>3578</v>
      </c>
      <c r="D1989" s="3" t="s">
        <v>3579</v>
      </c>
      <c r="E1989" s="4">
        <v>5361250</v>
      </c>
      <c r="F1989" s="3" t="s">
        <v>3580</v>
      </c>
      <c r="G1989" s="3" t="s">
        <v>2786</v>
      </c>
      <c r="H1989" s="3" t="s">
        <v>36</v>
      </c>
      <c r="J1989" s="3" t="s">
        <v>3581</v>
      </c>
    </row>
    <row r="1990" spans="1:10" hidden="1" x14ac:dyDescent="0.2">
      <c r="A1990" s="3" t="s">
        <v>584</v>
      </c>
      <c r="B1990" s="3" t="s">
        <v>4074</v>
      </c>
      <c r="C1990" s="3" t="s">
        <v>4075</v>
      </c>
      <c r="D1990" s="3" t="s">
        <v>4076</v>
      </c>
      <c r="E1990" s="4">
        <v>252000</v>
      </c>
      <c r="F1990" s="3" t="s">
        <v>4063</v>
      </c>
      <c r="G1990" s="3" t="s">
        <v>909</v>
      </c>
      <c r="H1990" s="3" t="s">
        <v>36</v>
      </c>
      <c r="I1990" s="3" t="s">
        <v>2659</v>
      </c>
      <c r="J1990" s="3" t="s">
        <v>4065</v>
      </c>
    </row>
    <row r="1991" spans="1:10" hidden="1" x14ac:dyDescent="0.2">
      <c r="A1991" s="3" t="s">
        <v>584</v>
      </c>
      <c r="B1991" s="3" t="s">
        <v>4077</v>
      </c>
      <c r="C1991" s="3" t="s">
        <v>4078</v>
      </c>
      <c r="D1991" s="3" t="s">
        <v>4079</v>
      </c>
      <c r="E1991" s="4">
        <v>785502</v>
      </c>
      <c r="F1991" s="3" t="s">
        <v>4063</v>
      </c>
      <c r="G1991" s="3" t="s">
        <v>408</v>
      </c>
      <c r="H1991" s="3" t="s">
        <v>36</v>
      </c>
      <c r="J1991" s="3" t="s">
        <v>4065</v>
      </c>
    </row>
    <row r="1992" spans="1:10" hidden="1" x14ac:dyDescent="0.2">
      <c r="A1992" s="3" t="s">
        <v>584</v>
      </c>
      <c r="B1992" s="3" t="s">
        <v>3577</v>
      </c>
      <c r="C1992" s="3" t="s">
        <v>3578</v>
      </c>
      <c r="D1992" s="3" t="s">
        <v>3579</v>
      </c>
      <c r="E1992" s="4">
        <v>15000</v>
      </c>
      <c r="F1992" s="3" t="s">
        <v>4063</v>
      </c>
      <c r="G1992" s="3" t="s">
        <v>2786</v>
      </c>
      <c r="H1992" s="3" t="s">
        <v>36</v>
      </c>
      <c r="J1992" s="3" t="s">
        <v>4065</v>
      </c>
    </row>
    <row r="1993" spans="1:10" hidden="1" x14ac:dyDescent="0.2">
      <c r="A1993" s="3" t="s">
        <v>584</v>
      </c>
      <c r="B1993" s="3" t="s">
        <v>4080</v>
      </c>
      <c r="C1993" s="3" t="s">
        <v>4081</v>
      </c>
      <c r="D1993" s="3" t="s">
        <v>4082</v>
      </c>
      <c r="E1993" s="4">
        <v>70000</v>
      </c>
      <c r="F1993" s="3" t="s">
        <v>4063</v>
      </c>
      <c r="G1993" s="3" t="s">
        <v>2786</v>
      </c>
      <c r="H1993" s="3" t="s">
        <v>36</v>
      </c>
      <c r="I1993" s="3" t="s">
        <v>2659</v>
      </c>
      <c r="J1993" s="3" t="s">
        <v>4065</v>
      </c>
    </row>
    <row r="1994" spans="1:10" hidden="1" x14ac:dyDescent="0.2">
      <c r="A1994" s="3" t="s">
        <v>584</v>
      </c>
      <c r="B1994" s="3" t="s">
        <v>4083</v>
      </c>
      <c r="C1994" s="3" t="s">
        <v>4084</v>
      </c>
      <c r="D1994" s="3" t="s">
        <v>4085</v>
      </c>
      <c r="E1994" s="4">
        <v>265633</v>
      </c>
      <c r="F1994" s="3" t="s">
        <v>4063</v>
      </c>
      <c r="G1994" s="3" t="s">
        <v>2786</v>
      </c>
      <c r="H1994" s="3" t="s">
        <v>36</v>
      </c>
      <c r="I1994" s="3" t="s">
        <v>2659</v>
      </c>
      <c r="J1994" s="3" t="s">
        <v>4065</v>
      </c>
    </row>
    <row r="1995" spans="1:10" hidden="1" x14ac:dyDescent="0.2">
      <c r="A1995" s="3" t="s">
        <v>584</v>
      </c>
      <c r="B1995" s="3" t="s">
        <v>4077</v>
      </c>
      <c r="C1995" s="3" t="s">
        <v>4078</v>
      </c>
      <c r="D1995" s="3" t="s">
        <v>4079</v>
      </c>
      <c r="E1995" s="4">
        <v>1431000</v>
      </c>
      <c r="F1995" s="3" t="s">
        <v>4063</v>
      </c>
      <c r="G1995" s="3" t="s">
        <v>545</v>
      </c>
      <c r="H1995" s="3" t="s">
        <v>36</v>
      </c>
      <c r="I1995" s="3" t="s">
        <v>2659</v>
      </c>
      <c r="J1995" s="3" t="s">
        <v>4065</v>
      </c>
    </row>
    <row r="1996" spans="1:10" hidden="1" x14ac:dyDescent="0.2">
      <c r="A1996" s="3" t="s">
        <v>584</v>
      </c>
      <c r="B1996" s="3" t="s">
        <v>4265</v>
      </c>
      <c r="C1996" s="3" t="s">
        <v>4266</v>
      </c>
      <c r="D1996" s="3" t="s">
        <v>4267</v>
      </c>
      <c r="E1996" s="4">
        <v>3913025.99</v>
      </c>
      <c r="F1996" s="3" t="s">
        <v>4259</v>
      </c>
      <c r="G1996" s="3" t="s">
        <v>1424</v>
      </c>
      <c r="H1996" s="3" t="s">
        <v>36</v>
      </c>
      <c r="I1996" s="3" t="s">
        <v>4268</v>
      </c>
      <c r="J1996" s="3" t="s">
        <v>4261</v>
      </c>
    </row>
    <row r="1997" spans="1:10" hidden="1" x14ac:dyDescent="0.2">
      <c r="A1997" s="3" t="s">
        <v>584</v>
      </c>
      <c r="B1997" s="3" t="s">
        <v>4269</v>
      </c>
      <c r="C1997" s="3" t="s">
        <v>4270</v>
      </c>
      <c r="D1997" s="3" t="s">
        <v>4271</v>
      </c>
      <c r="E1997" s="4">
        <v>13679200</v>
      </c>
      <c r="F1997" s="3" t="s">
        <v>4259</v>
      </c>
      <c r="G1997" s="3" t="s">
        <v>1424</v>
      </c>
      <c r="H1997" s="3" t="s">
        <v>36</v>
      </c>
      <c r="I1997" s="3" t="s">
        <v>4272</v>
      </c>
      <c r="J1997" s="3" t="s">
        <v>4261</v>
      </c>
    </row>
    <row r="1998" spans="1:10" hidden="1" x14ac:dyDescent="0.2">
      <c r="A1998" s="3" t="s">
        <v>584</v>
      </c>
      <c r="B1998" s="3" t="s">
        <v>4320</v>
      </c>
      <c r="C1998" s="3" t="s">
        <v>4321</v>
      </c>
      <c r="D1998" s="3" t="s">
        <v>4322</v>
      </c>
      <c r="E1998" s="4">
        <v>3130100</v>
      </c>
      <c r="F1998" s="3" t="s">
        <v>4308</v>
      </c>
      <c r="G1998" s="3" t="s">
        <v>1424</v>
      </c>
      <c r="H1998" s="3" t="s">
        <v>36</v>
      </c>
      <c r="I1998" s="3" t="s">
        <v>4323</v>
      </c>
      <c r="J1998" s="3" t="s">
        <v>4309</v>
      </c>
    </row>
    <row r="1999" spans="1:10" hidden="1" x14ac:dyDescent="0.2">
      <c r="A1999" s="3" t="s">
        <v>584</v>
      </c>
      <c r="B1999" s="3" t="s">
        <v>4336</v>
      </c>
      <c r="C1999" s="3" t="s">
        <v>4337</v>
      </c>
      <c r="D1999" s="3" t="s">
        <v>4338</v>
      </c>
      <c r="E1999" s="4">
        <v>-9545.99</v>
      </c>
      <c r="F1999" s="3" t="s">
        <v>4327</v>
      </c>
      <c r="G1999" s="3" t="s">
        <v>361</v>
      </c>
      <c r="H1999" s="3" t="s">
        <v>16</v>
      </c>
      <c r="J1999" s="3" t="s">
        <v>4328</v>
      </c>
    </row>
    <row r="2000" spans="1:10" hidden="1" x14ac:dyDescent="0.2">
      <c r="A2000" s="3" t="s">
        <v>584</v>
      </c>
      <c r="B2000" s="3" t="s">
        <v>5088</v>
      </c>
      <c r="C2000" s="3" t="s">
        <v>5089</v>
      </c>
      <c r="D2000" s="3" t="s">
        <v>5090</v>
      </c>
      <c r="E2000" s="4">
        <v>40547.160000000003</v>
      </c>
      <c r="F2000" s="3" t="s">
        <v>5078</v>
      </c>
      <c r="G2000" s="3" t="s">
        <v>291</v>
      </c>
      <c r="H2000" s="3" t="s">
        <v>16</v>
      </c>
      <c r="J2000" s="3" t="s">
        <v>5080</v>
      </c>
    </row>
    <row r="2001" spans="1:10" hidden="1" x14ac:dyDescent="0.2">
      <c r="A2001" s="3" t="s">
        <v>584</v>
      </c>
      <c r="B2001" s="3" t="s">
        <v>5104</v>
      </c>
      <c r="C2001" s="3" t="s">
        <v>5105</v>
      </c>
      <c r="D2001" s="3" t="s">
        <v>5106</v>
      </c>
      <c r="E2001" s="4">
        <v>99000</v>
      </c>
      <c r="F2001" s="3" t="s">
        <v>5078</v>
      </c>
      <c r="G2001" s="3" t="s">
        <v>30</v>
      </c>
      <c r="H2001" s="3" t="s">
        <v>16</v>
      </c>
      <c r="J2001" s="3" t="s">
        <v>5080</v>
      </c>
    </row>
    <row r="2002" spans="1:10" hidden="1" x14ac:dyDescent="0.2">
      <c r="A2002" s="3" t="s">
        <v>584</v>
      </c>
      <c r="B2002" s="3" t="s">
        <v>5104</v>
      </c>
      <c r="C2002" s="3" t="s">
        <v>5105</v>
      </c>
      <c r="D2002" s="3" t="s">
        <v>5106</v>
      </c>
      <c r="E2002" s="4">
        <v>31981.5</v>
      </c>
      <c r="F2002" s="3" t="s">
        <v>5078</v>
      </c>
      <c r="G2002" s="3" t="s">
        <v>2800</v>
      </c>
      <c r="H2002" s="3" t="s">
        <v>16</v>
      </c>
      <c r="J2002" s="3" t="s">
        <v>5080</v>
      </c>
    </row>
    <row r="2003" spans="1:10" hidden="1" x14ac:dyDescent="0.2">
      <c r="A2003" s="3" t="s">
        <v>584</v>
      </c>
      <c r="B2003" s="3" t="s">
        <v>5088</v>
      </c>
      <c r="C2003" s="3" t="s">
        <v>5089</v>
      </c>
      <c r="D2003" s="3" t="s">
        <v>5090</v>
      </c>
      <c r="E2003" s="4">
        <v>-10000</v>
      </c>
      <c r="F2003" s="3" t="s">
        <v>5078</v>
      </c>
      <c r="G2003" s="3" t="s">
        <v>1493</v>
      </c>
      <c r="H2003" s="3" t="s">
        <v>16</v>
      </c>
      <c r="I2003" s="3" t="s">
        <v>5207</v>
      </c>
      <c r="J2003" s="3" t="s">
        <v>5080</v>
      </c>
    </row>
    <row r="2004" spans="1:10" hidden="1" x14ac:dyDescent="0.2">
      <c r="A2004" s="3" t="s">
        <v>584</v>
      </c>
      <c r="B2004" s="3" t="s">
        <v>5104</v>
      </c>
      <c r="C2004" s="3" t="s">
        <v>5105</v>
      </c>
      <c r="D2004" s="3" t="s">
        <v>5106</v>
      </c>
      <c r="E2004" s="4">
        <v>-9469.56</v>
      </c>
      <c r="F2004" s="3" t="s">
        <v>5078</v>
      </c>
      <c r="G2004" s="3" t="s">
        <v>1185</v>
      </c>
      <c r="H2004" s="3" t="s">
        <v>16</v>
      </c>
      <c r="I2004" s="3" t="s">
        <v>5283</v>
      </c>
      <c r="J2004" s="3" t="s">
        <v>5080</v>
      </c>
    </row>
    <row r="2005" spans="1:10" hidden="1" x14ac:dyDescent="0.2">
      <c r="A2005" s="3" t="s">
        <v>584</v>
      </c>
      <c r="B2005" s="3" t="s">
        <v>5561</v>
      </c>
      <c r="C2005" s="3" t="s">
        <v>5562</v>
      </c>
      <c r="D2005" s="3" t="s">
        <v>5563</v>
      </c>
      <c r="E2005" s="4">
        <v>58500</v>
      </c>
      <c r="F2005" s="3" t="s">
        <v>5539</v>
      </c>
      <c r="G2005" s="3" t="s">
        <v>604</v>
      </c>
      <c r="H2005" s="3" t="s">
        <v>36</v>
      </c>
      <c r="I2005" s="3" t="s">
        <v>5207</v>
      </c>
      <c r="J2005" s="3" t="s">
        <v>5540</v>
      </c>
    </row>
    <row r="2006" spans="1:10" hidden="1" x14ac:dyDescent="0.2">
      <c r="A2006" s="3" t="s">
        <v>584</v>
      </c>
      <c r="B2006" s="3" t="s">
        <v>6066</v>
      </c>
      <c r="C2006" s="3" t="s">
        <v>6067</v>
      </c>
      <c r="D2006" s="3" t="s">
        <v>6068</v>
      </c>
      <c r="E2006" s="4">
        <v>6100000</v>
      </c>
      <c r="F2006" s="3" t="s">
        <v>5726</v>
      </c>
      <c r="G2006" s="3" t="s">
        <v>588</v>
      </c>
      <c r="H2006" s="3" t="s">
        <v>36</v>
      </c>
      <c r="I2006" s="3" t="s">
        <v>6069</v>
      </c>
      <c r="J2006" s="3" t="s">
        <v>5727</v>
      </c>
    </row>
    <row r="2007" spans="1:10" hidden="1" x14ac:dyDescent="0.2">
      <c r="A2007" s="3" t="s">
        <v>584</v>
      </c>
      <c r="B2007" s="3" t="s">
        <v>1429</v>
      </c>
      <c r="C2007" s="3" t="s">
        <v>1430</v>
      </c>
      <c r="D2007" s="3" t="s">
        <v>1431</v>
      </c>
      <c r="E2007" s="4">
        <v>2890843.54</v>
      </c>
      <c r="F2007" s="3" t="s">
        <v>6534</v>
      </c>
      <c r="G2007" s="3" t="s">
        <v>545</v>
      </c>
      <c r="H2007" s="3" t="s">
        <v>36</v>
      </c>
      <c r="I2007" s="3" t="s">
        <v>1432</v>
      </c>
      <c r="J2007" s="3" t="s">
        <v>6536</v>
      </c>
    </row>
    <row r="2008" spans="1:10" hidden="1" x14ac:dyDescent="0.2">
      <c r="A2008" s="3" t="s">
        <v>584</v>
      </c>
      <c r="B2008" s="3" t="s">
        <v>6766</v>
      </c>
      <c r="C2008" s="3" t="s">
        <v>6767</v>
      </c>
      <c r="D2008" s="3" t="s">
        <v>6768</v>
      </c>
      <c r="E2008" s="4">
        <v>-505169.82</v>
      </c>
      <c r="F2008" s="3" t="s">
        <v>6718</v>
      </c>
      <c r="G2008" s="3" t="s">
        <v>1424</v>
      </c>
      <c r="H2008" s="3" t="s">
        <v>16</v>
      </c>
      <c r="I2008" s="3" t="s">
        <v>6769</v>
      </c>
      <c r="J2008" s="3" t="s">
        <v>6719</v>
      </c>
    </row>
    <row r="2009" spans="1:10" hidden="1" x14ac:dyDescent="0.2">
      <c r="A2009" s="3" t="s">
        <v>584</v>
      </c>
      <c r="B2009" s="3" t="s">
        <v>6798</v>
      </c>
      <c r="C2009" s="3" t="s">
        <v>6799</v>
      </c>
      <c r="D2009" s="3" t="s">
        <v>6800</v>
      </c>
      <c r="E2009" s="4">
        <v>-141780.23000000001</v>
      </c>
      <c r="F2009" s="3" t="s">
        <v>6718</v>
      </c>
      <c r="G2009" s="3" t="s">
        <v>202</v>
      </c>
      <c r="H2009" s="3" t="s">
        <v>16</v>
      </c>
      <c r="J2009" s="3" t="s">
        <v>6719</v>
      </c>
    </row>
    <row r="2010" spans="1:10" hidden="1" x14ac:dyDescent="0.2">
      <c r="A2010" s="3" t="s">
        <v>584</v>
      </c>
      <c r="B2010" s="3" t="s">
        <v>6961</v>
      </c>
      <c r="C2010" s="3" t="s">
        <v>6962</v>
      </c>
      <c r="D2010" s="3" t="s">
        <v>6963</v>
      </c>
      <c r="E2010" s="4">
        <v>286113</v>
      </c>
      <c r="F2010" s="3" t="s">
        <v>6938</v>
      </c>
      <c r="G2010" s="3" t="s">
        <v>1890</v>
      </c>
      <c r="H2010" s="3" t="s">
        <v>36</v>
      </c>
      <c r="I2010" s="3" t="s">
        <v>6964</v>
      </c>
      <c r="J2010" s="3" t="s">
        <v>6939</v>
      </c>
    </row>
    <row r="2011" spans="1:10" hidden="1" x14ac:dyDescent="0.2">
      <c r="A2011" s="3" t="s">
        <v>584</v>
      </c>
      <c r="B2011" s="3" t="s">
        <v>4265</v>
      </c>
      <c r="C2011" s="3" t="s">
        <v>4266</v>
      </c>
      <c r="D2011" s="3" t="s">
        <v>4267</v>
      </c>
      <c r="E2011" s="4">
        <v>2382000</v>
      </c>
      <c r="F2011" s="3" t="s">
        <v>7003</v>
      </c>
      <c r="G2011" s="3" t="s">
        <v>2703</v>
      </c>
      <c r="H2011" s="3" t="s">
        <v>36</v>
      </c>
      <c r="J2011" s="3" t="s">
        <v>7004</v>
      </c>
    </row>
    <row r="2012" spans="1:10" hidden="1" x14ac:dyDescent="0.2">
      <c r="A2012" s="3" t="s">
        <v>584</v>
      </c>
      <c r="B2012" s="3" t="s">
        <v>3223</v>
      </c>
      <c r="C2012" s="3" t="s">
        <v>3224</v>
      </c>
      <c r="D2012" s="3" t="s">
        <v>3225</v>
      </c>
      <c r="E2012" s="4">
        <v>16804215</v>
      </c>
      <c r="F2012" s="3" t="s">
        <v>7003</v>
      </c>
      <c r="G2012" s="3" t="s">
        <v>704</v>
      </c>
      <c r="H2012" s="3" t="s">
        <v>36</v>
      </c>
      <c r="J2012" s="3" t="s">
        <v>7004</v>
      </c>
    </row>
    <row r="2013" spans="1:10" hidden="1" x14ac:dyDescent="0.2">
      <c r="A2013" s="3" t="s">
        <v>584</v>
      </c>
      <c r="B2013" s="3" t="s">
        <v>5104</v>
      </c>
      <c r="C2013" s="3" t="s">
        <v>5105</v>
      </c>
      <c r="D2013" s="3" t="s">
        <v>5106</v>
      </c>
      <c r="E2013" s="4">
        <v>-269597.5</v>
      </c>
      <c r="F2013" s="3" t="s">
        <v>7136</v>
      </c>
      <c r="G2013" s="3" t="s">
        <v>239</v>
      </c>
      <c r="H2013" s="3" t="s">
        <v>16</v>
      </c>
      <c r="J2013" s="3" t="s">
        <v>7137</v>
      </c>
    </row>
    <row r="2014" spans="1:10" hidden="1" x14ac:dyDescent="0.2">
      <c r="A2014" s="3" t="s">
        <v>584</v>
      </c>
      <c r="B2014" s="3" t="s">
        <v>7417</v>
      </c>
      <c r="C2014" s="3" t="s">
        <v>7418</v>
      </c>
      <c r="D2014" s="3" t="s">
        <v>7419</v>
      </c>
      <c r="E2014" s="4">
        <v>60000</v>
      </c>
      <c r="F2014" s="3" t="s">
        <v>7136</v>
      </c>
      <c r="G2014" s="3" t="s">
        <v>883</v>
      </c>
      <c r="H2014" s="3" t="s">
        <v>16</v>
      </c>
      <c r="J2014" s="3" t="s">
        <v>7137</v>
      </c>
    </row>
    <row r="2015" spans="1:10" hidden="1" x14ac:dyDescent="0.2">
      <c r="A2015" s="3" t="s">
        <v>584</v>
      </c>
      <c r="B2015" s="3" t="s">
        <v>7494</v>
      </c>
      <c r="C2015" s="3" t="s">
        <v>7495</v>
      </c>
      <c r="D2015" s="3" t="s">
        <v>7496</v>
      </c>
      <c r="E2015" s="4">
        <v>130000</v>
      </c>
      <c r="F2015" s="3" t="s">
        <v>7443</v>
      </c>
      <c r="G2015" s="3" t="s">
        <v>195</v>
      </c>
      <c r="H2015" s="3" t="s">
        <v>36</v>
      </c>
      <c r="I2015" s="3" t="s">
        <v>2924</v>
      </c>
      <c r="J2015" s="3" t="s">
        <v>7444</v>
      </c>
    </row>
    <row r="2016" spans="1:10" hidden="1" x14ac:dyDescent="0.2">
      <c r="A2016" s="3" t="s">
        <v>248</v>
      </c>
      <c r="B2016" s="3" t="s">
        <v>249</v>
      </c>
      <c r="C2016" s="3" t="s">
        <v>250</v>
      </c>
      <c r="D2016" s="3" t="s">
        <v>251</v>
      </c>
      <c r="E2016" s="4">
        <v>-527108.73</v>
      </c>
      <c r="F2016" s="3" t="s">
        <v>221</v>
      </c>
      <c r="G2016" s="3" t="s">
        <v>247</v>
      </c>
      <c r="H2016" s="3" t="s">
        <v>16</v>
      </c>
      <c r="J2016" s="3" t="s">
        <v>223</v>
      </c>
    </row>
    <row r="2017" spans="1:10" hidden="1" x14ac:dyDescent="0.2">
      <c r="A2017" s="3" t="s">
        <v>248</v>
      </c>
      <c r="B2017" s="3" t="s">
        <v>252</v>
      </c>
      <c r="C2017" s="3" t="s">
        <v>253</v>
      </c>
      <c r="D2017" s="3" t="s">
        <v>254</v>
      </c>
      <c r="E2017" s="4">
        <v>-194266.1</v>
      </c>
      <c r="F2017" s="3" t="s">
        <v>221</v>
      </c>
      <c r="G2017" s="3" t="s">
        <v>247</v>
      </c>
      <c r="H2017" s="3" t="s">
        <v>16</v>
      </c>
      <c r="J2017" s="3" t="s">
        <v>223</v>
      </c>
    </row>
    <row r="2018" spans="1:10" hidden="1" x14ac:dyDescent="0.2">
      <c r="A2018" s="3" t="s">
        <v>248</v>
      </c>
      <c r="B2018" s="3" t="s">
        <v>387</v>
      </c>
      <c r="C2018" s="3" t="s">
        <v>388</v>
      </c>
      <c r="D2018" s="3" t="s">
        <v>389</v>
      </c>
      <c r="E2018" s="4">
        <v>16236.9</v>
      </c>
      <c r="F2018" s="3" t="s">
        <v>221</v>
      </c>
      <c r="G2018" s="3" t="s">
        <v>35</v>
      </c>
      <c r="H2018" s="3" t="s">
        <v>16</v>
      </c>
      <c r="J2018" s="3" t="s">
        <v>223</v>
      </c>
    </row>
    <row r="2019" spans="1:10" hidden="1" x14ac:dyDescent="0.2">
      <c r="A2019" s="3" t="s">
        <v>248</v>
      </c>
      <c r="B2019" s="3" t="s">
        <v>395</v>
      </c>
      <c r="C2019" s="3" t="s">
        <v>396</v>
      </c>
      <c r="D2019" s="3" t="s">
        <v>397</v>
      </c>
      <c r="E2019" s="4">
        <v>3005.51</v>
      </c>
      <c r="F2019" s="3" t="s">
        <v>221</v>
      </c>
      <c r="G2019" s="3" t="s">
        <v>393</v>
      </c>
      <c r="H2019" s="3" t="s">
        <v>16</v>
      </c>
      <c r="J2019" s="3" t="s">
        <v>223</v>
      </c>
    </row>
    <row r="2020" spans="1:10" hidden="1" x14ac:dyDescent="0.2">
      <c r="A2020" s="3" t="s">
        <v>248</v>
      </c>
      <c r="B2020" s="3" t="s">
        <v>402</v>
      </c>
      <c r="C2020" s="3" t="s">
        <v>403</v>
      </c>
      <c r="D2020" s="3" t="s">
        <v>404</v>
      </c>
      <c r="E2020" s="4">
        <v>112.7</v>
      </c>
      <c r="F2020" s="3" t="s">
        <v>221</v>
      </c>
      <c r="G2020" s="3" t="s">
        <v>401</v>
      </c>
      <c r="H2020" s="3" t="s">
        <v>16</v>
      </c>
      <c r="J2020" s="3" t="s">
        <v>223</v>
      </c>
    </row>
    <row r="2021" spans="1:10" hidden="1" x14ac:dyDescent="0.2">
      <c r="A2021" s="3" t="s">
        <v>248</v>
      </c>
      <c r="B2021" s="3" t="s">
        <v>249</v>
      </c>
      <c r="C2021" s="3" t="s">
        <v>250</v>
      </c>
      <c r="D2021" s="3" t="s">
        <v>251</v>
      </c>
      <c r="E2021" s="4">
        <v>-0.01</v>
      </c>
      <c r="F2021" s="3" t="s">
        <v>221</v>
      </c>
      <c r="G2021" s="3" t="s">
        <v>419</v>
      </c>
      <c r="H2021" s="3" t="s">
        <v>16</v>
      </c>
      <c r="J2021" s="3" t="s">
        <v>223</v>
      </c>
    </row>
    <row r="2022" spans="1:10" hidden="1" x14ac:dyDescent="0.2">
      <c r="A2022" s="3" t="s">
        <v>248</v>
      </c>
      <c r="B2022" s="3" t="s">
        <v>845</v>
      </c>
      <c r="C2022" s="3" t="s">
        <v>846</v>
      </c>
      <c r="D2022" s="3" t="s">
        <v>847</v>
      </c>
      <c r="E2022" s="4">
        <v>503600</v>
      </c>
      <c r="F2022" s="3" t="s">
        <v>683</v>
      </c>
      <c r="G2022" s="3" t="s">
        <v>567</v>
      </c>
      <c r="H2022" s="3" t="s">
        <v>36</v>
      </c>
      <c r="J2022" s="3" t="s">
        <v>685</v>
      </c>
    </row>
    <row r="2023" spans="1:10" hidden="1" x14ac:dyDescent="0.2">
      <c r="A2023" s="3" t="s">
        <v>248</v>
      </c>
      <c r="B2023" s="3" t="s">
        <v>903</v>
      </c>
      <c r="C2023" s="3" t="s">
        <v>904</v>
      </c>
      <c r="D2023" s="3" t="s">
        <v>905</v>
      </c>
      <c r="E2023" s="4">
        <v>-73</v>
      </c>
      <c r="F2023" s="3" t="s">
        <v>897</v>
      </c>
      <c r="G2023" s="3" t="s">
        <v>365</v>
      </c>
      <c r="H2023" s="3" t="s">
        <v>16</v>
      </c>
      <c r="J2023" s="3" t="s">
        <v>898</v>
      </c>
    </row>
    <row r="2024" spans="1:10" hidden="1" x14ac:dyDescent="0.2">
      <c r="A2024" s="3" t="s">
        <v>248</v>
      </c>
      <c r="B2024" s="3" t="s">
        <v>973</v>
      </c>
      <c r="C2024" s="3" t="s">
        <v>974</v>
      </c>
      <c r="D2024" s="3" t="s">
        <v>975</v>
      </c>
      <c r="E2024" s="4">
        <v>-0.02</v>
      </c>
      <c r="F2024" s="3" t="s">
        <v>938</v>
      </c>
      <c r="G2024" s="3" t="s">
        <v>976</v>
      </c>
      <c r="H2024" s="3" t="s">
        <v>16</v>
      </c>
      <c r="I2024" s="3" t="s">
        <v>234</v>
      </c>
      <c r="J2024" s="3" t="s">
        <v>898</v>
      </c>
    </row>
    <row r="2025" spans="1:10" hidden="1" x14ac:dyDescent="0.2">
      <c r="A2025" s="3" t="s">
        <v>248</v>
      </c>
      <c r="B2025" s="3" t="s">
        <v>1033</v>
      </c>
      <c r="C2025" s="3" t="s">
        <v>1034</v>
      </c>
      <c r="D2025" s="3" t="s">
        <v>1035</v>
      </c>
      <c r="E2025" s="4">
        <v>81179.820000000007</v>
      </c>
      <c r="F2025" s="3" t="s">
        <v>1001</v>
      </c>
      <c r="G2025" s="3" t="s">
        <v>448</v>
      </c>
      <c r="H2025" s="3" t="s">
        <v>16</v>
      </c>
      <c r="J2025" s="3" t="s">
        <v>1002</v>
      </c>
    </row>
    <row r="2026" spans="1:10" hidden="1" x14ac:dyDescent="0.2">
      <c r="A2026" s="3" t="s">
        <v>248</v>
      </c>
      <c r="B2026" s="3" t="s">
        <v>1042</v>
      </c>
      <c r="C2026" s="3" t="s">
        <v>1043</v>
      </c>
      <c r="D2026" s="3" t="s">
        <v>1044</v>
      </c>
      <c r="E2026" s="4">
        <v>-362884.62</v>
      </c>
      <c r="F2026" s="3" t="s">
        <v>1001</v>
      </c>
      <c r="G2026" s="3" t="s">
        <v>1045</v>
      </c>
      <c r="H2026" s="3" t="s">
        <v>36</v>
      </c>
      <c r="J2026" s="3" t="s">
        <v>1002</v>
      </c>
    </row>
    <row r="2027" spans="1:10" hidden="1" x14ac:dyDescent="0.2">
      <c r="A2027" s="3" t="s">
        <v>248</v>
      </c>
      <c r="B2027" s="3" t="s">
        <v>1101</v>
      </c>
      <c r="C2027" s="3" t="s">
        <v>1102</v>
      </c>
      <c r="D2027" s="3" t="s">
        <v>1103</v>
      </c>
      <c r="E2027" s="4">
        <v>-251.01</v>
      </c>
      <c r="F2027" s="3" t="s">
        <v>1080</v>
      </c>
      <c r="G2027" s="3" t="s">
        <v>1100</v>
      </c>
      <c r="H2027" s="3" t="s">
        <v>16</v>
      </c>
      <c r="J2027" s="3" t="s">
        <v>1081</v>
      </c>
    </row>
    <row r="2028" spans="1:10" hidden="1" x14ac:dyDescent="0.2">
      <c r="A2028" s="3" t="s">
        <v>248</v>
      </c>
      <c r="B2028" s="3" t="s">
        <v>1042</v>
      </c>
      <c r="C2028" s="3" t="s">
        <v>1043</v>
      </c>
      <c r="D2028" s="3" t="s">
        <v>1044</v>
      </c>
      <c r="E2028" s="4">
        <v>-488.22</v>
      </c>
      <c r="F2028" s="3" t="s">
        <v>1279</v>
      </c>
      <c r="G2028" s="3" t="s">
        <v>1045</v>
      </c>
      <c r="H2028" s="3" t="s">
        <v>36</v>
      </c>
      <c r="J2028" s="3" t="s">
        <v>1280</v>
      </c>
    </row>
    <row r="2029" spans="1:10" hidden="1" x14ac:dyDescent="0.2">
      <c r="A2029" s="3" t="s">
        <v>248</v>
      </c>
      <c r="B2029" s="3" t="s">
        <v>1289</v>
      </c>
      <c r="C2029" s="3" t="s">
        <v>974</v>
      </c>
      <c r="D2029" s="3" t="s">
        <v>1290</v>
      </c>
      <c r="E2029" s="4">
        <v>-0.13</v>
      </c>
      <c r="F2029" s="3" t="s">
        <v>1286</v>
      </c>
      <c r="G2029" s="3" t="s">
        <v>393</v>
      </c>
      <c r="H2029" s="3" t="s">
        <v>16</v>
      </c>
      <c r="I2029" s="3" t="s">
        <v>234</v>
      </c>
      <c r="J2029" s="3" t="s">
        <v>1288</v>
      </c>
    </row>
    <row r="2030" spans="1:10" hidden="1" x14ac:dyDescent="0.2">
      <c r="A2030" s="3" t="s">
        <v>248</v>
      </c>
      <c r="B2030" s="3" t="s">
        <v>2353</v>
      </c>
      <c r="C2030" s="3" t="s">
        <v>2354</v>
      </c>
      <c r="D2030" s="3" t="s">
        <v>2355</v>
      </c>
      <c r="E2030" s="4">
        <v>-10756.25</v>
      </c>
      <c r="F2030" s="3" t="s">
        <v>2356</v>
      </c>
      <c r="G2030" s="3" t="s">
        <v>1095</v>
      </c>
      <c r="H2030" s="3" t="s">
        <v>16</v>
      </c>
      <c r="I2030" s="3" t="s">
        <v>2357</v>
      </c>
      <c r="J2030" s="3" t="s">
        <v>2358</v>
      </c>
    </row>
    <row r="2031" spans="1:10" hidden="1" x14ac:dyDescent="0.2">
      <c r="A2031" s="3" t="s">
        <v>248</v>
      </c>
      <c r="B2031" s="3" t="s">
        <v>3103</v>
      </c>
      <c r="C2031" s="3" t="s">
        <v>3104</v>
      </c>
      <c r="D2031" s="3" t="s">
        <v>3105</v>
      </c>
      <c r="E2031" s="4">
        <v>13873400</v>
      </c>
      <c r="F2031" s="3" t="s">
        <v>2702</v>
      </c>
      <c r="G2031" s="3" t="s">
        <v>583</v>
      </c>
      <c r="H2031" s="3" t="s">
        <v>36</v>
      </c>
      <c r="I2031" s="3" t="s">
        <v>2745</v>
      </c>
      <c r="J2031" s="3" t="s">
        <v>2704</v>
      </c>
    </row>
    <row r="2032" spans="1:10" hidden="1" x14ac:dyDescent="0.2">
      <c r="A2032" s="3" t="s">
        <v>248</v>
      </c>
      <c r="B2032" s="3" t="s">
        <v>3113</v>
      </c>
      <c r="C2032" s="3" t="s">
        <v>3114</v>
      </c>
      <c r="D2032" s="3" t="s">
        <v>3115</v>
      </c>
      <c r="E2032" s="4">
        <v>3621600</v>
      </c>
      <c r="F2032" s="3" t="s">
        <v>2702</v>
      </c>
      <c r="G2032" s="3" t="s">
        <v>583</v>
      </c>
      <c r="H2032" s="3" t="s">
        <v>36</v>
      </c>
      <c r="I2032" s="3" t="s">
        <v>234</v>
      </c>
      <c r="J2032" s="3" t="s">
        <v>2704</v>
      </c>
    </row>
    <row r="2033" spans="1:10" hidden="1" x14ac:dyDescent="0.2">
      <c r="A2033" s="3" t="s">
        <v>248</v>
      </c>
      <c r="B2033" s="3" t="s">
        <v>3170</v>
      </c>
      <c r="C2033" s="3" t="s">
        <v>3171</v>
      </c>
      <c r="D2033" s="3" t="s">
        <v>3172</v>
      </c>
      <c r="E2033" s="4">
        <v>11477615.6</v>
      </c>
      <c r="F2033" s="3" t="s">
        <v>2702</v>
      </c>
      <c r="G2033" s="3" t="s">
        <v>103</v>
      </c>
      <c r="H2033" s="3" t="s">
        <v>36</v>
      </c>
      <c r="I2033" s="3" t="s">
        <v>2745</v>
      </c>
      <c r="J2033" s="3" t="s">
        <v>2704</v>
      </c>
    </row>
    <row r="2034" spans="1:10" hidden="1" x14ac:dyDescent="0.2">
      <c r="A2034" s="3" t="s">
        <v>248</v>
      </c>
      <c r="B2034" s="3" t="s">
        <v>3286</v>
      </c>
      <c r="C2034" s="3" t="s">
        <v>3287</v>
      </c>
      <c r="D2034" s="3" t="s">
        <v>3288</v>
      </c>
      <c r="E2034" s="4">
        <v>30989400</v>
      </c>
      <c r="F2034" s="3" t="s">
        <v>2702</v>
      </c>
      <c r="G2034" s="3" t="s">
        <v>2549</v>
      </c>
      <c r="H2034" s="3" t="s">
        <v>36</v>
      </c>
      <c r="I2034" s="3" t="s">
        <v>183</v>
      </c>
      <c r="J2034" s="3" t="s">
        <v>2704</v>
      </c>
    </row>
    <row r="2035" spans="1:10" x14ac:dyDescent="0.2">
      <c r="A2035" s="3" t="s">
        <v>248</v>
      </c>
      <c r="B2035" s="3" t="s">
        <v>3352</v>
      </c>
      <c r="C2035" s="3" t="s">
        <v>3353</v>
      </c>
      <c r="D2035" s="3" t="s">
        <v>3354</v>
      </c>
      <c r="E2035" s="4">
        <v>1202000</v>
      </c>
      <c r="F2035" s="3" t="s">
        <v>3306</v>
      </c>
      <c r="G2035" s="3" t="s">
        <v>955</v>
      </c>
      <c r="H2035" s="3" t="s">
        <v>36</v>
      </c>
      <c r="I2035" s="3" t="s">
        <v>3355</v>
      </c>
      <c r="J2035" s="3" t="s">
        <v>3308</v>
      </c>
    </row>
    <row r="2036" spans="1:10" hidden="1" x14ac:dyDescent="0.2">
      <c r="A2036" s="3" t="s">
        <v>248</v>
      </c>
      <c r="B2036" s="3" t="s">
        <v>3709</v>
      </c>
      <c r="C2036" s="3" t="s">
        <v>3710</v>
      </c>
      <c r="D2036" s="3" t="s">
        <v>3711</v>
      </c>
      <c r="E2036" s="4">
        <v>885000</v>
      </c>
      <c r="F2036" s="3" t="s">
        <v>3640</v>
      </c>
      <c r="G2036" s="3" t="s">
        <v>2218</v>
      </c>
      <c r="H2036" s="3" t="s">
        <v>36</v>
      </c>
      <c r="J2036" s="3" t="s">
        <v>3643</v>
      </c>
    </row>
    <row r="2037" spans="1:10" hidden="1" x14ac:dyDescent="0.2">
      <c r="A2037" s="3" t="s">
        <v>248</v>
      </c>
      <c r="B2037" s="3" t="s">
        <v>3760</v>
      </c>
      <c r="C2037" s="3" t="s">
        <v>3761</v>
      </c>
      <c r="D2037" s="3" t="s">
        <v>3762</v>
      </c>
      <c r="E2037" s="4">
        <v>450000</v>
      </c>
      <c r="F2037" s="3" t="s">
        <v>3640</v>
      </c>
      <c r="G2037" s="3" t="s">
        <v>393</v>
      </c>
      <c r="H2037" s="3" t="s">
        <v>36</v>
      </c>
      <c r="I2037" s="3" t="s">
        <v>3763</v>
      </c>
      <c r="J2037" s="3" t="s">
        <v>3643</v>
      </c>
    </row>
    <row r="2038" spans="1:10" hidden="1" x14ac:dyDescent="0.2">
      <c r="A2038" s="3" t="s">
        <v>248</v>
      </c>
      <c r="B2038" s="3" t="s">
        <v>3791</v>
      </c>
      <c r="C2038" s="3" t="s">
        <v>3792</v>
      </c>
      <c r="D2038" s="3" t="s">
        <v>3793</v>
      </c>
      <c r="E2038" s="4">
        <v>201000</v>
      </c>
      <c r="F2038" s="3" t="s">
        <v>3640</v>
      </c>
      <c r="G2038" s="3" t="s">
        <v>3337</v>
      </c>
      <c r="H2038" s="3" t="s">
        <v>36</v>
      </c>
      <c r="I2038" s="3" t="s">
        <v>3794</v>
      </c>
      <c r="J2038" s="3" t="s">
        <v>3643</v>
      </c>
    </row>
    <row r="2039" spans="1:10" hidden="1" x14ac:dyDescent="0.2">
      <c r="A2039" s="3" t="s">
        <v>248</v>
      </c>
      <c r="B2039" s="3" t="s">
        <v>3879</v>
      </c>
      <c r="C2039" s="3" t="s">
        <v>3880</v>
      </c>
      <c r="D2039" s="3" t="s">
        <v>3881</v>
      </c>
      <c r="E2039" s="4">
        <v>200000</v>
      </c>
      <c r="F2039" s="3" t="s">
        <v>3640</v>
      </c>
      <c r="G2039" s="3" t="s">
        <v>960</v>
      </c>
      <c r="H2039" s="3" t="s">
        <v>36</v>
      </c>
      <c r="I2039" s="3" t="s">
        <v>3882</v>
      </c>
      <c r="J2039" s="3" t="s">
        <v>3643</v>
      </c>
    </row>
    <row r="2040" spans="1:10" hidden="1" x14ac:dyDescent="0.2">
      <c r="A2040" s="3" t="s">
        <v>248</v>
      </c>
      <c r="B2040" s="3" t="s">
        <v>3887</v>
      </c>
      <c r="C2040" s="3" t="s">
        <v>3888</v>
      </c>
      <c r="D2040" s="3" t="s">
        <v>3889</v>
      </c>
      <c r="E2040" s="4">
        <v>-47089.14</v>
      </c>
      <c r="F2040" s="3" t="s">
        <v>3640</v>
      </c>
      <c r="G2040" s="3" t="s">
        <v>960</v>
      </c>
      <c r="H2040" s="3" t="s">
        <v>36</v>
      </c>
      <c r="I2040" s="3" t="s">
        <v>3890</v>
      </c>
      <c r="J2040" s="3" t="s">
        <v>3643</v>
      </c>
    </row>
    <row r="2041" spans="1:10" hidden="1" x14ac:dyDescent="0.2">
      <c r="A2041" s="3" t="s">
        <v>248</v>
      </c>
      <c r="B2041" s="3" t="s">
        <v>3912</v>
      </c>
      <c r="C2041" s="3" t="s">
        <v>3913</v>
      </c>
      <c r="D2041" s="3" t="s">
        <v>3914</v>
      </c>
      <c r="E2041" s="4">
        <v>2120000</v>
      </c>
      <c r="F2041" s="3" t="s">
        <v>3640</v>
      </c>
      <c r="G2041" s="3" t="s">
        <v>492</v>
      </c>
      <c r="H2041" s="3" t="s">
        <v>36</v>
      </c>
      <c r="I2041" s="3" t="s">
        <v>3915</v>
      </c>
      <c r="J2041" s="3" t="s">
        <v>3643</v>
      </c>
    </row>
    <row r="2042" spans="1:10" hidden="1" x14ac:dyDescent="0.2">
      <c r="A2042" s="3" t="s">
        <v>248</v>
      </c>
      <c r="B2042" s="3" t="s">
        <v>3920</v>
      </c>
      <c r="C2042" s="3" t="s">
        <v>3921</v>
      </c>
      <c r="D2042" s="3" t="s">
        <v>3922</v>
      </c>
      <c r="E2042" s="4">
        <v>385000</v>
      </c>
      <c r="F2042" s="3" t="s">
        <v>3640</v>
      </c>
      <c r="G2042" s="3" t="s">
        <v>496</v>
      </c>
      <c r="H2042" s="3" t="s">
        <v>36</v>
      </c>
      <c r="I2042" s="3" t="s">
        <v>3923</v>
      </c>
      <c r="J2042" s="3" t="s">
        <v>3643</v>
      </c>
    </row>
    <row r="2043" spans="1:10" hidden="1" x14ac:dyDescent="0.2">
      <c r="A2043" s="3" t="s">
        <v>248</v>
      </c>
      <c r="B2043" s="3" t="s">
        <v>3980</v>
      </c>
      <c r="C2043" s="3" t="s">
        <v>3981</v>
      </c>
      <c r="D2043" s="3" t="s">
        <v>3982</v>
      </c>
      <c r="E2043" s="4">
        <v>3513</v>
      </c>
      <c r="F2043" s="3" t="s">
        <v>3640</v>
      </c>
      <c r="G2043" s="3" t="s">
        <v>567</v>
      </c>
      <c r="H2043" s="3" t="s">
        <v>36</v>
      </c>
      <c r="I2043" s="3" t="s">
        <v>3983</v>
      </c>
      <c r="J2043" s="3" t="s">
        <v>3643</v>
      </c>
    </row>
    <row r="2044" spans="1:10" hidden="1" x14ac:dyDescent="0.2">
      <c r="A2044" s="3" t="s">
        <v>248</v>
      </c>
      <c r="B2044" s="3" t="s">
        <v>3709</v>
      </c>
      <c r="C2044" s="3" t="s">
        <v>3710</v>
      </c>
      <c r="D2044" s="3" t="s">
        <v>3711</v>
      </c>
      <c r="E2044" s="4">
        <v>-110308.35</v>
      </c>
      <c r="F2044" s="3" t="s">
        <v>3640</v>
      </c>
      <c r="G2044" s="3" t="s">
        <v>146</v>
      </c>
      <c r="H2044" s="3" t="s">
        <v>36</v>
      </c>
      <c r="I2044" s="3" t="s">
        <v>3992</v>
      </c>
      <c r="J2044" s="3" t="s">
        <v>3643</v>
      </c>
    </row>
    <row r="2045" spans="1:10" x14ac:dyDescent="0.2">
      <c r="A2045" s="3" t="s">
        <v>248</v>
      </c>
      <c r="B2045" s="3" t="s">
        <v>4838</v>
      </c>
      <c r="C2045" s="3" t="s">
        <v>4839</v>
      </c>
      <c r="D2045" s="3" t="s">
        <v>4840</v>
      </c>
      <c r="E2045" s="4">
        <v>739000</v>
      </c>
      <c r="F2045" s="3" t="s">
        <v>4600</v>
      </c>
      <c r="G2045" s="3" t="s">
        <v>655</v>
      </c>
      <c r="H2045" s="3" t="s">
        <v>36</v>
      </c>
      <c r="I2045" s="3" t="s">
        <v>4841</v>
      </c>
      <c r="J2045" s="3" t="s">
        <v>4602</v>
      </c>
    </row>
    <row r="2046" spans="1:10" x14ac:dyDescent="0.2">
      <c r="A2046" s="3" t="s">
        <v>248</v>
      </c>
      <c r="B2046" s="3" t="s">
        <v>4858</v>
      </c>
      <c r="C2046" s="3" t="s">
        <v>4859</v>
      </c>
      <c r="D2046" s="3" t="s">
        <v>4860</v>
      </c>
      <c r="E2046" s="4">
        <v>272689</v>
      </c>
      <c r="F2046" s="3" t="s">
        <v>4600</v>
      </c>
      <c r="G2046" s="3" t="s">
        <v>667</v>
      </c>
      <c r="H2046" s="3" t="s">
        <v>36</v>
      </c>
      <c r="I2046" s="3" t="s">
        <v>4861</v>
      </c>
      <c r="J2046" s="3" t="s">
        <v>4602</v>
      </c>
    </row>
    <row r="2047" spans="1:10" hidden="1" x14ac:dyDescent="0.2">
      <c r="A2047" s="3" t="s">
        <v>248</v>
      </c>
      <c r="B2047" s="3" t="s">
        <v>3170</v>
      </c>
      <c r="C2047" s="3" t="s">
        <v>3171</v>
      </c>
      <c r="D2047" s="3" t="s">
        <v>3172</v>
      </c>
      <c r="E2047" s="4">
        <v>15006284.4</v>
      </c>
      <c r="F2047" s="3" t="s">
        <v>5005</v>
      </c>
      <c r="G2047" s="3" t="s">
        <v>103</v>
      </c>
      <c r="H2047" s="3" t="s">
        <v>36</v>
      </c>
      <c r="I2047" s="3" t="s">
        <v>2745</v>
      </c>
      <c r="J2047" s="3" t="s">
        <v>5006</v>
      </c>
    </row>
    <row r="2048" spans="1:10" hidden="1" x14ac:dyDescent="0.2">
      <c r="A2048" s="3" t="s">
        <v>248</v>
      </c>
      <c r="B2048" s="3" t="s">
        <v>5236</v>
      </c>
      <c r="C2048" s="3" t="s">
        <v>5237</v>
      </c>
      <c r="D2048" s="3" t="s">
        <v>5238</v>
      </c>
      <c r="E2048" s="4">
        <v>-1021493.1</v>
      </c>
      <c r="F2048" s="3" t="s">
        <v>5078</v>
      </c>
      <c r="G2048" s="3" t="s">
        <v>492</v>
      </c>
      <c r="H2048" s="3" t="s">
        <v>16</v>
      </c>
      <c r="J2048" s="3" t="s">
        <v>5080</v>
      </c>
    </row>
    <row r="2049" spans="1:10" hidden="1" x14ac:dyDescent="0.2">
      <c r="A2049" s="3" t="s">
        <v>248</v>
      </c>
      <c r="B2049" s="3" t="s">
        <v>5438</v>
      </c>
      <c r="C2049" s="3" t="s">
        <v>5439</v>
      </c>
      <c r="D2049" s="3" t="s">
        <v>5440</v>
      </c>
      <c r="E2049" s="4">
        <v>4096500</v>
      </c>
      <c r="F2049" s="3" t="s">
        <v>5078</v>
      </c>
      <c r="G2049" s="3" t="s">
        <v>654</v>
      </c>
      <c r="H2049" s="3" t="s">
        <v>36</v>
      </c>
      <c r="I2049" s="3" t="s">
        <v>1535</v>
      </c>
      <c r="J2049" s="3" t="s">
        <v>5080</v>
      </c>
    </row>
    <row r="2050" spans="1:10" hidden="1" x14ac:dyDescent="0.2">
      <c r="A2050" s="3" t="s">
        <v>248</v>
      </c>
      <c r="B2050" s="3" t="s">
        <v>5653</v>
      </c>
      <c r="C2050" s="3" t="s">
        <v>5654</v>
      </c>
      <c r="D2050" s="3" t="s">
        <v>5655</v>
      </c>
      <c r="E2050" s="4">
        <v>4817600</v>
      </c>
      <c r="F2050" s="3" t="s">
        <v>5645</v>
      </c>
      <c r="G2050" s="3" t="s">
        <v>1316</v>
      </c>
      <c r="H2050" s="3" t="s">
        <v>36</v>
      </c>
      <c r="I2050" s="3" t="s">
        <v>1535</v>
      </c>
      <c r="J2050" s="3" t="s">
        <v>5646</v>
      </c>
    </row>
    <row r="2051" spans="1:10" hidden="1" x14ac:dyDescent="0.2">
      <c r="A2051" s="3" t="s">
        <v>248</v>
      </c>
      <c r="B2051" s="3" t="s">
        <v>5997</v>
      </c>
      <c r="C2051" s="3" t="s">
        <v>5998</v>
      </c>
      <c r="D2051" s="3" t="s">
        <v>5999</v>
      </c>
      <c r="E2051" s="4">
        <v>-74633.649999999994</v>
      </c>
      <c r="F2051" s="3" t="s">
        <v>5726</v>
      </c>
      <c r="G2051" s="3" t="s">
        <v>496</v>
      </c>
      <c r="H2051" s="3" t="s">
        <v>36</v>
      </c>
      <c r="I2051" s="3" t="s">
        <v>6000</v>
      </c>
      <c r="J2051" s="3" t="s">
        <v>5727</v>
      </c>
    </row>
    <row r="2052" spans="1:10" hidden="1" x14ac:dyDescent="0.2">
      <c r="A2052" s="3" t="s">
        <v>248</v>
      </c>
      <c r="B2052" s="3" t="s">
        <v>6053</v>
      </c>
      <c r="C2052" s="3" t="s">
        <v>6054</v>
      </c>
      <c r="D2052" s="3" t="s">
        <v>6055</v>
      </c>
      <c r="E2052" s="4">
        <v>18302200</v>
      </c>
      <c r="F2052" s="3" t="s">
        <v>5726</v>
      </c>
      <c r="G2052" s="3" t="s">
        <v>583</v>
      </c>
      <c r="H2052" s="3" t="s">
        <v>36</v>
      </c>
      <c r="I2052" s="3" t="s">
        <v>183</v>
      </c>
      <c r="J2052" s="3" t="s">
        <v>5727</v>
      </c>
    </row>
    <row r="2053" spans="1:10" hidden="1" x14ac:dyDescent="0.2">
      <c r="A2053" s="3" t="s">
        <v>248</v>
      </c>
      <c r="B2053" s="3" t="s">
        <v>6088</v>
      </c>
      <c r="C2053" s="3" t="s">
        <v>6089</v>
      </c>
      <c r="D2053" s="3" t="s">
        <v>6090</v>
      </c>
      <c r="E2053" s="4">
        <v>1834217.95</v>
      </c>
      <c r="F2053" s="3" t="s">
        <v>5726</v>
      </c>
      <c r="G2053" s="3" t="s">
        <v>182</v>
      </c>
      <c r="H2053" s="3" t="s">
        <v>36</v>
      </c>
      <c r="J2053" s="3" t="s">
        <v>5727</v>
      </c>
    </row>
    <row r="2054" spans="1:10" hidden="1" x14ac:dyDescent="0.2">
      <c r="A2054" s="3" t="s">
        <v>248</v>
      </c>
      <c r="B2054" s="3" t="s">
        <v>6088</v>
      </c>
      <c r="C2054" s="3" t="s">
        <v>6089</v>
      </c>
      <c r="D2054" s="3" t="s">
        <v>6090</v>
      </c>
      <c r="E2054" s="4">
        <v>1013782.05</v>
      </c>
      <c r="F2054" s="3" t="s">
        <v>5726</v>
      </c>
      <c r="G2054" s="3" t="s">
        <v>655</v>
      </c>
      <c r="H2054" s="3" t="s">
        <v>36</v>
      </c>
      <c r="I2054" s="3" t="s">
        <v>6107</v>
      </c>
      <c r="J2054" s="3" t="s">
        <v>5727</v>
      </c>
    </row>
    <row r="2055" spans="1:10" x14ac:dyDescent="0.2">
      <c r="A2055" s="3" t="s">
        <v>248</v>
      </c>
      <c r="B2055" s="3" t="s">
        <v>6170</v>
      </c>
      <c r="C2055" s="3" t="s">
        <v>6171</v>
      </c>
      <c r="D2055" s="3" t="s">
        <v>6172</v>
      </c>
      <c r="E2055" s="4">
        <v>-0.01</v>
      </c>
      <c r="F2055" s="3" t="s">
        <v>6117</v>
      </c>
      <c r="G2055" s="3" t="s">
        <v>496</v>
      </c>
      <c r="H2055" s="3" t="s">
        <v>16</v>
      </c>
      <c r="I2055" s="3" t="s">
        <v>6173</v>
      </c>
      <c r="J2055" s="3" t="s">
        <v>6118</v>
      </c>
    </row>
    <row r="2056" spans="1:10" x14ac:dyDescent="0.2">
      <c r="A2056" s="3" t="s">
        <v>248</v>
      </c>
      <c r="B2056" s="3" t="s">
        <v>6178</v>
      </c>
      <c r="C2056" s="3" t="s">
        <v>6179</v>
      </c>
      <c r="D2056" s="3" t="s">
        <v>6180</v>
      </c>
      <c r="E2056" s="4">
        <v>-102504.54</v>
      </c>
      <c r="F2056" s="3" t="s">
        <v>6117</v>
      </c>
      <c r="G2056" s="3" t="s">
        <v>878</v>
      </c>
      <c r="H2056" s="3" t="s">
        <v>16</v>
      </c>
      <c r="I2056" s="3" t="s">
        <v>6181</v>
      </c>
      <c r="J2056" s="3" t="s">
        <v>6118</v>
      </c>
    </row>
    <row r="2057" spans="1:10" hidden="1" x14ac:dyDescent="0.2">
      <c r="A2057" s="3" t="s">
        <v>248</v>
      </c>
      <c r="B2057" s="3" t="s">
        <v>6211</v>
      </c>
      <c r="C2057" s="3" t="s">
        <v>6212</v>
      </c>
      <c r="D2057" s="3" t="s">
        <v>6213</v>
      </c>
      <c r="E2057" s="4">
        <v>-274373.12</v>
      </c>
      <c r="F2057" s="3" t="s">
        <v>6205</v>
      </c>
      <c r="G2057" s="3" t="s">
        <v>41</v>
      </c>
      <c r="H2057" s="3" t="s">
        <v>16</v>
      </c>
      <c r="I2057" s="3" t="s">
        <v>1388</v>
      </c>
      <c r="J2057" s="3" t="s">
        <v>6207</v>
      </c>
    </row>
    <row r="2058" spans="1:10" hidden="1" x14ac:dyDescent="0.2">
      <c r="A2058" s="3" t="s">
        <v>248</v>
      </c>
      <c r="B2058" s="3" t="s">
        <v>6446</v>
      </c>
      <c r="C2058" s="3" t="s">
        <v>6447</v>
      </c>
      <c r="D2058" s="3" t="s">
        <v>6448</v>
      </c>
      <c r="E2058" s="4">
        <v>-150000</v>
      </c>
      <c r="F2058" s="3" t="s">
        <v>6444</v>
      </c>
      <c r="G2058" s="3" t="s">
        <v>1419</v>
      </c>
      <c r="H2058" s="3" t="s">
        <v>176</v>
      </c>
      <c r="I2058" s="3" t="s">
        <v>1388</v>
      </c>
      <c r="J2058" s="3" t="s">
        <v>6445</v>
      </c>
    </row>
    <row r="2059" spans="1:10" hidden="1" x14ac:dyDescent="0.2">
      <c r="A2059" s="3" t="s">
        <v>248</v>
      </c>
      <c r="B2059" s="3" t="s">
        <v>6475</v>
      </c>
      <c r="C2059" s="3" t="s">
        <v>6476</v>
      </c>
      <c r="D2059" s="3" t="s">
        <v>6477</v>
      </c>
      <c r="E2059" s="4">
        <v>-0.01</v>
      </c>
      <c r="F2059" s="3" t="s">
        <v>6478</v>
      </c>
      <c r="G2059" s="3" t="s">
        <v>208</v>
      </c>
      <c r="H2059" s="3" t="s">
        <v>16</v>
      </c>
      <c r="I2059" s="3" t="s">
        <v>6479</v>
      </c>
      <c r="J2059" s="3" t="s">
        <v>6480</v>
      </c>
    </row>
    <row r="2060" spans="1:10" hidden="1" x14ac:dyDescent="0.2">
      <c r="A2060" s="3" t="s">
        <v>248</v>
      </c>
      <c r="B2060" s="3" t="s">
        <v>903</v>
      </c>
      <c r="C2060" s="3" t="s">
        <v>904</v>
      </c>
      <c r="D2060" s="3" t="s">
        <v>905</v>
      </c>
      <c r="E2060" s="4">
        <v>72.41</v>
      </c>
      <c r="F2060" s="3" t="s">
        <v>7116</v>
      </c>
      <c r="G2060" s="3" t="s">
        <v>365</v>
      </c>
      <c r="H2060" s="3" t="s">
        <v>16</v>
      </c>
      <c r="J2060" s="3" t="s">
        <v>7117</v>
      </c>
    </row>
    <row r="2061" spans="1:10" hidden="1" x14ac:dyDescent="0.2">
      <c r="A2061" s="3" t="s">
        <v>248</v>
      </c>
      <c r="B2061" s="3" t="s">
        <v>7507</v>
      </c>
      <c r="C2061" s="3" t="s">
        <v>7508</v>
      </c>
      <c r="D2061" s="3" t="s">
        <v>7509</v>
      </c>
      <c r="E2061" s="4">
        <v>529665</v>
      </c>
      <c r="F2061" s="3" t="s">
        <v>7510</v>
      </c>
      <c r="G2061" s="3" t="s">
        <v>3641</v>
      </c>
      <c r="H2061" s="3" t="s">
        <v>36</v>
      </c>
      <c r="I2061" s="3" t="s">
        <v>1992</v>
      </c>
      <c r="J2061" s="3" t="s">
        <v>7511</v>
      </c>
    </row>
    <row r="2062" spans="1:10" hidden="1" x14ac:dyDescent="0.2">
      <c r="A2062" s="3" t="s">
        <v>248</v>
      </c>
      <c r="B2062" s="3" t="s">
        <v>7512</v>
      </c>
      <c r="C2062" s="3" t="s">
        <v>7513</v>
      </c>
      <c r="D2062" s="3" t="s">
        <v>7514</v>
      </c>
      <c r="E2062" s="4">
        <v>529225</v>
      </c>
      <c r="F2062" s="3" t="s">
        <v>7510</v>
      </c>
      <c r="G2062" s="3" t="s">
        <v>3641</v>
      </c>
      <c r="H2062" s="3" t="s">
        <v>36</v>
      </c>
      <c r="I2062" s="3" t="s">
        <v>1992</v>
      </c>
      <c r="J2062" s="3" t="s">
        <v>7511</v>
      </c>
    </row>
    <row r="2063" spans="1:10" hidden="1" x14ac:dyDescent="0.2">
      <c r="A2063" s="3" t="s">
        <v>287</v>
      </c>
      <c r="B2063" s="3" t="s">
        <v>288</v>
      </c>
      <c r="C2063" s="3" t="s">
        <v>289</v>
      </c>
      <c r="D2063" s="3" t="s">
        <v>290</v>
      </c>
      <c r="E2063" s="4">
        <v>-5523.21</v>
      </c>
      <c r="F2063" s="3" t="s">
        <v>221</v>
      </c>
      <c r="G2063" s="3" t="s">
        <v>291</v>
      </c>
      <c r="H2063" s="3" t="s">
        <v>16</v>
      </c>
      <c r="J2063" s="3" t="s">
        <v>223</v>
      </c>
    </row>
    <row r="2064" spans="1:10" hidden="1" x14ac:dyDescent="0.2">
      <c r="A2064" s="3" t="s">
        <v>287</v>
      </c>
      <c r="B2064" s="3" t="s">
        <v>311</v>
      </c>
      <c r="C2064" s="3" t="s">
        <v>312</v>
      </c>
      <c r="D2064" s="3" t="s">
        <v>313</v>
      </c>
      <c r="E2064" s="4">
        <v>-3965.78</v>
      </c>
      <c r="F2064" s="3" t="s">
        <v>221</v>
      </c>
      <c r="G2064" s="3" t="s">
        <v>30</v>
      </c>
      <c r="H2064" s="3" t="s">
        <v>16</v>
      </c>
      <c r="J2064" s="3" t="s">
        <v>223</v>
      </c>
    </row>
    <row r="2065" spans="1:10" hidden="1" x14ac:dyDescent="0.2">
      <c r="A2065" s="3" t="s">
        <v>287</v>
      </c>
      <c r="B2065" s="3" t="s">
        <v>332</v>
      </c>
      <c r="C2065" s="3" t="s">
        <v>333</v>
      </c>
      <c r="D2065" s="3" t="s">
        <v>334</v>
      </c>
      <c r="E2065" s="4">
        <v>271456.8</v>
      </c>
      <c r="F2065" s="3" t="s">
        <v>221</v>
      </c>
      <c r="G2065" s="3" t="s">
        <v>330</v>
      </c>
      <c r="J2065" s="3" t="s">
        <v>223</v>
      </c>
    </row>
    <row r="2066" spans="1:10" hidden="1" x14ac:dyDescent="0.2">
      <c r="A2066" s="3" t="s">
        <v>287</v>
      </c>
      <c r="B2066" s="3" t="s">
        <v>405</v>
      </c>
      <c r="C2066" s="3" t="s">
        <v>406</v>
      </c>
      <c r="D2066" s="3" t="s">
        <v>407</v>
      </c>
      <c r="E2066" s="4">
        <v>-59066.98</v>
      </c>
      <c r="F2066" s="3" t="s">
        <v>221</v>
      </c>
      <c r="G2066" s="3" t="s">
        <v>408</v>
      </c>
      <c r="H2066" s="3" t="s">
        <v>16</v>
      </c>
      <c r="J2066" s="3" t="s">
        <v>223</v>
      </c>
    </row>
    <row r="2067" spans="1:10" hidden="1" x14ac:dyDescent="0.2">
      <c r="A2067" s="3" t="s">
        <v>287</v>
      </c>
      <c r="B2067" s="3" t="s">
        <v>415</v>
      </c>
      <c r="C2067" s="3" t="s">
        <v>416</v>
      </c>
      <c r="D2067" s="3" t="s">
        <v>417</v>
      </c>
      <c r="E2067" s="4">
        <v>-72533.919999999998</v>
      </c>
      <c r="F2067" s="3" t="s">
        <v>221</v>
      </c>
      <c r="G2067" s="3" t="s">
        <v>418</v>
      </c>
      <c r="H2067" s="3" t="s">
        <v>16</v>
      </c>
      <c r="J2067" s="3" t="s">
        <v>223</v>
      </c>
    </row>
    <row r="2068" spans="1:10" hidden="1" x14ac:dyDescent="0.2">
      <c r="A2068" s="3" t="s">
        <v>287</v>
      </c>
      <c r="B2068" s="3" t="s">
        <v>405</v>
      </c>
      <c r="C2068" s="3" t="s">
        <v>406</v>
      </c>
      <c r="D2068" s="3" t="s">
        <v>407</v>
      </c>
      <c r="E2068" s="4">
        <v>-117659.56</v>
      </c>
      <c r="F2068" s="3" t="s">
        <v>221</v>
      </c>
      <c r="G2068" s="3" t="s">
        <v>496</v>
      </c>
      <c r="H2068" s="3" t="s">
        <v>16</v>
      </c>
      <c r="J2068" s="3" t="s">
        <v>223</v>
      </c>
    </row>
    <row r="2069" spans="1:10" hidden="1" x14ac:dyDescent="0.2">
      <c r="A2069" s="3" t="s">
        <v>287</v>
      </c>
      <c r="B2069" s="3" t="s">
        <v>800</v>
      </c>
      <c r="C2069" s="3" t="s">
        <v>801</v>
      </c>
      <c r="D2069" s="3" t="s">
        <v>802</v>
      </c>
      <c r="E2069" s="4">
        <v>88022.74</v>
      </c>
      <c r="F2069" s="3" t="s">
        <v>683</v>
      </c>
      <c r="G2069" s="3" t="s">
        <v>202</v>
      </c>
      <c r="H2069" s="3" t="s">
        <v>36</v>
      </c>
      <c r="J2069" s="3" t="s">
        <v>685</v>
      </c>
    </row>
    <row r="2070" spans="1:10" hidden="1" x14ac:dyDescent="0.2">
      <c r="A2070" s="3" t="s">
        <v>287</v>
      </c>
      <c r="B2070" s="3" t="s">
        <v>332</v>
      </c>
      <c r="C2070" s="3" t="s">
        <v>333</v>
      </c>
      <c r="D2070" s="3" t="s">
        <v>334</v>
      </c>
      <c r="E2070" s="4">
        <v>608915</v>
      </c>
      <c r="F2070" s="3" t="s">
        <v>683</v>
      </c>
      <c r="G2070" s="3" t="s">
        <v>146</v>
      </c>
      <c r="J2070" s="3" t="s">
        <v>685</v>
      </c>
    </row>
    <row r="2071" spans="1:10" hidden="1" x14ac:dyDescent="0.2">
      <c r="A2071" s="3" t="s">
        <v>287</v>
      </c>
      <c r="B2071" s="3" t="s">
        <v>1256</v>
      </c>
      <c r="C2071" s="3" t="s">
        <v>1257</v>
      </c>
      <c r="D2071" s="3" t="s">
        <v>1258</v>
      </c>
      <c r="E2071" s="4">
        <v>474431</v>
      </c>
      <c r="F2071" s="3" t="s">
        <v>1080</v>
      </c>
      <c r="G2071" s="3" t="s">
        <v>883</v>
      </c>
      <c r="H2071" s="3" t="s">
        <v>36</v>
      </c>
      <c r="J2071" s="3" t="s">
        <v>1081</v>
      </c>
    </row>
    <row r="2072" spans="1:10" hidden="1" x14ac:dyDescent="0.2">
      <c r="A2072" s="3" t="s">
        <v>287</v>
      </c>
      <c r="B2072" s="3" t="s">
        <v>2263</v>
      </c>
      <c r="C2072" s="3" t="s">
        <v>2264</v>
      </c>
      <c r="D2072" s="3" t="s">
        <v>2265</v>
      </c>
      <c r="E2072" s="4">
        <v>-83351.460000000006</v>
      </c>
      <c r="F2072" s="3" t="s">
        <v>2239</v>
      </c>
      <c r="G2072" s="3" t="s">
        <v>965</v>
      </c>
      <c r="H2072" s="3" t="s">
        <v>16</v>
      </c>
      <c r="I2072" s="3" t="s">
        <v>2266</v>
      </c>
      <c r="J2072" s="3" t="s">
        <v>2240</v>
      </c>
    </row>
    <row r="2073" spans="1:10" hidden="1" x14ac:dyDescent="0.2">
      <c r="A2073" s="3" t="s">
        <v>287</v>
      </c>
      <c r="B2073" s="3" t="s">
        <v>2495</v>
      </c>
      <c r="C2073" s="3" t="s">
        <v>2496</v>
      </c>
      <c r="D2073" s="3" t="s">
        <v>2497</v>
      </c>
      <c r="E2073" s="4">
        <v>-289455.58</v>
      </c>
      <c r="F2073" s="3" t="s">
        <v>2488</v>
      </c>
      <c r="G2073" s="3" t="s">
        <v>545</v>
      </c>
      <c r="H2073" s="3" t="s">
        <v>36</v>
      </c>
      <c r="J2073" s="3" t="s">
        <v>1946</v>
      </c>
    </row>
    <row r="2074" spans="1:10" hidden="1" x14ac:dyDescent="0.2">
      <c r="A2074" s="3" t="s">
        <v>287</v>
      </c>
      <c r="B2074" s="3" t="s">
        <v>2736</v>
      </c>
      <c r="C2074" s="3" t="s">
        <v>2737</v>
      </c>
      <c r="D2074" s="3" t="s">
        <v>2738</v>
      </c>
      <c r="E2074" s="4">
        <v>8078362</v>
      </c>
      <c r="F2074" s="3" t="s">
        <v>2702</v>
      </c>
      <c r="G2074" s="3" t="s">
        <v>1478</v>
      </c>
      <c r="H2074" s="3" t="s">
        <v>36</v>
      </c>
      <c r="J2074" s="3" t="s">
        <v>2704</v>
      </c>
    </row>
    <row r="2075" spans="1:10" hidden="1" x14ac:dyDescent="0.2">
      <c r="A2075" s="3" t="s">
        <v>287</v>
      </c>
      <c r="B2075" s="3" t="s">
        <v>2815</v>
      </c>
      <c r="C2075" s="3" t="s">
        <v>2816</v>
      </c>
      <c r="D2075" s="3" t="s">
        <v>2817</v>
      </c>
      <c r="E2075" s="4">
        <v>1236764</v>
      </c>
      <c r="F2075" s="3" t="s">
        <v>2702</v>
      </c>
      <c r="G2075" s="3" t="s">
        <v>1029</v>
      </c>
      <c r="H2075" s="3" t="s">
        <v>36</v>
      </c>
      <c r="I2075" s="3" t="s">
        <v>2266</v>
      </c>
      <c r="J2075" s="3" t="s">
        <v>2704</v>
      </c>
    </row>
    <row r="2076" spans="1:10" hidden="1" x14ac:dyDescent="0.2">
      <c r="A2076" s="3" t="s">
        <v>287</v>
      </c>
      <c r="B2076" s="3" t="s">
        <v>2875</v>
      </c>
      <c r="C2076" s="3" t="s">
        <v>2876</v>
      </c>
      <c r="D2076" s="3" t="s">
        <v>2877</v>
      </c>
      <c r="E2076" s="4">
        <v>265590</v>
      </c>
      <c r="F2076" s="3" t="s">
        <v>2702</v>
      </c>
      <c r="G2076" s="3" t="s">
        <v>465</v>
      </c>
      <c r="H2076" s="3" t="s">
        <v>36</v>
      </c>
      <c r="I2076" s="3" t="s">
        <v>2266</v>
      </c>
      <c r="J2076" s="3" t="s">
        <v>2704</v>
      </c>
    </row>
    <row r="2077" spans="1:10" hidden="1" x14ac:dyDescent="0.2">
      <c r="A2077" s="3" t="s">
        <v>287</v>
      </c>
      <c r="B2077" s="3" t="s">
        <v>2736</v>
      </c>
      <c r="C2077" s="3" t="s">
        <v>2737</v>
      </c>
      <c r="D2077" s="3" t="s">
        <v>2738</v>
      </c>
      <c r="E2077" s="4">
        <v>177060</v>
      </c>
      <c r="F2077" s="3" t="s">
        <v>2702</v>
      </c>
      <c r="G2077" s="3" t="s">
        <v>469</v>
      </c>
      <c r="H2077" s="3" t="s">
        <v>36</v>
      </c>
      <c r="I2077" s="3" t="s">
        <v>2266</v>
      </c>
      <c r="J2077" s="3" t="s">
        <v>2704</v>
      </c>
    </row>
    <row r="2078" spans="1:10" hidden="1" x14ac:dyDescent="0.2">
      <c r="A2078" s="3" t="s">
        <v>287</v>
      </c>
      <c r="B2078" s="3" t="s">
        <v>2901</v>
      </c>
      <c r="C2078" s="3" t="s">
        <v>2902</v>
      </c>
      <c r="D2078" s="3" t="s">
        <v>2903</v>
      </c>
      <c r="E2078" s="4">
        <v>3098550</v>
      </c>
      <c r="F2078" s="3" t="s">
        <v>2702</v>
      </c>
      <c r="G2078" s="3" t="s">
        <v>481</v>
      </c>
      <c r="H2078" s="3" t="s">
        <v>36</v>
      </c>
      <c r="I2078" s="3" t="s">
        <v>2904</v>
      </c>
      <c r="J2078" s="3" t="s">
        <v>2704</v>
      </c>
    </row>
    <row r="2079" spans="1:10" hidden="1" x14ac:dyDescent="0.2">
      <c r="A2079" s="3" t="s">
        <v>287</v>
      </c>
      <c r="B2079" s="3" t="s">
        <v>2905</v>
      </c>
      <c r="C2079" s="3" t="s">
        <v>2906</v>
      </c>
      <c r="D2079" s="3" t="s">
        <v>2907</v>
      </c>
      <c r="E2079" s="4">
        <v>13948388</v>
      </c>
      <c r="F2079" s="3" t="s">
        <v>2702</v>
      </c>
      <c r="G2079" s="3" t="s">
        <v>481</v>
      </c>
      <c r="H2079" s="3" t="s">
        <v>36</v>
      </c>
      <c r="I2079" s="3" t="s">
        <v>2266</v>
      </c>
      <c r="J2079" s="3" t="s">
        <v>2704</v>
      </c>
    </row>
    <row r="2080" spans="1:10" hidden="1" x14ac:dyDescent="0.2">
      <c r="A2080" s="3" t="s">
        <v>287</v>
      </c>
      <c r="B2080" s="3" t="s">
        <v>2908</v>
      </c>
      <c r="C2080" s="3" t="s">
        <v>2909</v>
      </c>
      <c r="D2080" s="3" t="s">
        <v>2910</v>
      </c>
      <c r="E2080" s="4">
        <v>50327900</v>
      </c>
      <c r="F2080" s="3" t="s">
        <v>2702</v>
      </c>
      <c r="G2080" s="3" t="s">
        <v>481</v>
      </c>
      <c r="H2080" s="3" t="s">
        <v>36</v>
      </c>
      <c r="I2080" s="3" t="s">
        <v>2911</v>
      </c>
      <c r="J2080" s="3" t="s">
        <v>2704</v>
      </c>
    </row>
    <row r="2081" spans="1:10" hidden="1" x14ac:dyDescent="0.2">
      <c r="A2081" s="3" t="s">
        <v>287</v>
      </c>
      <c r="B2081" s="3" t="s">
        <v>3266</v>
      </c>
      <c r="C2081" s="3" t="s">
        <v>3267</v>
      </c>
      <c r="D2081" s="3" t="s">
        <v>3268</v>
      </c>
      <c r="E2081" s="4">
        <v>22739100</v>
      </c>
      <c r="F2081" s="3" t="s">
        <v>2702</v>
      </c>
      <c r="G2081" s="3" t="s">
        <v>667</v>
      </c>
      <c r="H2081" s="3" t="s">
        <v>36</v>
      </c>
      <c r="I2081" s="3" t="s">
        <v>3269</v>
      </c>
      <c r="J2081" s="3" t="s">
        <v>2704</v>
      </c>
    </row>
    <row r="2082" spans="1:10" hidden="1" x14ac:dyDescent="0.2">
      <c r="A2082" s="3" t="s">
        <v>287</v>
      </c>
      <c r="B2082" s="3" t="s">
        <v>5017</v>
      </c>
      <c r="C2082" s="3" t="s">
        <v>5018</v>
      </c>
      <c r="D2082" s="3" t="s">
        <v>5019</v>
      </c>
      <c r="E2082" s="4">
        <v>7000000</v>
      </c>
      <c r="F2082" s="3" t="s">
        <v>5010</v>
      </c>
      <c r="G2082" s="3" t="s">
        <v>715</v>
      </c>
      <c r="H2082" s="3" t="s">
        <v>36</v>
      </c>
      <c r="I2082" s="3" t="s">
        <v>5020</v>
      </c>
      <c r="J2082" s="3" t="s">
        <v>5012</v>
      </c>
    </row>
    <row r="2083" spans="1:10" hidden="1" x14ac:dyDescent="0.2">
      <c r="A2083" s="3" t="s">
        <v>287</v>
      </c>
      <c r="B2083" s="3" t="s">
        <v>5432</v>
      </c>
      <c r="C2083" s="3" t="s">
        <v>5433</v>
      </c>
      <c r="D2083" s="3" t="s">
        <v>5434</v>
      </c>
      <c r="E2083" s="4">
        <v>4637650</v>
      </c>
      <c r="F2083" s="3" t="s">
        <v>5078</v>
      </c>
      <c r="G2083" s="3" t="s">
        <v>638</v>
      </c>
      <c r="H2083" s="3" t="s">
        <v>36</v>
      </c>
      <c r="I2083" s="3" t="s">
        <v>2924</v>
      </c>
      <c r="J2083" s="3" t="s">
        <v>5080</v>
      </c>
    </row>
    <row r="2084" spans="1:10" hidden="1" x14ac:dyDescent="0.2">
      <c r="A2084" s="3" t="s">
        <v>287</v>
      </c>
      <c r="B2084" s="3" t="s">
        <v>5492</v>
      </c>
      <c r="C2084" s="3" t="s">
        <v>5493</v>
      </c>
      <c r="D2084" s="3" t="s">
        <v>5494</v>
      </c>
      <c r="E2084" s="4">
        <v>183558</v>
      </c>
      <c r="F2084" s="3" t="s">
        <v>5484</v>
      </c>
      <c r="G2084" s="3" t="s">
        <v>200</v>
      </c>
      <c r="H2084" s="3" t="s">
        <v>36</v>
      </c>
      <c r="J2084" s="3" t="s">
        <v>5485</v>
      </c>
    </row>
    <row r="2085" spans="1:10" hidden="1" x14ac:dyDescent="0.2">
      <c r="A2085" s="3" t="s">
        <v>287</v>
      </c>
      <c r="B2085" s="3" t="s">
        <v>5761</v>
      </c>
      <c r="C2085" s="3" t="s">
        <v>5762</v>
      </c>
      <c r="D2085" s="3" t="s">
        <v>5763</v>
      </c>
      <c r="E2085" s="4">
        <v>-166349.18</v>
      </c>
      <c r="F2085" s="3" t="s">
        <v>5726</v>
      </c>
      <c r="G2085" s="3" t="s">
        <v>23</v>
      </c>
      <c r="H2085" s="3" t="s">
        <v>16</v>
      </c>
      <c r="J2085" s="3" t="s">
        <v>5727</v>
      </c>
    </row>
    <row r="2086" spans="1:10" hidden="1" x14ac:dyDescent="0.2">
      <c r="A2086" s="3" t="s">
        <v>287</v>
      </c>
      <c r="B2086" s="3" t="s">
        <v>2263</v>
      </c>
      <c r="C2086" s="3" t="s">
        <v>2264</v>
      </c>
      <c r="D2086" s="3" t="s">
        <v>2265</v>
      </c>
      <c r="E2086" s="4">
        <v>-486915</v>
      </c>
      <c r="F2086" s="3" t="s">
        <v>5726</v>
      </c>
      <c r="G2086" s="3" t="s">
        <v>965</v>
      </c>
      <c r="H2086" s="3" t="s">
        <v>16</v>
      </c>
      <c r="I2086" s="3" t="s">
        <v>2266</v>
      </c>
      <c r="J2086" s="3" t="s">
        <v>5727</v>
      </c>
    </row>
    <row r="2087" spans="1:10" hidden="1" x14ac:dyDescent="0.2">
      <c r="A2087" s="3" t="s">
        <v>287</v>
      </c>
      <c r="B2087" s="3" t="s">
        <v>6391</v>
      </c>
      <c r="C2087" s="3" t="s">
        <v>6392</v>
      </c>
      <c r="D2087" s="3" t="s">
        <v>6393</v>
      </c>
      <c r="E2087" s="4">
        <v>-474782.25</v>
      </c>
      <c r="F2087" s="3" t="s">
        <v>6394</v>
      </c>
      <c r="G2087" s="3" t="s">
        <v>23</v>
      </c>
      <c r="H2087" s="3" t="s">
        <v>16</v>
      </c>
      <c r="J2087" s="3" t="s">
        <v>6395</v>
      </c>
    </row>
    <row r="2088" spans="1:10" hidden="1" x14ac:dyDescent="0.2">
      <c r="A2088" s="3" t="s">
        <v>287</v>
      </c>
      <c r="B2088" s="3" t="s">
        <v>6400</v>
      </c>
      <c r="C2088" s="3" t="s">
        <v>6401</v>
      </c>
      <c r="D2088" s="3" t="s">
        <v>6402</v>
      </c>
      <c r="E2088" s="4">
        <v>-8465.0300000000007</v>
      </c>
      <c r="F2088" s="3" t="s">
        <v>6394</v>
      </c>
      <c r="G2088" s="3" t="s">
        <v>357</v>
      </c>
      <c r="H2088" s="3" t="s">
        <v>16</v>
      </c>
      <c r="I2088" s="3" t="s">
        <v>6403</v>
      </c>
      <c r="J2088" s="3" t="s">
        <v>6395</v>
      </c>
    </row>
    <row r="2089" spans="1:10" hidden="1" x14ac:dyDescent="0.2">
      <c r="A2089" s="3" t="s">
        <v>287</v>
      </c>
      <c r="B2089" s="3" t="s">
        <v>6600</v>
      </c>
      <c r="C2089" s="3" t="s">
        <v>6601</v>
      </c>
      <c r="D2089" s="3" t="s">
        <v>6602</v>
      </c>
      <c r="E2089" s="4">
        <v>920000</v>
      </c>
      <c r="F2089" s="3" t="s">
        <v>6534</v>
      </c>
      <c r="G2089" s="3" t="s">
        <v>1424</v>
      </c>
      <c r="H2089" s="3" t="s">
        <v>36</v>
      </c>
      <c r="I2089" s="3" t="s">
        <v>6603</v>
      </c>
      <c r="J2089" s="3" t="s">
        <v>6536</v>
      </c>
    </row>
    <row r="2090" spans="1:10" hidden="1" x14ac:dyDescent="0.2">
      <c r="A2090" s="3" t="s">
        <v>287</v>
      </c>
      <c r="B2090" s="3" t="s">
        <v>6845</v>
      </c>
      <c r="C2090" s="3" t="s">
        <v>6846</v>
      </c>
      <c r="D2090" s="3" t="s">
        <v>6847</v>
      </c>
      <c r="E2090" s="4">
        <v>150000</v>
      </c>
      <c r="F2090" s="3" t="s">
        <v>6843</v>
      </c>
      <c r="G2090" s="3" t="s">
        <v>650</v>
      </c>
      <c r="H2090" s="3" t="s">
        <v>36</v>
      </c>
      <c r="I2090" s="3" t="s">
        <v>4886</v>
      </c>
      <c r="J2090" s="3" t="s">
        <v>6844</v>
      </c>
    </row>
    <row r="2091" spans="1:10" hidden="1" x14ac:dyDescent="0.2">
      <c r="A2091" s="3" t="s">
        <v>287</v>
      </c>
      <c r="B2091" s="3" t="s">
        <v>6845</v>
      </c>
      <c r="C2091" s="3" t="s">
        <v>6846</v>
      </c>
      <c r="D2091" s="3" t="s">
        <v>6847</v>
      </c>
      <c r="E2091" s="4">
        <v>130000</v>
      </c>
      <c r="F2091" s="3" t="s">
        <v>6848</v>
      </c>
      <c r="G2091" s="3" t="s">
        <v>650</v>
      </c>
      <c r="H2091" s="3" t="s">
        <v>36</v>
      </c>
      <c r="I2091" s="3" t="s">
        <v>4886</v>
      </c>
      <c r="J2091" s="3" t="s">
        <v>6849</v>
      </c>
    </row>
    <row r="2092" spans="1:10" hidden="1" x14ac:dyDescent="0.2">
      <c r="A2092" s="3" t="s">
        <v>287</v>
      </c>
      <c r="B2092" s="3" t="s">
        <v>5017</v>
      </c>
      <c r="C2092" s="3" t="s">
        <v>5018</v>
      </c>
      <c r="D2092" s="3" t="s">
        <v>5019</v>
      </c>
      <c r="E2092" s="4">
        <v>366000</v>
      </c>
      <c r="F2092" s="3" t="s">
        <v>6968</v>
      </c>
      <c r="G2092" s="3" t="s">
        <v>715</v>
      </c>
      <c r="H2092" s="3" t="s">
        <v>36</v>
      </c>
      <c r="I2092" s="3" t="s">
        <v>5020</v>
      </c>
      <c r="J2092" s="3" t="s">
        <v>6188</v>
      </c>
    </row>
    <row r="2093" spans="1:10" hidden="1" x14ac:dyDescent="0.2">
      <c r="A2093" s="3" t="s">
        <v>287</v>
      </c>
      <c r="B2093" s="3" t="s">
        <v>5017</v>
      </c>
      <c r="C2093" s="3" t="s">
        <v>5018</v>
      </c>
      <c r="D2093" s="3" t="s">
        <v>5019</v>
      </c>
      <c r="E2093" s="4">
        <v>2045498</v>
      </c>
      <c r="F2093" s="3" t="s">
        <v>7003</v>
      </c>
      <c r="G2093" s="3" t="s">
        <v>715</v>
      </c>
      <c r="H2093" s="3" t="s">
        <v>36</v>
      </c>
      <c r="I2093" s="3" t="s">
        <v>5020</v>
      </c>
      <c r="J2093" s="3" t="s">
        <v>7004</v>
      </c>
    </row>
    <row r="2094" spans="1:10" hidden="1" x14ac:dyDescent="0.2">
      <c r="A2094" s="3" t="s">
        <v>287</v>
      </c>
      <c r="B2094" s="3" t="s">
        <v>332</v>
      </c>
      <c r="C2094" s="3" t="s">
        <v>333</v>
      </c>
      <c r="D2094" s="3" t="s">
        <v>334</v>
      </c>
      <c r="E2094" s="4">
        <v>101995.75</v>
      </c>
      <c r="F2094" s="3" t="s">
        <v>7116</v>
      </c>
      <c r="G2094" s="3" t="s">
        <v>330</v>
      </c>
      <c r="J2094" s="3" t="s">
        <v>7117</v>
      </c>
    </row>
    <row r="2095" spans="1:10" hidden="1" x14ac:dyDescent="0.2">
      <c r="A2095" s="3" t="s">
        <v>287</v>
      </c>
      <c r="B2095" s="3" t="s">
        <v>7348</v>
      </c>
      <c r="C2095" s="3" t="s">
        <v>7349</v>
      </c>
      <c r="D2095" s="3" t="s">
        <v>7350</v>
      </c>
      <c r="E2095" s="4">
        <v>-4.99</v>
      </c>
      <c r="F2095" s="3" t="s">
        <v>7136</v>
      </c>
      <c r="G2095" s="3" t="s">
        <v>481</v>
      </c>
      <c r="H2095" s="3" t="s">
        <v>16</v>
      </c>
      <c r="I2095" s="3" t="s">
        <v>7351</v>
      </c>
      <c r="J2095" s="3" t="s">
        <v>7137</v>
      </c>
    </row>
    <row r="2096" spans="1:10" hidden="1" x14ac:dyDescent="0.2">
      <c r="A2096" s="3" t="s">
        <v>287</v>
      </c>
      <c r="B2096" s="3" t="s">
        <v>5432</v>
      </c>
      <c r="C2096" s="3" t="s">
        <v>5433</v>
      </c>
      <c r="D2096" s="3" t="s">
        <v>5434</v>
      </c>
      <c r="E2096" s="4">
        <v>13543150</v>
      </c>
      <c r="F2096" s="3" t="s">
        <v>7136</v>
      </c>
      <c r="G2096" s="3" t="s">
        <v>481</v>
      </c>
      <c r="H2096" s="3" t="s">
        <v>36</v>
      </c>
      <c r="J2096" s="3" t="s">
        <v>7137</v>
      </c>
    </row>
    <row r="2097" spans="1:10" hidden="1" x14ac:dyDescent="0.2">
      <c r="A2097" s="3" t="s">
        <v>287</v>
      </c>
      <c r="B2097" s="3" t="s">
        <v>7367</v>
      </c>
      <c r="C2097" s="3" t="s">
        <v>7368</v>
      </c>
      <c r="D2097" s="3" t="s">
        <v>7369</v>
      </c>
      <c r="E2097" s="4">
        <v>-291361.21000000002</v>
      </c>
      <c r="F2097" s="3" t="s">
        <v>7136</v>
      </c>
      <c r="G2097" s="3" t="s">
        <v>200</v>
      </c>
      <c r="H2097" s="3" t="s">
        <v>16</v>
      </c>
      <c r="J2097" s="3" t="s">
        <v>7137</v>
      </c>
    </row>
    <row r="2098" spans="1:10" hidden="1" x14ac:dyDescent="0.2">
      <c r="A2098" s="3" t="s">
        <v>261</v>
      </c>
      <c r="B2098" s="3" t="s">
        <v>262</v>
      </c>
      <c r="C2098" s="3" t="s">
        <v>263</v>
      </c>
      <c r="D2098" s="3" t="s">
        <v>264</v>
      </c>
      <c r="E2098" s="4">
        <v>-855284.21</v>
      </c>
      <c r="F2098" s="3" t="s">
        <v>221</v>
      </c>
      <c r="G2098" s="3" t="s">
        <v>208</v>
      </c>
      <c r="H2098" s="3" t="s">
        <v>16</v>
      </c>
      <c r="J2098" s="3" t="s">
        <v>223</v>
      </c>
    </row>
    <row r="2099" spans="1:10" hidden="1" x14ac:dyDescent="0.2">
      <c r="A2099" s="3" t="s">
        <v>261</v>
      </c>
      <c r="B2099" s="3" t="s">
        <v>423</v>
      </c>
      <c r="C2099" s="3" t="s">
        <v>424</v>
      </c>
      <c r="D2099" s="3" t="s">
        <v>425</v>
      </c>
      <c r="E2099" s="4">
        <v>-5094.97</v>
      </c>
      <c r="F2099" s="3" t="s">
        <v>221</v>
      </c>
      <c r="G2099" s="3" t="s">
        <v>426</v>
      </c>
      <c r="H2099" s="3" t="s">
        <v>16</v>
      </c>
      <c r="J2099" s="3" t="s">
        <v>223</v>
      </c>
    </row>
    <row r="2100" spans="1:10" hidden="1" x14ac:dyDescent="0.2">
      <c r="A2100" s="3" t="s">
        <v>261</v>
      </c>
      <c r="B2100" s="3" t="s">
        <v>262</v>
      </c>
      <c r="C2100" s="3" t="s">
        <v>263</v>
      </c>
      <c r="D2100" s="3" t="s">
        <v>264</v>
      </c>
      <c r="E2100" s="4">
        <v>230111.91</v>
      </c>
      <c r="F2100" s="3" t="s">
        <v>221</v>
      </c>
      <c r="G2100" s="3" t="s">
        <v>448</v>
      </c>
      <c r="H2100" s="3" t="s">
        <v>16</v>
      </c>
      <c r="J2100" s="3" t="s">
        <v>223</v>
      </c>
    </row>
    <row r="2101" spans="1:10" hidden="1" x14ac:dyDescent="0.2">
      <c r="A2101" s="3" t="s">
        <v>261</v>
      </c>
      <c r="B2101" s="3" t="s">
        <v>589</v>
      </c>
      <c r="C2101" s="3" t="s">
        <v>590</v>
      </c>
      <c r="D2101" s="3" t="s">
        <v>591</v>
      </c>
      <c r="E2101" s="4">
        <v>926300</v>
      </c>
      <c r="F2101" s="3" t="s">
        <v>221</v>
      </c>
      <c r="G2101" s="3" t="s">
        <v>103</v>
      </c>
      <c r="H2101" s="3" t="s">
        <v>36</v>
      </c>
      <c r="J2101" s="3" t="s">
        <v>223</v>
      </c>
    </row>
    <row r="2102" spans="1:10" hidden="1" x14ac:dyDescent="0.2">
      <c r="A2102" s="3" t="s">
        <v>261</v>
      </c>
      <c r="B2102" s="3" t="s">
        <v>709</v>
      </c>
      <c r="C2102" s="3" t="s">
        <v>710</v>
      </c>
      <c r="D2102" s="3" t="s">
        <v>711</v>
      </c>
      <c r="E2102" s="4">
        <v>58092.45</v>
      </c>
      <c r="F2102" s="3" t="s">
        <v>683</v>
      </c>
      <c r="G2102" s="3" t="s">
        <v>704</v>
      </c>
      <c r="H2102" s="3" t="s">
        <v>36</v>
      </c>
      <c r="I2102" s="3" t="s">
        <v>234</v>
      </c>
      <c r="J2102" s="3" t="s">
        <v>685</v>
      </c>
    </row>
    <row r="2103" spans="1:10" hidden="1" x14ac:dyDescent="0.2">
      <c r="A2103" s="3" t="s">
        <v>261</v>
      </c>
      <c r="B2103" s="3" t="s">
        <v>772</v>
      </c>
      <c r="C2103" s="3" t="s">
        <v>773</v>
      </c>
      <c r="D2103" s="3" t="s">
        <v>774</v>
      </c>
      <c r="E2103" s="4">
        <v>5488800</v>
      </c>
      <c r="F2103" s="3" t="s">
        <v>683</v>
      </c>
      <c r="G2103" s="3" t="s">
        <v>154</v>
      </c>
      <c r="H2103" s="3" t="s">
        <v>36</v>
      </c>
      <c r="J2103" s="3" t="s">
        <v>685</v>
      </c>
    </row>
    <row r="2104" spans="1:10" hidden="1" x14ac:dyDescent="0.2">
      <c r="A2104" s="3" t="s">
        <v>261</v>
      </c>
      <c r="B2104" s="3" t="s">
        <v>992</v>
      </c>
      <c r="C2104" s="3" t="s">
        <v>993</v>
      </c>
      <c r="D2104" s="3" t="s">
        <v>994</v>
      </c>
      <c r="E2104" s="4">
        <v>-115473.45</v>
      </c>
      <c r="F2104" s="3" t="s">
        <v>938</v>
      </c>
      <c r="G2104" s="3" t="s">
        <v>182</v>
      </c>
      <c r="H2104" s="3" t="s">
        <v>36</v>
      </c>
      <c r="I2104" s="3" t="s">
        <v>234</v>
      </c>
      <c r="J2104" s="3" t="s">
        <v>898</v>
      </c>
    </row>
    <row r="2105" spans="1:10" hidden="1" x14ac:dyDescent="0.2">
      <c r="A2105" s="3" t="s">
        <v>261</v>
      </c>
      <c r="B2105" s="3" t="s">
        <v>1536</v>
      </c>
      <c r="C2105" s="3" t="s">
        <v>1537</v>
      </c>
      <c r="D2105" s="3" t="s">
        <v>1538</v>
      </c>
      <c r="E2105" s="4">
        <v>-1458.55</v>
      </c>
      <c r="F2105" s="3" t="s">
        <v>1539</v>
      </c>
      <c r="G2105" s="3" t="s">
        <v>357</v>
      </c>
      <c r="H2105" s="3" t="s">
        <v>16</v>
      </c>
      <c r="I2105" s="3" t="s">
        <v>1540</v>
      </c>
      <c r="J2105" s="3" t="s">
        <v>1541</v>
      </c>
    </row>
    <row r="2106" spans="1:10" hidden="1" x14ac:dyDescent="0.2">
      <c r="A2106" s="3" t="s">
        <v>261</v>
      </c>
      <c r="B2106" s="3" t="s">
        <v>1765</v>
      </c>
      <c r="C2106" s="3" t="s">
        <v>1766</v>
      </c>
      <c r="D2106" s="3" t="s">
        <v>1767</v>
      </c>
      <c r="E2106" s="4">
        <v>94922.880000000005</v>
      </c>
      <c r="F2106" s="3" t="s">
        <v>1743</v>
      </c>
      <c r="G2106" s="3" t="s">
        <v>1274</v>
      </c>
      <c r="I2106" s="3" t="s">
        <v>1768</v>
      </c>
      <c r="J2106" s="3" t="s">
        <v>1744</v>
      </c>
    </row>
    <row r="2107" spans="1:10" hidden="1" x14ac:dyDescent="0.2">
      <c r="A2107" s="3" t="s">
        <v>261</v>
      </c>
      <c r="B2107" s="3" t="s">
        <v>1989</v>
      </c>
      <c r="C2107" s="3" t="s">
        <v>1990</v>
      </c>
      <c r="D2107" s="3" t="s">
        <v>1991</v>
      </c>
      <c r="E2107" s="4">
        <v>750000</v>
      </c>
      <c r="F2107" s="3" t="s">
        <v>1986</v>
      </c>
      <c r="G2107" s="3" t="s">
        <v>583</v>
      </c>
      <c r="H2107" s="3" t="s">
        <v>36</v>
      </c>
      <c r="I2107" s="3" t="s">
        <v>1992</v>
      </c>
      <c r="J2107" s="3" t="s">
        <v>1988</v>
      </c>
    </row>
    <row r="2108" spans="1:10" hidden="1" x14ac:dyDescent="0.2">
      <c r="A2108" s="3" t="s">
        <v>261</v>
      </c>
      <c r="B2108" s="3" t="s">
        <v>1765</v>
      </c>
      <c r="C2108" s="3" t="s">
        <v>1766</v>
      </c>
      <c r="D2108" s="3" t="s">
        <v>1767</v>
      </c>
      <c r="E2108" s="4">
        <v>71469.47</v>
      </c>
      <c r="F2108" s="3" t="s">
        <v>2144</v>
      </c>
      <c r="G2108" s="3" t="s">
        <v>1274</v>
      </c>
      <c r="I2108" s="3" t="s">
        <v>1768</v>
      </c>
      <c r="J2108" s="3" t="s">
        <v>2146</v>
      </c>
    </row>
    <row r="2109" spans="1:10" hidden="1" x14ac:dyDescent="0.2">
      <c r="A2109" s="3" t="s">
        <v>261</v>
      </c>
      <c r="B2109" s="3" t="s">
        <v>2224</v>
      </c>
      <c r="C2109" s="3" t="s">
        <v>2225</v>
      </c>
      <c r="D2109" s="3" t="s">
        <v>2226</v>
      </c>
      <c r="E2109" s="4">
        <v>-5297.64</v>
      </c>
      <c r="F2109" s="3" t="s">
        <v>2213</v>
      </c>
      <c r="G2109" s="3" t="s">
        <v>976</v>
      </c>
      <c r="H2109" s="3" t="s">
        <v>16</v>
      </c>
      <c r="I2109" s="3" t="s">
        <v>2227</v>
      </c>
      <c r="J2109" s="3" t="s">
        <v>2214</v>
      </c>
    </row>
    <row r="2110" spans="1:10" hidden="1" x14ac:dyDescent="0.2">
      <c r="A2110" s="3" t="s">
        <v>261</v>
      </c>
      <c r="B2110" s="3" t="s">
        <v>2228</v>
      </c>
      <c r="C2110" s="3" t="s">
        <v>2229</v>
      </c>
      <c r="D2110" s="3" t="s">
        <v>2230</v>
      </c>
      <c r="E2110" s="4">
        <v>-376036.3</v>
      </c>
      <c r="F2110" s="3" t="s">
        <v>2213</v>
      </c>
      <c r="G2110" s="3" t="s">
        <v>611</v>
      </c>
      <c r="H2110" s="3" t="s">
        <v>16</v>
      </c>
      <c r="I2110" s="3" t="s">
        <v>2231</v>
      </c>
      <c r="J2110" s="3" t="s">
        <v>2214</v>
      </c>
    </row>
    <row r="2111" spans="1:10" hidden="1" x14ac:dyDescent="0.2">
      <c r="A2111" s="3" t="s">
        <v>261</v>
      </c>
      <c r="B2111" s="3" t="s">
        <v>1765</v>
      </c>
      <c r="C2111" s="3" t="s">
        <v>1766</v>
      </c>
      <c r="D2111" s="3" t="s">
        <v>1767</v>
      </c>
      <c r="E2111" s="4">
        <v>499691.96</v>
      </c>
      <c r="F2111" s="3" t="s">
        <v>2213</v>
      </c>
      <c r="G2111" s="3" t="s">
        <v>1274</v>
      </c>
      <c r="I2111" s="3" t="s">
        <v>1768</v>
      </c>
      <c r="J2111" s="3" t="s">
        <v>2214</v>
      </c>
    </row>
    <row r="2112" spans="1:10" hidden="1" x14ac:dyDescent="0.2">
      <c r="A2112" s="3" t="s">
        <v>261</v>
      </c>
      <c r="B2112" s="3" t="s">
        <v>2560</v>
      </c>
      <c r="C2112" s="3" t="s">
        <v>2561</v>
      </c>
      <c r="D2112" s="3" t="s">
        <v>2562</v>
      </c>
      <c r="E2112" s="4">
        <v>-700000</v>
      </c>
      <c r="F2112" s="3" t="s">
        <v>2563</v>
      </c>
      <c r="G2112" s="3" t="s">
        <v>413</v>
      </c>
      <c r="H2112" s="3" t="s">
        <v>36</v>
      </c>
      <c r="J2112" s="3" t="s">
        <v>2564</v>
      </c>
    </row>
    <row r="2113" spans="1:10" hidden="1" x14ac:dyDescent="0.2">
      <c r="A2113" s="3" t="s">
        <v>261</v>
      </c>
      <c r="B2113" s="3" t="s">
        <v>2565</v>
      </c>
      <c r="C2113" s="3" t="s">
        <v>2566</v>
      </c>
      <c r="D2113" s="3" t="s">
        <v>2567</v>
      </c>
      <c r="E2113" s="4">
        <v>700000</v>
      </c>
      <c r="F2113" s="3" t="s">
        <v>2563</v>
      </c>
      <c r="G2113" s="3" t="s">
        <v>583</v>
      </c>
      <c r="H2113" s="3" t="s">
        <v>36</v>
      </c>
      <c r="I2113" s="3" t="s">
        <v>1992</v>
      </c>
      <c r="J2113" s="3" t="s">
        <v>2564</v>
      </c>
    </row>
    <row r="2114" spans="1:10" hidden="1" x14ac:dyDescent="0.2">
      <c r="A2114" s="3" t="s">
        <v>261</v>
      </c>
      <c r="B2114" s="3" t="s">
        <v>2598</v>
      </c>
      <c r="C2114" s="3" t="s">
        <v>2599</v>
      </c>
      <c r="D2114" s="3" t="s">
        <v>2600</v>
      </c>
      <c r="E2114" s="4">
        <v>-969.94</v>
      </c>
      <c r="F2114" s="3" t="s">
        <v>2601</v>
      </c>
      <c r="G2114" s="3" t="s">
        <v>1045</v>
      </c>
      <c r="H2114" s="3" t="s">
        <v>16</v>
      </c>
      <c r="I2114" s="3" t="s">
        <v>2602</v>
      </c>
      <c r="J2114" s="3" t="s">
        <v>2603</v>
      </c>
    </row>
    <row r="2115" spans="1:10" hidden="1" x14ac:dyDescent="0.2">
      <c r="A2115" s="3" t="s">
        <v>261</v>
      </c>
      <c r="B2115" s="3" t="s">
        <v>2690</v>
      </c>
      <c r="C2115" s="3" t="s">
        <v>2691</v>
      </c>
      <c r="D2115" s="3" t="s">
        <v>2692</v>
      </c>
      <c r="E2115" s="4">
        <v>2082816</v>
      </c>
      <c r="F2115" s="3" t="s">
        <v>2689</v>
      </c>
      <c r="G2115" s="3" t="s">
        <v>654</v>
      </c>
      <c r="H2115" s="3" t="s">
        <v>36</v>
      </c>
      <c r="I2115" s="3" t="s">
        <v>2693</v>
      </c>
      <c r="J2115" s="3" t="s">
        <v>2676</v>
      </c>
    </row>
    <row r="2116" spans="1:10" hidden="1" x14ac:dyDescent="0.2">
      <c r="A2116" s="3" t="s">
        <v>261</v>
      </c>
      <c r="B2116" s="3" t="s">
        <v>2898</v>
      </c>
      <c r="C2116" s="3" t="s">
        <v>2899</v>
      </c>
      <c r="D2116" s="3" t="s">
        <v>2900</v>
      </c>
      <c r="E2116" s="4">
        <v>1144472</v>
      </c>
      <c r="F2116" s="3" t="s">
        <v>2702</v>
      </c>
      <c r="G2116" s="3" t="s">
        <v>972</v>
      </c>
      <c r="H2116" s="3" t="s">
        <v>36</v>
      </c>
      <c r="I2116" s="3" t="s">
        <v>1388</v>
      </c>
      <c r="J2116" s="3" t="s">
        <v>2704</v>
      </c>
    </row>
    <row r="2117" spans="1:10" hidden="1" x14ac:dyDescent="0.2">
      <c r="A2117" s="3" t="s">
        <v>261</v>
      </c>
      <c r="B2117" s="3" t="s">
        <v>3106</v>
      </c>
      <c r="C2117" s="3" t="s">
        <v>3107</v>
      </c>
      <c r="D2117" s="3" t="s">
        <v>3108</v>
      </c>
      <c r="E2117" s="4">
        <v>15512100</v>
      </c>
      <c r="F2117" s="3" t="s">
        <v>2702</v>
      </c>
      <c r="G2117" s="3" t="s">
        <v>583</v>
      </c>
      <c r="H2117" s="3" t="s">
        <v>36</v>
      </c>
      <c r="I2117" s="3" t="s">
        <v>2745</v>
      </c>
      <c r="J2117" s="3" t="s">
        <v>2704</v>
      </c>
    </row>
    <row r="2118" spans="1:10" hidden="1" x14ac:dyDescent="0.2">
      <c r="A2118" s="3" t="s">
        <v>261</v>
      </c>
      <c r="B2118" s="3" t="s">
        <v>3120</v>
      </c>
      <c r="C2118" s="3" t="s">
        <v>3121</v>
      </c>
      <c r="D2118" s="3" t="s">
        <v>3122</v>
      </c>
      <c r="E2118" s="4">
        <v>1320524</v>
      </c>
      <c r="F2118" s="3" t="s">
        <v>2702</v>
      </c>
      <c r="G2118" s="3" t="s">
        <v>878</v>
      </c>
      <c r="H2118" s="3" t="s">
        <v>36</v>
      </c>
      <c r="I2118" s="3" t="s">
        <v>1388</v>
      </c>
      <c r="J2118" s="3" t="s">
        <v>2704</v>
      </c>
    </row>
    <row r="2119" spans="1:10" hidden="1" x14ac:dyDescent="0.2">
      <c r="A2119" s="3" t="s">
        <v>261</v>
      </c>
      <c r="B2119" s="3" t="s">
        <v>3243</v>
      </c>
      <c r="C2119" s="3" t="s">
        <v>3244</v>
      </c>
      <c r="D2119" s="3" t="s">
        <v>3245</v>
      </c>
      <c r="E2119" s="4">
        <v>54573003.700000003</v>
      </c>
      <c r="F2119" s="3" t="s">
        <v>2702</v>
      </c>
      <c r="G2119" s="3" t="s">
        <v>654</v>
      </c>
      <c r="H2119" s="3" t="s">
        <v>36</v>
      </c>
      <c r="I2119" s="3" t="s">
        <v>3163</v>
      </c>
      <c r="J2119" s="3" t="s">
        <v>2704</v>
      </c>
    </row>
    <row r="2120" spans="1:10" hidden="1" x14ac:dyDescent="0.2">
      <c r="A2120" s="3" t="s">
        <v>261</v>
      </c>
      <c r="B2120" s="3" t="s">
        <v>3246</v>
      </c>
      <c r="C2120" s="3" t="s">
        <v>3247</v>
      </c>
      <c r="D2120" s="3" t="s">
        <v>3248</v>
      </c>
      <c r="E2120" s="4">
        <v>5168981.5</v>
      </c>
      <c r="F2120" s="3" t="s">
        <v>2702</v>
      </c>
      <c r="G2120" s="3" t="s">
        <v>654</v>
      </c>
      <c r="H2120" s="3" t="s">
        <v>36</v>
      </c>
      <c r="I2120" s="3" t="s">
        <v>3249</v>
      </c>
      <c r="J2120" s="3" t="s">
        <v>2704</v>
      </c>
    </row>
    <row r="2121" spans="1:10" x14ac:dyDescent="0.2">
      <c r="A2121" s="3" t="s">
        <v>261</v>
      </c>
      <c r="B2121" s="3" t="s">
        <v>3303</v>
      </c>
      <c r="C2121" s="3" t="s">
        <v>3304</v>
      </c>
      <c r="D2121" s="3" t="s">
        <v>3305</v>
      </c>
      <c r="E2121" s="4">
        <v>11641</v>
      </c>
      <c r="F2121" s="3" t="s">
        <v>3306</v>
      </c>
      <c r="G2121" s="3" t="s">
        <v>302</v>
      </c>
      <c r="H2121" s="3" t="s">
        <v>36</v>
      </c>
      <c r="I2121" s="3" t="s">
        <v>3307</v>
      </c>
      <c r="J2121" s="3" t="s">
        <v>3308</v>
      </c>
    </row>
    <row r="2122" spans="1:10" x14ac:dyDescent="0.2">
      <c r="A2122" s="3" t="s">
        <v>261</v>
      </c>
      <c r="B2122" s="3" t="s">
        <v>3334</v>
      </c>
      <c r="C2122" s="3" t="s">
        <v>3335</v>
      </c>
      <c r="D2122" s="3" t="s">
        <v>3336</v>
      </c>
      <c r="E2122" s="4">
        <v>831793</v>
      </c>
      <c r="F2122" s="3" t="s">
        <v>3306</v>
      </c>
      <c r="G2122" s="3" t="s">
        <v>3337</v>
      </c>
      <c r="H2122" s="3" t="s">
        <v>36</v>
      </c>
      <c r="I2122" s="3" t="s">
        <v>3338</v>
      </c>
      <c r="J2122" s="3" t="s">
        <v>3308</v>
      </c>
    </row>
    <row r="2123" spans="1:10" x14ac:dyDescent="0.2">
      <c r="A2123" s="3" t="s">
        <v>261</v>
      </c>
      <c r="B2123" s="3" t="s">
        <v>3339</v>
      </c>
      <c r="C2123" s="3" t="s">
        <v>3340</v>
      </c>
      <c r="D2123" s="3" t="s">
        <v>3341</v>
      </c>
      <c r="E2123" s="4">
        <v>157212</v>
      </c>
      <c r="F2123" s="3" t="s">
        <v>3306</v>
      </c>
      <c r="G2123" s="3" t="s">
        <v>3342</v>
      </c>
      <c r="H2123" s="3" t="s">
        <v>36</v>
      </c>
      <c r="I2123" s="3" t="s">
        <v>3343</v>
      </c>
      <c r="J2123" s="3" t="s">
        <v>3308</v>
      </c>
    </row>
    <row r="2124" spans="1:10" x14ac:dyDescent="0.2">
      <c r="A2124" s="3" t="s">
        <v>261</v>
      </c>
      <c r="B2124" s="3" t="s">
        <v>3344</v>
      </c>
      <c r="C2124" s="3" t="s">
        <v>3345</v>
      </c>
      <c r="D2124" s="3" t="s">
        <v>3346</v>
      </c>
      <c r="E2124" s="4">
        <v>3107940</v>
      </c>
      <c r="F2124" s="3" t="s">
        <v>3306</v>
      </c>
      <c r="G2124" s="3" t="s">
        <v>3342</v>
      </c>
      <c r="H2124" s="3" t="s">
        <v>36</v>
      </c>
      <c r="I2124" s="3" t="s">
        <v>3347</v>
      </c>
      <c r="J2124" s="3" t="s">
        <v>3308</v>
      </c>
    </row>
    <row r="2125" spans="1:10" x14ac:dyDescent="0.2">
      <c r="A2125" s="3" t="s">
        <v>261</v>
      </c>
      <c r="B2125" s="3" t="s">
        <v>3363</v>
      </c>
      <c r="C2125" s="3" t="s">
        <v>3364</v>
      </c>
      <c r="D2125" s="3" t="s">
        <v>3365</v>
      </c>
      <c r="E2125" s="4">
        <v>1000000</v>
      </c>
      <c r="F2125" s="3" t="s">
        <v>3306</v>
      </c>
      <c r="G2125" s="3" t="s">
        <v>1316</v>
      </c>
      <c r="H2125" s="3" t="s">
        <v>36</v>
      </c>
      <c r="I2125" s="3" t="s">
        <v>3366</v>
      </c>
      <c r="J2125" s="3" t="s">
        <v>3308</v>
      </c>
    </row>
    <row r="2126" spans="1:10" x14ac:dyDescent="0.2">
      <c r="A2126" s="3" t="s">
        <v>261</v>
      </c>
      <c r="B2126" s="3" t="s">
        <v>3382</v>
      </c>
      <c r="C2126" s="3" t="s">
        <v>3383</v>
      </c>
      <c r="D2126" s="3" t="s">
        <v>3384</v>
      </c>
      <c r="E2126" s="4">
        <v>3400000</v>
      </c>
      <c r="F2126" s="3" t="s">
        <v>3306</v>
      </c>
      <c r="G2126" s="3" t="s">
        <v>976</v>
      </c>
      <c r="H2126" s="3" t="s">
        <v>36</v>
      </c>
      <c r="I2126" s="3" t="s">
        <v>3385</v>
      </c>
      <c r="J2126" s="3" t="s">
        <v>3308</v>
      </c>
    </row>
    <row r="2127" spans="1:10" x14ac:dyDescent="0.2">
      <c r="A2127" s="3" t="s">
        <v>261</v>
      </c>
      <c r="B2127" s="3" t="s">
        <v>3435</v>
      </c>
      <c r="C2127" s="3" t="s">
        <v>3436</v>
      </c>
      <c r="D2127" s="3" t="s">
        <v>3437</v>
      </c>
      <c r="E2127" s="4">
        <v>500000</v>
      </c>
      <c r="F2127" s="3" t="s">
        <v>3306</v>
      </c>
      <c r="G2127" s="3" t="s">
        <v>1704</v>
      </c>
      <c r="H2127" s="3" t="s">
        <v>36</v>
      </c>
      <c r="I2127" s="3" t="s">
        <v>3438</v>
      </c>
      <c r="J2127" s="3" t="s">
        <v>3308</v>
      </c>
    </row>
    <row r="2128" spans="1:10" hidden="1" x14ac:dyDescent="0.2">
      <c r="A2128" s="3" t="s">
        <v>261</v>
      </c>
      <c r="B2128" s="3" t="s">
        <v>3502</v>
      </c>
      <c r="C2128" s="3" t="s">
        <v>3503</v>
      </c>
      <c r="D2128" s="3" t="s">
        <v>3504</v>
      </c>
      <c r="E2128" s="4">
        <v>8016039</v>
      </c>
      <c r="F2128" s="3" t="s">
        <v>3493</v>
      </c>
      <c r="G2128" s="3" t="s">
        <v>2133</v>
      </c>
      <c r="H2128" s="3" t="s">
        <v>36</v>
      </c>
      <c r="J2128" s="3" t="s">
        <v>3494</v>
      </c>
    </row>
    <row r="2129" spans="1:10" hidden="1" x14ac:dyDescent="0.2">
      <c r="A2129" s="3" t="s">
        <v>261</v>
      </c>
      <c r="B2129" s="3" t="s">
        <v>3558</v>
      </c>
      <c r="C2129" s="3" t="s">
        <v>3559</v>
      </c>
      <c r="D2129" s="3" t="s">
        <v>3560</v>
      </c>
      <c r="E2129" s="4">
        <v>5362198</v>
      </c>
      <c r="F2129" s="3" t="s">
        <v>3546</v>
      </c>
      <c r="G2129" s="3" t="s">
        <v>146</v>
      </c>
      <c r="H2129" s="3" t="s">
        <v>36</v>
      </c>
      <c r="I2129" s="3" t="s">
        <v>1388</v>
      </c>
      <c r="J2129" s="3" t="s">
        <v>3494</v>
      </c>
    </row>
    <row r="2130" spans="1:10" hidden="1" x14ac:dyDescent="0.2">
      <c r="A2130" s="3" t="s">
        <v>261</v>
      </c>
      <c r="B2130" s="3" t="s">
        <v>3623</v>
      </c>
      <c r="C2130" s="3" t="s">
        <v>3624</v>
      </c>
      <c r="D2130" s="3" t="s">
        <v>3625</v>
      </c>
      <c r="E2130" s="4">
        <v>1939636</v>
      </c>
      <c r="F2130" s="3" t="s">
        <v>3580</v>
      </c>
      <c r="G2130" s="3" t="s">
        <v>492</v>
      </c>
      <c r="H2130" s="3" t="s">
        <v>36</v>
      </c>
      <c r="I2130" s="3" t="s">
        <v>1388</v>
      </c>
      <c r="J2130" s="3" t="s">
        <v>3581</v>
      </c>
    </row>
    <row r="2131" spans="1:10" hidden="1" x14ac:dyDescent="0.2">
      <c r="A2131" s="3" t="s">
        <v>261</v>
      </c>
      <c r="B2131" s="3" t="s">
        <v>3637</v>
      </c>
      <c r="C2131" s="3" t="s">
        <v>3638</v>
      </c>
      <c r="D2131" s="3" t="s">
        <v>3639</v>
      </c>
      <c r="E2131" s="4">
        <v>1000000</v>
      </c>
      <c r="F2131" s="3" t="s">
        <v>3640</v>
      </c>
      <c r="G2131" s="3" t="s">
        <v>3641</v>
      </c>
      <c r="H2131" s="3" t="s">
        <v>36</v>
      </c>
      <c r="I2131" s="3" t="s">
        <v>3642</v>
      </c>
      <c r="J2131" s="3" t="s">
        <v>3643</v>
      </c>
    </row>
    <row r="2132" spans="1:10" hidden="1" x14ac:dyDescent="0.2">
      <c r="A2132" s="3" t="s">
        <v>261</v>
      </c>
      <c r="B2132" s="3" t="s">
        <v>3644</v>
      </c>
      <c r="C2132" s="3" t="s">
        <v>3645</v>
      </c>
      <c r="D2132" s="3" t="s">
        <v>3646</v>
      </c>
      <c r="E2132" s="4">
        <v>550000</v>
      </c>
      <c r="F2132" s="3" t="s">
        <v>3640</v>
      </c>
      <c r="G2132" s="3" t="s">
        <v>247</v>
      </c>
      <c r="H2132" s="3" t="s">
        <v>36</v>
      </c>
      <c r="I2132" s="3" t="s">
        <v>3647</v>
      </c>
      <c r="J2132" s="3" t="s">
        <v>3643</v>
      </c>
    </row>
    <row r="2133" spans="1:10" hidden="1" x14ac:dyDescent="0.2">
      <c r="A2133" s="3" t="s">
        <v>261</v>
      </c>
      <c r="B2133" s="3" t="s">
        <v>3883</v>
      </c>
      <c r="C2133" s="3" t="s">
        <v>3884</v>
      </c>
      <c r="D2133" s="3" t="s">
        <v>3885</v>
      </c>
      <c r="E2133" s="4">
        <v>338000</v>
      </c>
      <c r="F2133" s="3" t="s">
        <v>3640</v>
      </c>
      <c r="G2133" s="3" t="s">
        <v>960</v>
      </c>
      <c r="H2133" s="3" t="s">
        <v>36</v>
      </c>
      <c r="I2133" s="3" t="s">
        <v>3886</v>
      </c>
      <c r="J2133" s="3" t="s">
        <v>3643</v>
      </c>
    </row>
    <row r="2134" spans="1:10" hidden="1" x14ac:dyDescent="0.2">
      <c r="A2134" s="3" t="s">
        <v>261</v>
      </c>
      <c r="B2134" s="3" t="s">
        <v>3965</v>
      </c>
      <c r="C2134" s="3" t="s">
        <v>3966</v>
      </c>
      <c r="D2134" s="3" t="s">
        <v>3967</v>
      </c>
      <c r="E2134" s="4">
        <v>3000000</v>
      </c>
      <c r="F2134" s="3" t="s">
        <v>3640</v>
      </c>
      <c r="G2134" s="3" t="s">
        <v>725</v>
      </c>
      <c r="H2134" s="3" t="s">
        <v>36</v>
      </c>
      <c r="I2134" s="3" t="s">
        <v>3968</v>
      </c>
      <c r="J2134" s="3" t="s">
        <v>3643</v>
      </c>
    </row>
    <row r="2135" spans="1:10" hidden="1" x14ac:dyDescent="0.2">
      <c r="A2135" s="3" t="s">
        <v>261</v>
      </c>
      <c r="B2135" s="3" t="s">
        <v>3976</v>
      </c>
      <c r="C2135" s="3" t="s">
        <v>3977</v>
      </c>
      <c r="D2135" s="3" t="s">
        <v>3978</v>
      </c>
      <c r="E2135" s="4">
        <v>1750000</v>
      </c>
      <c r="F2135" s="3" t="s">
        <v>3640</v>
      </c>
      <c r="G2135" s="3" t="s">
        <v>567</v>
      </c>
      <c r="I2135" s="3" t="s">
        <v>3979</v>
      </c>
      <c r="J2135" s="3" t="s">
        <v>3643</v>
      </c>
    </row>
    <row r="2136" spans="1:10" hidden="1" x14ac:dyDescent="0.2">
      <c r="A2136" s="3" t="s">
        <v>261</v>
      </c>
      <c r="B2136" s="3" t="s">
        <v>4188</v>
      </c>
      <c r="C2136" s="3" t="s">
        <v>4189</v>
      </c>
      <c r="D2136" s="3" t="s">
        <v>4190</v>
      </c>
      <c r="E2136" s="4">
        <v>35000</v>
      </c>
      <c r="F2136" s="3" t="s">
        <v>4063</v>
      </c>
      <c r="G2136" s="3" t="s">
        <v>146</v>
      </c>
      <c r="H2136" s="3" t="s">
        <v>36</v>
      </c>
      <c r="I2136" s="3" t="s">
        <v>4191</v>
      </c>
      <c r="J2136" s="3" t="s">
        <v>4065</v>
      </c>
    </row>
    <row r="2137" spans="1:10" hidden="1" x14ac:dyDescent="0.2">
      <c r="A2137" s="3" t="s">
        <v>261</v>
      </c>
      <c r="B2137" s="3" t="s">
        <v>4195</v>
      </c>
      <c r="C2137" s="3" t="s">
        <v>4196</v>
      </c>
      <c r="D2137" s="3" t="s">
        <v>4197</v>
      </c>
      <c r="E2137" s="4">
        <v>40000</v>
      </c>
      <c r="F2137" s="3" t="s">
        <v>4063</v>
      </c>
      <c r="G2137" s="3" t="s">
        <v>604</v>
      </c>
      <c r="H2137" s="3" t="s">
        <v>36</v>
      </c>
      <c r="I2137" s="3" t="s">
        <v>4191</v>
      </c>
      <c r="J2137" s="3" t="s">
        <v>4065</v>
      </c>
    </row>
    <row r="2138" spans="1:10" hidden="1" x14ac:dyDescent="0.2">
      <c r="A2138" s="3" t="s">
        <v>261</v>
      </c>
      <c r="B2138" s="3" t="s">
        <v>4201</v>
      </c>
      <c r="C2138" s="3" t="s">
        <v>4202</v>
      </c>
      <c r="D2138" s="3" t="s">
        <v>4203</v>
      </c>
      <c r="E2138" s="4">
        <v>25000</v>
      </c>
      <c r="F2138" s="3" t="s">
        <v>4063</v>
      </c>
      <c r="G2138" s="3" t="s">
        <v>879</v>
      </c>
      <c r="H2138" s="3" t="s">
        <v>36</v>
      </c>
      <c r="I2138" s="3" t="s">
        <v>1388</v>
      </c>
      <c r="J2138" s="3" t="s">
        <v>4065</v>
      </c>
    </row>
    <row r="2139" spans="1:10" hidden="1" x14ac:dyDescent="0.2">
      <c r="A2139" s="3" t="s">
        <v>261</v>
      </c>
      <c r="B2139" s="3" t="s">
        <v>4204</v>
      </c>
      <c r="C2139" s="3" t="s">
        <v>4205</v>
      </c>
      <c r="D2139" s="3" t="s">
        <v>4206</v>
      </c>
      <c r="E2139" s="4">
        <v>1072199</v>
      </c>
      <c r="F2139" s="3" t="s">
        <v>4063</v>
      </c>
      <c r="G2139" s="3" t="s">
        <v>611</v>
      </c>
      <c r="H2139" s="3" t="s">
        <v>36</v>
      </c>
      <c r="I2139" s="3" t="s">
        <v>1388</v>
      </c>
      <c r="J2139" s="3" t="s">
        <v>4065</v>
      </c>
    </row>
    <row r="2140" spans="1:10" hidden="1" x14ac:dyDescent="0.2">
      <c r="A2140" s="3" t="s">
        <v>261</v>
      </c>
      <c r="B2140" s="3" t="s">
        <v>4432</v>
      </c>
      <c r="C2140" s="3" t="s">
        <v>4433</v>
      </c>
      <c r="D2140" s="3" t="s">
        <v>4434</v>
      </c>
      <c r="E2140" s="4">
        <v>2067572</v>
      </c>
      <c r="F2140" s="3" t="s">
        <v>4327</v>
      </c>
      <c r="G2140" s="3" t="s">
        <v>1704</v>
      </c>
      <c r="H2140" s="3" t="s">
        <v>36</v>
      </c>
      <c r="I2140" s="3" t="s">
        <v>4435</v>
      </c>
      <c r="J2140" s="3" t="s">
        <v>4328</v>
      </c>
    </row>
    <row r="2141" spans="1:10" hidden="1" x14ac:dyDescent="0.2">
      <c r="A2141" s="3" t="s">
        <v>261</v>
      </c>
      <c r="B2141" s="3" t="s">
        <v>4567</v>
      </c>
      <c r="C2141" s="3" t="s">
        <v>4568</v>
      </c>
      <c r="D2141" s="3" t="s">
        <v>4569</v>
      </c>
      <c r="E2141" s="4">
        <v>3982000</v>
      </c>
      <c r="F2141" s="3" t="s">
        <v>4555</v>
      </c>
      <c r="G2141" s="3" t="s">
        <v>435</v>
      </c>
      <c r="H2141" s="3" t="s">
        <v>36</v>
      </c>
      <c r="I2141" s="3" t="s">
        <v>4570</v>
      </c>
      <c r="J2141" s="3" t="s">
        <v>4556</v>
      </c>
    </row>
    <row r="2142" spans="1:10" hidden="1" x14ac:dyDescent="0.2">
      <c r="A2142" s="3" t="s">
        <v>261</v>
      </c>
      <c r="B2142" s="3" t="s">
        <v>5411</v>
      </c>
      <c r="C2142" s="3" t="s">
        <v>5412</v>
      </c>
      <c r="D2142" s="3" t="s">
        <v>5413</v>
      </c>
      <c r="E2142" s="4">
        <v>10610878.279999999</v>
      </c>
      <c r="F2142" s="3" t="s">
        <v>5078</v>
      </c>
      <c r="G2142" s="3" t="s">
        <v>2283</v>
      </c>
      <c r="H2142" s="3" t="s">
        <v>36</v>
      </c>
      <c r="I2142" s="3" t="s">
        <v>1456</v>
      </c>
      <c r="J2142" s="3" t="s">
        <v>5080</v>
      </c>
    </row>
    <row r="2143" spans="1:10" hidden="1" x14ac:dyDescent="0.2">
      <c r="A2143" s="3" t="s">
        <v>261</v>
      </c>
      <c r="B2143" s="3" t="s">
        <v>5778</v>
      </c>
      <c r="C2143" s="3" t="s">
        <v>5779</v>
      </c>
      <c r="D2143" s="3" t="s">
        <v>5780</v>
      </c>
      <c r="E2143" s="4">
        <v>-1612504.95</v>
      </c>
      <c r="F2143" s="3" t="s">
        <v>5726</v>
      </c>
      <c r="G2143" s="3" t="s">
        <v>291</v>
      </c>
      <c r="H2143" s="3" t="s">
        <v>16</v>
      </c>
      <c r="J2143" s="3" t="s">
        <v>5727</v>
      </c>
    </row>
    <row r="2144" spans="1:10" hidden="1" x14ac:dyDescent="0.2">
      <c r="A2144" s="3" t="s">
        <v>261</v>
      </c>
      <c r="B2144" s="3" t="s">
        <v>5790</v>
      </c>
      <c r="C2144" s="3" t="s">
        <v>5791</v>
      </c>
      <c r="D2144" s="3" t="s">
        <v>5792</v>
      </c>
      <c r="E2144" s="4">
        <v>-363989.53</v>
      </c>
      <c r="F2144" s="3" t="s">
        <v>5726</v>
      </c>
      <c r="G2144" s="3" t="s">
        <v>30</v>
      </c>
      <c r="H2144" s="3" t="s">
        <v>16</v>
      </c>
      <c r="J2144" s="3" t="s">
        <v>5727</v>
      </c>
    </row>
    <row r="2145" spans="1:10" hidden="1" x14ac:dyDescent="0.2">
      <c r="A2145" s="3" t="s">
        <v>261</v>
      </c>
      <c r="B2145" s="3" t="s">
        <v>5825</v>
      </c>
      <c r="C2145" s="3" t="s">
        <v>5826</v>
      </c>
      <c r="D2145" s="3" t="s">
        <v>5827</v>
      </c>
      <c r="E2145" s="4">
        <v>-669376</v>
      </c>
      <c r="F2145" s="3" t="s">
        <v>5726</v>
      </c>
      <c r="G2145" s="3" t="s">
        <v>1419</v>
      </c>
      <c r="H2145" s="3" t="s">
        <v>176</v>
      </c>
      <c r="I2145" s="3" t="s">
        <v>5828</v>
      </c>
      <c r="J2145" s="3" t="s">
        <v>5727</v>
      </c>
    </row>
    <row r="2146" spans="1:10" hidden="1" x14ac:dyDescent="0.2">
      <c r="A2146" s="3" t="s">
        <v>261</v>
      </c>
      <c r="B2146" s="3" t="s">
        <v>5954</v>
      </c>
      <c r="C2146" s="3" t="s">
        <v>5955</v>
      </c>
      <c r="D2146" s="3" t="s">
        <v>5956</v>
      </c>
      <c r="E2146" s="4">
        <v>-338289.57</v>
      </c>
      <c r="F2146" s="3" t="s">
        <v>5726</v>
      </c>
      <c r="G2146" s="3" t="s">
        <v>215</v>
      </c>
      <c r="H2146" s="3" t="s">
        <v>16</v>
      </c>
      <c r="J2146" s="3" t="s">
        <v>5727</v>
      </c>
    </row>
    <row r="2147" spans="1:10" hidden="1" x14ac:dyDescent="0.2">
      <c r="A2147" s="3" t="s">
        <v>261</v>
      </c>
      <c r="B2147" s="3" t="s">
        <v>5967</v>
      </c>
      <c r="C2147" s="3" t="s">
        <v>5968</v>
      </c>
      <c r="D2147" s="3" t="s">
        <v>5969</v>
      </c>
      <c r="E2147" s="4">
        <v>309800</v>
      </c>
      <c r="F2147" s="3" t="s">
        <v>5726</v>
      </c>
      <c r="G2147" s="3" t="s">
        <v>473</v>
      </c>
      <c r="H2147" s="3" t="s">
        <v>36</v>
      </c>
      <c r="I2147" s="3" t="s">
        <v>2745</v>
      </c>
      <c r="J2147" s="3" t="s">
        <v>5727</v>
      </c>
    </row>
    <row r="2148" spans="1:10" hidden="1" x14ac:dyDescent="0.2">
      <c r="A2148" s="3" t="s">
        <v>261</v>
      </c>
      <c r="B2148" s="3" t="s">
        <v>5954</v>
      </c>
      <c r="C2148" s="3" t="s">
        <v>5955</v>
      </c>
      <c r="D2148" s="3" t="s">
        <v>5956</v>
      </c>
      <c r="E2148" s="4">
        <v>-93.73</v>
      </c>
      <c r="F2148" s="3" t="s">
        <v>5726</v>
      </c>
      <c r="G2148" s="3" t="s">
        <v>492</v>
      </c>
      <c r="H2148" s="3" t="s">
        <v>16</v>
      </c>
      <c r="J2148" s="3" t="s">
        <v>5727</v>
      </c>
    </row>
    <row r="2149" spans="1:10" hidden="1" x14ac:dyDescent="0.2">
      <c r="A2149" s="3" t="s">
        <v>261</v>
      </c>
      <c r="B2149" s="3" t="s">
        <v>3243</v>
      </c>
      <c r="C2149" s="3" t="s">
        <v>3244</v>
      </c>
      <c r="D2149" s="3" t="s">
        <v>3245</v>
      </c>
      <c r="E2149" s="4">
        <v>1118196.3</v>
      </c>
      <c r="F2149" s="3" t="s">
        <v>5726</v>
      </c>
      <c r="G2149" s="3" t="s">
        <v>654</v>
      </c>
      <c r="H2149" s="3" t="s">
        <v>36</v>
      </c>
      <c r="I2149" s="3" t="s">
        <v>3163</v>
      </c>
      <c r="J2149" s="3" t="s">
        <v>5727</v>
      </c>
    </row>
    <row r="2150" spans="1:10" x14ac:dyDescent="0.2">
      <c r="A2150" s="3" t="s">
        <v>261</v>
      </c>
      <c r="B2150" s="3" t="s">
        <v>6119</v>
      </c>
      <c r="C2150" s="3" t="s">
        <v>6120</v>
      </c>
      <c r="D2150" s="3" t="s">
        <v>6121</v>
      </c>
      <c r="E2150" s="4">
        <v>-96581.69</v>
      </c>
      <c r="F2150" s="3" t="s">
        <v>6117</v>
      </c>
      <c r="G2150" s="3" t="s">
        <v>1100</v>
      </c>
      <c r="H2150" s="3" t="s">
        <v>16</v>
      </c>
      <c r="I2150" s="3" t="s">
        <v>6122</v>
      </c>
      <c r="J2150" s="3" t="s">
        <v>6118</v>
      </c>
    </row>
    <row r="2151" spans="1:10" x14ac:dyDescent="0.2">
      <c r="A2151" s="3" t="s">
        <v>261</v>
      </c>
      <c r="B2151" s="3" t="s">
        <v>3303</v>
      </c>
      <c r="C2151" s="3" t="s">
        <v>3304</v>
      </c>
      <c r="D2151" s="3" t="s">
        <v>3305</v>
      </c>
      <c r="E2151" s="4">
        <v>-6320</v>
      </c>
      <c r="F2151" s="3" t="s">
        <v>6117</v>
      </c>
      <c r="G2151" s="3" t="s">
        <v>302</v>
      </c>
      <c r="H2151" s="3" t="s">
        <v>36</v>
      </c>
      <c r="I2151" s="3" t="s">
        <v>3307</v>
      </c>
      <c r="J2151" s="3" t="s">
        <v>6118</v>
      </c>
    </row>
    <row r="2152" spans="1:10" x14ac:dyDescent="0.2">
      <c r="A2152" s="3" t="s">
        <v>261</v>
      </c>
      <c r="B2152" s="3" t="s">
        <v>6135</v>
      </c>
      <c r="C2152" s="3" t="s">
        <v>6136</v>
      </c>
      <c r="D2152" s="3" t="s">
        <v>6137</v>
      </c>
      <c r="E2152" s="4">
        <v>-256510.51</v>
      </c>
      <c r="F2152" s="3" t="s">
        <v>6117</v>
      </c>
      <c r="G2152" s="3" t="s">
        <v>361</v>
      </c>
      <c r="H2152" s="3" t="s">
        <v>16</v>
      </c>
      <c r="I2152" s="3" t="s">
        <v>6138</v>
      </c>
      <c r="J2152" s="3" t="s">
        <v>6118</v>
      </c>
    </row>
    <row r="2153" spans="1:10" x14ac:dyDescent="0.2">
      <c r="A2153" s="3" t="s">
        <v>261</v>
      </c>
      <c r="B2153" s="3" t="s">
        <v>3344</v>
      </c>
      <c r="C2153" s="3" t="s">
        <v>3345</v>
      </c>
      <c r="D2153" s="3" t="s">
        <v>3346</v>
      </c>
      <c r="E2153" s="4">
        <v>-778940</v>
      </c>
      <c r="F2153" s="3" t="s">
        <v>6117</v>
      </c>
      <c r="G2153" s="3" t="s">
        <v>3342</v>
      </c>
      <c r="H2153" s="3" t="s">
        <v>36</v>
      </c>
      <c r="I2153" s="3" t="s">
        <v>3347</v>
      </c>
      <c r="J2153" s="3" t="s">
        <v>6118</v>
      </c>
    </row>
    <row r="2154" spans="1:10" x14ac:dyDescent="0.2">
      <c r="A2154" s="3" t="s">
        <v>261</v>
      </c>
      <c r="B2154" s="3" t="s">
        <v>6174</v>
      </c>
      <c r="C2154" s="3" t="s">
        <v>6175</v>
      </c>
      <c r="D2154" s="3" t="s">
        <v>6176</v>
      </c>
      <c r="E2154" s="4">
        <v>-169482.27</v>
      </c>
      <c r="F2154" s="3" t="s">
        <v>6117</v>
      </c>
      <c r="G2154" s="3" t="s">
        <v>553</v>
      </c>
      <c r="H2154" s="3" t="s">
        <v>16</v>
      </c>
      <c r="I2154" s="3" t="s">
        <v>6177</v>
      </c>
      <c r="J2154" s="3" t="s">
        <v>6118</v>
      </c>
    </row>
    <row r="2155" spans="1:10" x14ac:dyDescent="0.2">
      <c r="A2155" s="3" t="s">
        <v>261</v>
      </c>
      <c r="B2155" s="3" t="s">
        <v>3303</v>
      </c>
      <c r="C2155" s="3" t="s">
        <v>3304</v>
      </c>
      <c r="D2155" s="3" t="s">
        <v>3305</v>
      </c>
      <c r="E2155" s="4">
        <v>-5321</v>
      </c>
      <c r="F2155" s="3" t="s">
        <v>6222</v>
      </c>
      <c r="G2155" s="3" t="s">
        <v>302</v>
      </c>
      <c r="H2155" s="3" t="s">
        <v>36</v>
      </c>
      <c r="I2155" s="3" t="s">
        <v>3307</v>
      </c>
      <c r="J2155" s="3" t="s">
        <v>6223</v>
      </c>
    </row>
    <row r="2156" spans="1:10" x14ac:dyDescent="0.2">
      <c r="A2156" s="3" t="s">
        <v>261</v>
      </c>
      <c r="B2156" s="3" t="s">
        <v>6174</v>
      </c>
      <c r="C2156" s="3" t="s">
        <v>6175</v>
      </c>
      <c r="D2156" s="3" t="s">
        <v>6176</v>
      </c>
      <c r="E2156" s="4">
        <v>-67281.899999999994</v>
      </c>
      <c r="F2156" s="3" t="s">
        <v>6222</v>
      </c>
      <c r="G2156" s="3" t="s">
        <v>553</v>
      </c>
      <c r="H2156" s="3" t="s">
        <v>16</v>
      </c>
      <c r="I2156" s="3" t="s">
        <v>6177</v>
      </c>
      <c r="J2156" s="3" t="s">
        <v>6223</v>
      </c>
    </row>
    <row r="2157" spans="1:10" hidden="1" x14ac:dyDescent="0.2">
      <c r="A2157" s="3" t="s">
        <v>261</v>
      </c>
      <c r="B2157" s="3" t="s">
        <v>1765</v>
      </c>
      <c r="C2157" s="3" t="s">
        <v>1766</v>
      </c>
      <c r="D2157" s="3" t="s">
        <v>1767</v>
      </c>
      <c r="E2157" s="4">
        <v>38375.61</v>
      </c>
      <c r="F2157" s="3" t="s">
        <v>6239</v>
      </c>
      <c r="G2157" s="3" t="s">
        <v>1274</v>
      </c>
      <c r="I2157" s="3" t="s">
        <v>1768</v>
      </c>
      <c r="J2157" s="3" t="s">
        <v>6240</v>
      </c>
    </row>
    <row r="2158" spans="1:10" hidden="1" x14ac:dyDescent="0.2">
      <c r="A2158" s="3" t="s">
        <v>261</v>
      </c>
      <c r="B2158" s="3" t="s">
        <v>6375</v>
      </c>
      <c r="C2158" s="3" t="s">
        <v>6376</v>
      </c>
      <c r="D2158" s="3" t="s">
        <v>6377</v>
      </c>
      <c r="E2158" s="4">
        <v>690000</v>
      </c>
      <c r="F2158" s="3" t="s">
        <v>6239</v>
      </c>
      <c r="G2158" s="3" t="s">
        <v>1274</v>
      </c>
      <c r="H2158" s="3" t="s">
        <v>36</v>
      </c>
      <c r="I2158" s="3" t="s">
        <v>6378</v>
      </c>
      <c r="J2158" s="3" t="s">
        <v>6240</v>
      </c>
    </row>
    <row r="2159" spans="1:10" hidden="1" x14ac:dyDescent="0.2">
      <c r="A2159" s="3" t="s">
        <v>261</v>
      </c>
      <c r="B2159" s="3" t="s">
        <v>1765</v>
      </c>
      <c r="C2159" s="3" t="s">
        <v>1766</v>
      </c>
      <c r="D2159" s="3" t="s">
        <v>1767</v>
      </c>
      <c r="E2159" s="4">
        <v>540.08000000000004</v>
      </c>
      <c r="F2159" s="3" t="s">
        <v>6478</v>
      </c>
      <c r="G2159" s="3" t="s">
        <v>1274</v>
      </c>
      <c r="I2159" s="3" t="s">
        <v>1768</v>
      </c>
      <c r="J2159" s="3" t="s">
        <v>6480</v>
      </c>
    </row>
    <row r="2160" spans="1:10" hidden="1" x14ac:dyDescent="0.2">
      <c r="A2160" s="3" t="s">
        <v>261</v>
      </c>
      <c r="B2160" s="3" t="s">
        <v>6537</v>
      </c>
      <c r="C2160" s="3" t="s">
        <v>6538</v>
      </c>
      <c r="D2160" s="3" t="s">
        <v>6539</v>
      </c>
      <c r="E2160" s="4">
        <v>-96378.04</v>
      </c>
      <c r="F2160" s="3" t="s">
        <v>6534</v>
      </c>
      <c r="G2160" s="3" t="s">
        <v>23</v>
      </c>
      <c r="H2160" s="3" t="s">
        <v>16</v>
      </c>
      <c r="I2160" s="3" t="s">
        <v>6540</v>
      </c>
      <c r="J2160" s="3" t="s">
        <v>6536</v>
      </c>
    </row>
    <row r="2161" spans="1:10" hidden="1" x14ac:dyDescent="0.2">
      <c r="A2161" s="3" t="s">
        <v>261</v>
      </c>
      <c r="B2161" s="3" t="s">
        <v>7046</v>
      </c>
      <c r="C2161" s="3" t="s">
        <v>7047</v>
      </c>
      <c r="D2161" s="3" t="s">
        <v>7048</v>
      </c>
      <c r="E2161" s="4">
        <v>1900000</v>
      </c>
      <c r="F2161" s="3" t="s">
        <v>7049</v>
      </c>
      <c r="G2161" s="3" t="s">
        <v>302</v>
      </c>
      <c r="H2161" s="3" t="s">
        <v>36</v>
      </c>
      <c r="I2161" s="3" t="s">
        <v>7050</v>
      </c>
      <c r="J2161" s="3" t="s">
        <v>7051</v>
      </c>
    </row>
    <row r="2162" spans="1:10" hidden="1" x14ac:dyDescent="0.2">
      <c r="A2162" s="3" t="s">
        <v>261</v>
      </c>
      <c r="B2162" s="3" t="s">
        <v>7083</v>
      </c>
      <c r="C2162" s="3" t="s">
        <v>7084</v>
      </c>
      <c r="D2162" s="3" t="s">
        <v>7085</v>
      </c>
      <c r="E2162" s="4">
        <v>1325000</v>
      </c>
      <c r="F2162" s="3" t="s">
        <v>7049</v>
      </c>
      <c r="G2162" s="3" t="s">
        <v>704</v>
      </c>
      <c r="I2162" s="3" t="s">
        <v>7086</v>
      </c>
      <c r="J2162" s="3" t="s">
        <v>7051</v>
      </c>
    </row>
    <row r="2163" spans="1:10" hidden="1" x14ac:dyDescent="0.2">
      <c r="A2163" s="3" t="s">
        <v>261</v>
      </c>
      <c r="B2163" s="3" t="s">
        <v>3246</v>
      </c>
      <c r="C2163" s="3" t="s">
        <v>3247</v>
      </c>
      <c r="D2163" s="3" t="s">
        <v>3248</v>
      </c>
      <c r="E2163" s="4">
        <v>269318.5</v>
      </c>
      <c r="F2163" s="3" t="s">
        <v>7049</v>
      </c>
      <c r="G2163" s="3" t="s">
        <v>715</v>
      </c>
      <c r="H2163" s="3" t="s">
        <v>36</v>
      </c>
      <c r="J2163" s="3" t="s">
        <v>7051</v>
      </c>
    </row>
    <row r="2164" spans="1:10" hidden="1" x14ac:dyDescent="0.2">
      <c r="A2164" s="3" t="s">
        <v>261</v>
      </c>
      <c r="B2164" s="3" t="s">
        <v>7253</v>
      </c>
      <c r="C2164" s="3" t="s">
        <v>7254</v>
      </c>
      <c r="D2164" s="3" t="s">
        <v>7255</v>
      </c>
      <c r="E2164" s="4">
        <v>-167538.64000000001</v>
      </c>
      <c r="F2164" s="3" t="s">
        <v>7136</v>
      </c>
      <c r="G2164" s="3" t="s">
        <v>2767</v>
      </c>
      <c r="H2164" s="3" t="s">
        <v>16</v>
      </c>
      <c r="I2164" s="3" t="s">
        <v>5183</v>
      </c>
      <c r="J2164" s="3" t="s">
        <v>7137</v>
      </c>
    </row>
    <row r="2165" spans="1:10" hidden="1" x14ac:dyDescent="0.2">
      <c r="A2165" s="3" t="s">
        <v>261</v>
      </c>
      <c r="B2165" s="3" t="s">
        <v>7273</v>
      </c>
      <c r="C2165" s="3" t="s">
        <v>7274</v>
      </c>
      <c r="D2165" s="3" t="s">
        <v>7275</v>
      </c>
      <c r="E2165" s="4">
        <v>-833710.54</v>
      </c>
      <c r="F2165" s="3" t="s">
        <v>7136</v>
      </c>
      <c r="G2165" s="3" t="s">
        <v>408</v>
      </c>
      <c r="H2165" s="3" t="s">
        <v>16</v>
      </c>
      <c r="I2165" s="3" t="s">
        <v>5183</v>
      </c>
      <c r="J2165" s="3" t="s">
        <v>7137</v>
      </c>
    </row>
    <row r="2166" spans="1:10" hidden="1" x14ac:dyDescent="0.2">
      <c r="A2166" s="3" t="s">
        <v>261</v>
      </c>
      <c r="B2166" s="3" t="s">
        <v>7293</v>
      </c>
      <c r="C2166" s="3" t="s">
        <v>7294</v>
      </c>
      <c r="D2166" s="3" t="s">
        <v>7295</v>
      </c>
      <c r="E2166" s="4">
        <v>-155440.19</v>
      </c>
      <c r="F2166" s="3" t="s">
        <v>7136</v>
      </c>
      <c r="G2166" s="3" t="s">
        <v>7296</v>
      </c>
      <c r="H2166" s="3" t="s">
        <v>16</v>
      </c>
      <c r="I2166" s="3" t="s">
        <v>5183</v>
      </c>
      <c r="J2166" s="3" t="s">
        <v>7137</v>
      </c>
    </row>
    <row r="2167" spans="1:10" hidden="1" x14ac:dyDescent="0.2">
      <c r="A2167" s="3" t="s">
        <v>261</v>
      </c>
      <c r="B2167" s="3" t="s">
        <v>7384</v>
      </c>
      <c r="C2167" s="3" t="s">
        <v>7385</v>
      </c>
      <c r="D2167" s="3" t="s">
        <v>7386</v>
      </c>
      <c r="E2167" s="4">
        <v>-2844.66</v>
      </c>
      <c r="F2167" s="3" t="s">
        <v>7136</v>
      </c>
      <c r="G2167" s="3" t="s">
        <v>567</v>
      </c>
      <c r="H2167" s="3" t="s">
        <v>16</v>
      </c>
      <c r="I2167" s="3" t="s">
        <v>5183</v>
      </c>
      <c r="J2167" s="3" t="s">
        <v>7137</v>
      </c>
    </row>
    <row r="2168" spans="1:10" hidden="1" x14ac:dyDescent="0.2">
      <c r="A2168" s="3" t="s">
        <v>261</v>
      </c>
      <c r="B2168" s="3" t="s">
        <v>7384</v>
      </c>
      <c r="C2168" s="3" t="s">
        <v>7385</v>
      </c>
      <c r="D2168" s="3" t="s">
        <v>7386</v>
      </c>
      <c r="E2168" s="4">
        <v>-3.28</v>
      </c>
      <c r="F2168" s="3" t="s">
        <v>7443</v>
      </c>
      <c r="G2168" s="3" t="s">
        <v>567</v>
      </c>
      <c r="H2168" s="3" t="s">
        <v>16</v>
      </c>
      <c r="I2168" s="3" t="s">
        <v>5183</v>
      </c>
      <c r="J2168" s="3" t="s">
        <v>7444</v>
      </c>
    </row>
    <row r="2169" spans="1:10" hidden="1" x14ac:dyDescent="0.2">
      <c r="A2169" s="3" t="s">
        <v>261</v>
      </c>
      <c r="B2169" s="3" t="s">
        <v>5411</v>
      </c>
      <c r="C2169" s="3" t="s">
        <v>5412</v>
      </c>
      <c r="D2169" s="3" t="s">
        <v>5413</v>
      </c>
      <c r="E2169" s="4">
        <v>58721.72</v>
      </c>
      <c r="F2169" s="3" t="s">
        <v>7443</v>
      </c>
      <c r="G2169" s="3" t="s">
        <v>2283</v>
      </c>
      <c r="H2169" s="3" t="s">
        <v>36</v>
      </c>
      <c r="I2169" s="3" t="s">
        <v>1456</v>
      </c>
      <c r="J2169" s="3" t="s">
        <v>7444</v>
      </c>
    </row>
    <row r="2170" spans="1:10" hidden="1" x14ac:dyDescent="0.2">
      <c r="A2170" s="3" t="s">
        <v>349</v>
      </c>
      <c r="B2170" s="3" t="s">
        <v>350</v>
      </c>
      <c r="C2170" s="3" t="s">
        <v>351</v>
      </c>
      <c r="D2170" s="3" t="s">
        <v>352</v>
      </c>
      <c r="E2170" s="4">
        <v>-8936.4</v>
      </c>
      <c r="F2170" s="3" t="s">
        <v>221</v>
      </c>
      <c r="G2170" s="3" t="s">
        <v>353</v>
      </c>
      <c r="H2170" s="3" t="s">
        <v>16</v>
      </c>
      <c r="J2170" s="3" t="s">
        <v>223</v>
      </c>
    </row>
    <row r="2171" spans="1:10" hidden="1" x14ac:dyDescent="0.2">
      <c r="A2171" s="3" t="s">
        <v>349</v>
      </c>
      <c r="B2171" s="3" t="s">
        <v>370</v>
      </c>
      <c r="C2171" s="3" t="s">
        <v>371</v>
      </c>
      <c r="D2171" s="3" t="s">
        <v>372</v>
      </c>
      <c r="E2171" s="4">
        <v>-32230.77</v>
      </c>
      <c r="F2171" s="3" t="s">
        <v>221</v>
      </c>
      <c r="G2171" s="3" t="s">
        <v>369</v>
      </c>
      <c r="H2171" s="3" t="s">
        <v>16</v>
      </c>
      <c r="J2171" s="3" t="s">
        <v>223</v>
      </c>
    </row>
    <row r="2172" spans="1:10" hidden="1" x14ac:dyDescent="0.2">
      <c r="A2172" s="3" t="s">
        <v>349</v>
      </c>
      <c r="B2172" s="3" t="s">
        <v>449</v>
      </c>
      <c r="C2172" s="3" t="s">
        <v>450</v>
      </c>
      <c r="D2172" s="3" t="s">
        <v>451</v>
      </c>
      <c r="E2172" s="4">
        <v>-5000</v>
      </c>
      <c r="F2172" s="3" t="s">
        <v>221</v>
      </c>
      <c r="G2172" s="3" t="s">
        <v>448</v>
      </c>
      <c r="H2172" s="3" t="s">
        <v>16</v>
      </c>
      <c r="I2172" s="3" t="s">
        <v>331</v>
      </c>
      <c r="J2172" s="3" t="s">
        <v>223</v>
      </c>
    </row>
    <row r="2173" spans="1:10" hidden="1" x14ac:dyDescent="0.2">
      <c r="A2173" s="3" t="s">
        <v>349</v>
      </c>
      <c r="B2173" s="3" t="s">
        <v>463</v>
      </c>
      <c r="C2173" s="3" t="s">
        <v>450</v>
      </c>
      <c r="D2173" s="3" t="s">
        <v>464</v>
      </c>
      <c r="E2173" s="4">
        <v>291700</v>
      </c>
      <c r="F2173" s="3" t="s">
        <v>221</v>
      </c>
      <c r="G2173" s="3" t="s">
        <v>465</v>
      </c>
      <c r="H2173" s="3" t="s">
        <v>36</v>
      </c>
      <c r="J2173" s="3" t="s">
        <v>223</v>
      </c>
    </row>
    <row r="2174" spans="1:10" hidden="1" x14ac:dyDescent="0.2">
      <c r="A2174" s="3" t="s">
        <v>349</v>
      </c>
      <c r="B2174" s="3" t="s">
        <v>500</v>
      </c>
      <c r="C2174" s="3" t="s">
        <v>501</v>
      </c>
      <c r="D2174" s="3" t="s">
        <v>502</v>
      </c>
      <c r="E2174" s="4">
        <v>-1695767.26</v>
      </c>
      <c r="F2174" s="3" t="s">
        <v>221</v>
      </c>
      <c r="G2174" s="3" t="s">
        <v>503</v>
      </c>
      <c r="H2174" s="3" t="s">
        <v>16</v>
      </c>
      <c r="J2174" s="3" t="s">
        <v>223</v>
      </c>
    </row>
    <row r="2175" spans="1:10" hidden="1" x14ac:dyDescent="0.2">
      <c r="A2175" s="3" t="s">
        <v>349</v>
      </c>
      <c r="B2175" s="3" t="s">
        <v>523</v>
      </c>
      <c r="C2175" s="3" t="s">
        <v>524</v>
      </c>
      <c r="D2175" s="3" t="s">
        <v>525</v>
      </c>
      <c r="E2175" s="4">
        <v>135065.07</v>
      </c>
      <c r="F2175" s="3" t="s">
        <v>221</v>
      </c>
      <c r="G2175" s="3" t="s">
        <v>513</v>
      </c>
      <c r="H2175" s="3" t="s">
        <v>36</v>
      </c>
      <c r="J2175" s="3" t="s">
        <v>223</v>
      </c>
    </row>
    <row r="2176" spans="1:10" hidden="1" x14ac:dyDescent="0.2">
      <c r="A2176" s="3" t="s">
        <v>349</v>
      </c>
      <c r="B2176" s="3" t="s">
        <v>542</v>
      </c>
      <c r="C2176" s="3" t="s">
        <v>543</v>
      </c>
      <c r="D2176" s="3" t="s">
        <v>544</v>
      </c>
      <c r="E2176" s="4">
        <v>-1.04</v>
      </c>
      <c r="F2176" s="3" t="s">
        <v>221</v>
      </c>
      <c r="G2176" s="3" t="s">
        <v>545</v>
      </c>
      <c r="H2176" s="3" t="s">
        <v>16</v>
      </c>
      <c r="J2176" s="3" t="s">
        <v>223</v>
      </c>
    </row>
    <row r="2177" spans="1:10" hidden="1" x14ac:dyDescent="0.2">
      <c r="A2177" s="3" t="s">
        <v>349</v>
      </c>
      <c r="B2177" s="3" t="s">
        <v>633</v>
      </c>
      <c r="C2177" s="3" t="s">
        <v>501</v>
      </c>
      <c r="D2177" s="3" t="s">
        <v>634</v>
      </c>
      <c r="E2177" s="4">
        <v>3503794.63</v>
      </c>
      <c r="F2177" s="3" t="s">
        <v>221</v>
      </c>
      <c r="G2177" s="3" t="s">
        <v>195</v>
      </c>
      <c r="H2177" s="3" t="s">
        <v>36</v>
      </c>
      <c r="J2177" s="3" t="s">
        <v>223</v>
      </c>
    </row>
    <row r="2178" spans="1:10" hidden="1" x14ac:dyDescent="0.2">
      <c r="A2178" s="3" t="s">
        <v>349</v>
      </c>
      <c r="B2178" s="3" t="s">
        <v>633</v>
      </c>
      <c r="C2178" s="3" t="s">
        <v>501</v>
      </c>
      <c r="D2178" s="3" t="s">
        <v>634</v>
      </c>
      <c r="E2178" s="4">
        <v>746140.77</v>
      </c>
      <c r="F2178" s="3" t="s">
        <v>221</v>
      </c>
      <c r="G2178" s="3" t="s">
        <v>655</v>
      </c>
      <c r="H2178" s="3" t="s">
        <v>36</v>
      </c>
      <c r="I2178" s="3" t="s">
        <v>331</v>
      </c>
      <c r="J2178" s="3" t="s">
        <v>223</v>
      </c>
    </row>
    <row r="2179" spans="1:10" hidden="1" x14ac:dyDescent="0.2">
      <c r="A2179" s="3" t="s">
        <v>349</v>
      </c>
      <c r="B2179" s="3" t="s">
        <v>664</v>
      </c>
      <c r="C2179" s="3" t="s">
        <v>665</v>
      </c>
      <c r="D2179" s="3" t="s">
        <v>666</v>
      </c>
      <c r="E2179" s="4">
        <v>51145.3</v>
      </c>
      <c r="F2179" s="3" t="s">
        <v>221</v>
      </c>
      <c r="G2179" s="3" t="s">
        <v>667</v>
      </c>
      <c r="H2179" s="3" t="s">
        <v>36</v>
      </c>
      <c r="J2179" s="3" t="s">
        <v>223</v>
      </c>
    </row>
    <row r="2180" spans="1:10" hidden="1" x14ac:dyDescent="0.2">
      <c r="A2180" s="3" t="s">
        <v>349</v>
      </c>
      <c r="B2180" s="3" t="s">
        <v>716</v>
      </c>
      <c r="C2180" s="3" t="s">
        <v>717</v>
      </c>
      <c r="D2180" s="3" t="s">
        <v>718</v>
      </c>
      <c r="E2180" s="4">
        <v>3377500</v>
      </c>
      <c r="F2180" s="3" t="s">
        <v>683</v>
      </c>
      <c r="G2180" s="3" t="s">
        <v>715</v>
      </c>
      <c r="H2180" s="3" t="s">
        <v>36</v>
      </c>
      <c r="I2180" s="3" t="s">
        <v>331</v>
      </c>
      <c r="J2180" s="3" t="s">
        <v>685</v>
      </c>
    </row>
    <row r="2181" spans="1:10" hidden="1" x14ac:dyDescent="0.2">
      <c r="A2181" s="3" t="s">
        <v>349</v>
      </c>
      <c r="B2181" s="3" t="s">
        <v>732</v>
      </c>
      <c r="C2181" s="3" t="s">
        <v>733</v>
      </c>
      <c r="D2181" s="3" t="s">
        <v>734</v>
      </c>
      <c r="E2181" s="4">
        <v>11628.77</v>
      </c>
      <c r="F2181" s="3" t="s">
        <v>683</v>
      </c>
      <c r="G2181" s="3" t="s">
        <v>725</v>
      </c>
      <c r="J2181" s="3" t="s">
        <v>685</v>
      </c>
    </row>
    <row r="2182" spans="1:10" hidden="1" x14ac:dyDescent="0.2">
      <c r="A2182" s="3" t="s">
        <v>349</v>
      </c>
      <c r="B2182" s="3" t="s">
        <v>735</v>
      </c>
      <c r="C2182" s="3" t="s">
        <v>736</v>
      </c>
      <c r="D2182" s="3" t="s">
        <v>737</v>
      </c>
      <c r="E2182" s="4">
        <v>33120.06</v>
      </c>
      <c r="F2182" s="3" t="s">
        <v>683</v>
      </c>
      <c r="G2182" s="3" t="s">
        <v>725</v>
      </c>
      <c r="H2182" s="3" t="s">
        <v>36</v>
      </c>
      <c r="J2182" s="3" t="s">
        <v>685</v>
      </c>
    </row>
    <row r="2183" spans="1:10" hidden="1" x14ac:dyDescent="0.2">
      <c r="A2183" s="3" t="s">
        <v>349</v>
      </c>
      <c r="B2183" s="3" t="s">
        <v>747</v>
      </c>
      <c r="C2183" s="3" t="s">
        <v>748</v>
      </c>
      <c r="D2183" s="3" t="s">
        <v>749</v>
      </c>
      <c r="E2183" s="4">
        <v>2170900</v>
      </c>
      <c r="F2183" s="3" t="s">
        <v>683</v>
      </c>
      <c r="G2183" s="3" t="s">
        <v>545</v>
      </c>
      <c r="H2183" s="3" t="s">
        <v>36</v>
      </c>
      <c r="I2183" s="3" t="s">
        <v>331</v>
      </c>
      <c r="J2183" s="3" t="s">
        <v>685</v>
      </c>
    </row>
    <row r="2184" spans="1:10" hidden="1" x14ac:dyDescent="0.2">
      <c r="A2184" s="3" t="s">
        <v>349</v>
      </c>
      <c r="B2184" s="3" t="s">
        <v>781</v>
      </c>
      <c r="C2184" s="3" t="s">
        <v>782</v>
      </c>
      <c r="D2184" s="3" t="s">
        <v>783</v>
      </c>
      <c r="E2184" s="4">
        <v>13032.34</v>
      </c>
      <c r="F2184" s="3" t="s">
        <v>683</v>
      </c>
      <c r="G2184" s="3" t="s">
        <v>553</v>
      </c>
      <c r="H2184" s="3" t="s">
        <v>36</v>
      </c>
      <c r="J2184" s="3" t="s">
        <v>685</v>
      </c>
    </row>
    <row r="2185" spans="1:10" hidden="1" x14ac:dyDescent="0.2">
      <c r="A2185" s="3" t="s">
        <v>349</v>
      </c>
      <c r="B2185" s="3" t="s">
        <v>797</v>
      </c>
      <c r="C2185" s="3" t="s">
        <v>798</v>
      </c>
      <c r="D2185" s="3" t="s">
        <v>799</v>
      </c>
      <c r="E2185" s="4">
        <v>61638.95</v>
      </c>
      <c r="F2185" s="3" t="s">
        <v>683</v>
      </c>
      <c r="G2185" s="3" t="s">
        <v>202</v>
      </c>
      <c r="H2185" s="3" t="s">
        <v>36</v>
      </c>
      <c r="J2185" s="3" t="s">
        <v>685</v>
      </c>
    </row>
    <row r="2186" spans="1:10" hidden="1" x14ac:dyDescent="0.2">
      <c r="A2186" s="3" t="s">
        <v>349</v>
      </c>
      <c r="B2186" s="3" t="s">
        <v>803</v>
      </c>
      <c r="C2186" s="3" t="s">
        <v>804</v>
      </c>
      <c r="D2186" s="3" t="s">
        <v>805</v>
      </c>
      <c r="E2186" s="4">
        <v>172633</v>
      </c>
      <c r="F2186" s="3" t="s">
        <v>683</v>
      </c>
      <c r="G2186" s="3" t="s">
        <v>202</v>
      </c>
      <c r="H2186" s="3" t="s">
        <v>36</v>
      </c>
      <c r="J2186" s="3" t="s">
        <v>685</v>
      </c>
    </row>
    <row r="2187" spans="1:10" hidden="1" x14ac:dyDescent="0.2">
      <c r="A2187" s="3" t="s">
        <v>349</v>
      </c>
      <c r="B2187" s="3" t="s">
        <v>809</v>
      </c>
      <c r="C2187" s="3" t="s">
        <v>810</v>
      </c>
      <c r="D2187" s="3" t="s">
        <v>811</v>
      </c>
      <c r="E2187" s="4">
        <v>1225556</v>
      </c>
      <c r="F2187" s="3" t="s">
        <v>683</v>
      </c>
      <c r="G2187" s="3" t="s">
        <v>202</v>
      </c>
      <c r="H2187" s="3" t="s">
        <v>36</v>
      </c>
      <c r="J2187" s="3" t="s">
        <v>685</v>
      </c>
    </row>
    <row r="2188" spans="1:10" hidden="1" x14ac:dyDescent="0.2">
      <c r="A2188" s="3" t="s">
        <v>349</v>
      </c>
      <c r="B2188" s="3" t="s">
        <v>899</v>
      </c>
      <c r="C2188" s="3" t="s">
        <v>900</v>
      </c>
      <c r="D2188" s="3" t="s">
        <v>901</v>
      </c>
      <c r="E2188" s="4">
        <v>5846.92</v>
      </c>
      <c r="F2188" s="3" t="s">
        <v>897</v>
      </c>
      <c r="G2188" s="3" t="s">
        <v>902</v>
      </c>
      <c r="H2188" s="3" t="s">
        <v>36</v>
      </c>
      <c r="J2188" s="3" t="s">
        <v>898</v>
      </c>
    </row>
    <row r="2189" spans="1:10" hidden="1" x14ac:dyDescent="0.2">
      <c r="A2189" s="3" t="s">
        <v>349</v>
      </c>
      <c r="B2189" s="3" t="s">
        <v>906</v>
      </c>
      <c r="C2189" s="3" t="s">
        <v>907</v>
      </c>
      <c r="D2189" s="3" t="s">
        <v>908</v>
      </c>
      <c r="E2189" s="4">
        <v>-20121.04</v>
      </c>
      <c r="F2189" s="3" t="s">
        <v>897</v>
      </c>
      <c r="G2189" s="3" t="s">
        <v>909</v>
      </c>
      <c r="H2189" s="3" t="s">
        <v>16</v>
      </c>
      <c r="J2189" s="3" t="s">
        <v>898</v>
      </c>
    </row>
    <row r="2190" spans="1:10" hidden="1" x14ac:dyDescent="0.2">
      <c r="A2190" s="3" t="s">
        <v>349</v>
      </c>
      <c r="B2190" s="3" t="s">
        <v>910</v>
      </c>
      <c r="C2190" s="3" t="s">
        <v>911</v>
      </c>
      <c r="D2190" s="3" t="s">
        <v>912</v>
      </c>
      <c r="E2190" s="4">
        <v>-18266.240000000002</v>
      </c>
      <c r="F2190" s="3" t="s">
        <v>897</v>
      </c>
      <c r="G2190" s="3" t="s">
        <v>913</v>
      </c>
      <c r="H2190" s="3" t="s">
        <v>16</v>
      </c>
      <c r="J2190" s="3" t="s">
        <v>898</v>
      </c>
    </row>
    <row r="2191" spans="1:10" hidden="1" x14ac:dyDescent="0.2">
      <c r="A2191" s="3" t="s">
        <v>349</v>
      </c>
      <c r="B2191" s="3" t="s">
        <v>906</v>
      </c>
      <c r="C2191" s="3" t="s">
        <v>907</v>
      </c>
      <c r="D2191" s="3" t="s">
        <v>908</v>
      </c>
      <c r="E2191" s="4">
        <v>-5025.63</v>
      </c>
      <c r="F2191" s="3" t="s">
        <v>897</v>
      </c>
      <c r="G2191" s="3" t="s">
        <v>189</v>
      </c>
      <c r="H2191" s="3" t="s">
        <v>16</v>
      </c>
      <c r="J2191" s="3" t="s">
        <v>898</v>
      </c>
    </row>
    <row r="2192" spans="1:10" hidden="1" x14ac:dyDescent="0.2">
      <c r="A2192" s="3" t="s">
        <v>349</v>
      </c>
      <c r="B2192" s="3" t="s">
        <v>917</v>
      </c>
      <c r="C2192" s="3" t="s">
        <v>918</v>
      </c>
      <c r="D2192" s="3" t="s">
        <v>919</v>
      </c>
      <c r="E2192" s="4">
        <v>-8812.02</v>
      </c>
      <c r="F2192" s="3" t="s">
        <v>897</v>
      </c>
      <c r="G2192" s="3" t="s">
        <v>541</v>
      </c>
      <c r="H2192" s="3" t="s">
        <v>16</v>
      </c>
      <c r="J2192" s="3" t="s">
        <v>898</v>
      </c>
    </row>
    <row r="2193" spans="1:10" hidden="1" x14ac:dyDescent="0.2">
      <c r="A2193" s="3" t="s">
        <v>349</v>
      </c>
      <c r="B2193" s="3" t="s">
        <v>920</v>
      </c>
      <c r="C2193" s="3" t="s">
        <v>921</v>
      </c>
      <c r="D2193" s="3" t="s">
        <v>922</v>
      </c>
      <c r="E2193" s="4">
        <v>-24203.27</v>
      </c>
      <c r="F2193" s="3" t="s">
        <v>897</v>
      </c>
      <c r="G2193" s="3" t="s">
        <v>545</v>
      </c>
      <c r="H2193" s="3" t="s">
        <v>16</v>
      </c>
      <c r="J2193" s="3" t="s">
        <v>898</v>
      </c>
    </row>
    <row r="2194" spans="1:10" hidden="1" x14ac:dyDescent="0.2">
      <c r="A2194" s="3" t="s">
        <v>349</v>
      </c>
      <c r="B2194" s="3" t="s">
        <v>923</v>
      </c>
      <c r="C2194" s="3" t="s">
        <v>924</v>
      </c>
      <c r="D2194" s="3" t="s">
        <v>925</v>
      </c>
      <c r="E2194" s="4">
        <v>-69228.259999999995</v>
      </c>
      <c r="F2194" s="3" t="s">
        <v>897</v>
      </c>
      <c r="G2194" s="3" t="s">
        <v>553</v>
      </c>
      <c r="H2194" s="3" t="s">
        <v>16</v>
      </c>
      <c r="J2194" s="3" t="s">
        <v>898</v>
      </c>
    </row>
    <row r="2195" spans="1:10" hidden="1" x14ac:dyDescent="0.2">
      <c r="A2195" s="3" t="s">
        <v>349</v>
      </c>
      <c r="B2195" s="3" t="s">
        <v>926</v>
      </c>
      <c r="C2195" s="3" t="s">
        <v>927</v>
      </c>
      <c r="D2195" s="3" t="s">
        <v>928</v>
      </c>
      <c r="E2195" s="4">
        <v>-58843.88</v>
      </c>
      <c r="F2195" s="3" t="s">
        <v>897</v>
      </c>
      <c r="G2195" s="3" t="s">
        <v>553</v>
      </c>
      <c r="H2195" s="3" t="s">
        <v>36</v>
      </c>
      <c r="J2195" s="3" t="s">
        <v>898</v>
      </c>
    </row>
    <row r="2196" spans="1:10" hidden="1" x14ac:dyDescent="0.2">
      <c r="A2196" s="3" t="s">
        <v>349</v>
      </c>
      <c r="B2196" s="3" t="s">
        <v>633</v>
      </c>
      <c r="C2196" s="3" t="s">
        <v>501</v>
      </c>
      <c r="D2196" s="3" t="s">
        <v>634</v>
      </c>
      <c r="E2196" s="4">
        <v>110125.41</v>
      </c>
      <c r="F2196" s="3" t="s">
        <v>897</v>
      </c>
      <c r="G2196" s="3" t="s">
        <v>195</v>
      </c>
      <c r="H2196" s="3" t="s">
        <v>36</v>
      </c>
      <c r="J2196" s="3" t="s">
        <v>898</v>
      </c>
    </row>
    <row r="2197" spans="1:10" hidden="1" x14ac:dyDescent="0.2">
      <c r="A2197" s="3" t="s">
        <v>349</v>
      </c>
      <c r="B2197" s="3" t="s">
        <v>945</v>
      </c>
      <c r="C2197" s="3" t="s">
        <v>946</v>
      </c>
      <c r="D2197" s="3" t="s">
        <v>947</v>
      </c>
      <c r="E2197" s="4">
        <v>-17508.55</v>
      </c>
      <c r="F2197" s="3" t="s">
        <v>938</v>
      </c>
      <c r="G2197" s="3" t="s">
        <v>330</v>
      </c>
      <c r="H2197" s="3" t="s">
        <v>16</v>
      </c>
      <c r="J2197" s="3" t="s">
        <v>898</v>
      </c>
    </row>
    <row r="2198" spans="1:10" hidden="1" x14ac:dyDescent="0.2">
      <c r="A2198" s="3" t="s">
        <v>349</v>
      </c>
      <c r="B2198" s="3" t="s">
        <v>948</v>
      </c>
      <c r="C2198" s="3" t="s">
        <v>949</v>
      </c>
      <c r="D2198" s="3" t="s">
        <v>950</v>
      </c>
      <c r="E2198" s="4">
        <v>-44265</v>
      </c>
      <c r="F2198" s="3" t="s">
        <v>938</v>
      </c>
      <c r="G2198" s="3" t="s">
        <v>951</v>
      </c>
      <c r="H2198" s="3" t="s">
        <v>176</v>
      </c>
      <c r="J2198" s="3" t="s">
        <v>898</v>
      </c>
    </row>
    <row r="2199" spans="1:10" hidden="1" x14ac:dyDescent="0.2">
      <c r="A2199" s="3" t="s">
        <v>349</v>
      </c>
      <c r="B2199" s="3" t="s">
        <v>952</v>
      </c>
      <c r="C2199" s="3" t="s">
        <v>953</v>
      </c>
      <c r="D2199" s="3" t="s">
        <v>954</v>
      </c>
      <c r="E2199" s="4">
        <v>-27112</v>
      </c>
      <c r="F2199" s="3" t="s">
        <v>938</v>
      </c>
      <c r="G2199" s="3" t="s">
        <v>955</v>
      </c>
      <c r="H2199" s="3" t="s">
        <v>176</v>
      </c>
      <c r="J2199" s="3" t="s">
        <v>898</v>
      </c>
    </row>
    <row r="2200" spans="1:10" hidden="1" x14ac:dyDescent="0.2">
      <c r="A2200" s="3" t="s">
        <v>349</v>
      </c>
      <c r="B2200" s="3" t="s">
        <v>977</v>
      </c>
      <c r="C2200" s="3" t="s">
        <v>978</v>
      </c>
      <c r="D2200" s="3" t="s">
        <v>979</v>
      </c>
      <c r="E2200" s="4">
        <v>-59881.97</v>
      </c>
      <c r="F2200" s="3" t="s">
        <v>938</v>
      </c>
      <c r="G2200" s="3" t="s">
        <v>189</v>
      </c>
      <c r="H2200" s="3" t="s">
        <v>36</v>
      </c>
      <c r="J2200" s="3" t="s">
        <v>898</v>
      </c>
    </row>
    <row r="2201" spans="1:10" hidden="1" x14ac:dyDescent="0.2">
      <c r="A2201" s="3" t="s">
        <v>349</v>
      </c>
      <c r="B2201" s="3" t="s">
        <v>523</v>
      </c>
      <c r="C2201" s="3" t="s">
        <v>524</v>
      </c>
      <c r="D2201" s="3" t="s">
        <v>525</v>
      </c>
      <c r="E2201" s="4">
        <v>5817.3</v>
      </c>
      <c r="F2201" s="3" t="s">
        <v>938</v>
      </c>
      <c r="G2201" s="3" t="s">
        <v>513</v>
      </c>
      <c r="H2201" s="3" t="s">
        <v>36</v>
      </c>
      <c r="J2201" s="3" t="s">
        <v>898</v>
      </c>
    </row>
    <row r="2202" spans="1:10" hidden="1" x14ac:dyDescent="0.2">
      <c r="A2202" s="3" t="s">
        <v>349</v>
      </c>
      <c r="B2202" s="3" t="s">
        <v>983</v>
      </c>
      <c r="C2202" s="3" t="s">
        <v>984</v>
      </c>
      <c r="D2202" s="3" t="s">
        <v>985</v>
      </c>
      <c r="E2202" s="4">
        <v>37747.47</v>
      </c>
      <c r="F2202" s="3" t="s">
        <v>938</v>
      </c>
      <c r="G2202" s="3" t="s">
        <v>513</v>
      </c>
      <c r="H2202" s="3" t="s">
        <v>36</v>
      </c>
      <c r="J2202" s="3" t="s">
        <v>898</v>
      </c>
    </row>
    <row r="2203" spans="1:10" hidden="1" x14ac:dyDescent="0.2">
      <c r="A2203" s="3" t="s">
        <v>349</v>
      </c>
      <c r="B2203" s="3" t="s">
        <v>917</v>
      </c>
      <c r="C2203" s="3" t="s">
        <v>918</v>
      </c>
      <c r="D2203" s="3" t="s">
        <v>919</v>
      </c>
      <c r="E2203" s="4">
        <v>-59899.28</v>
      </c>
      <c r="F2203" s="3" t="s">
        <v>938</v>
      </c>
      <c r="G2203" s="3" t="s">
        <v>541</v>
      </c>
      <c r="H2203" s="3" t="s">
        <v>16</v>
      </c>
      <c r="J2203" s="3" t="s">
        <v>898</v>
      </c>
    </row>
    <row r="2204" spans="1:10" hidden="1" x14ac:dyDescent="0.2">
      <c r="A2204" s="3" t="s">
        <v>349</v>
      </c>
      <c r="B2204" s="3" t="s">
        <v>986</v>
      </c>
      <c r="C2204" s="3" t="s">
        <v>987</v>
      </c>
      <c r="D2204" s="3" t="s">
        <v>988</v>
      </c>
      <c r="E2204" s="4">
        <v>-18848.259999999998</v>
      </c>
      <c r="F2204" s="3" t="s">
        <v>938</v>
      </c>
      <c r="G2204" s="3" t="s">
        <v>553</v>
      </c>
      <c r="H2204" s="3" t="s">
        <v>16</v>
      </c>
      <c r="J2204" s="3" t="s">
        <v>898</v>
      </c>
    </row>
    <row r="2205" spans="1:10" hidden="1" x14ac:dyDescent="0.2">
      <c r="A2205" s="3" t="s">
        <v>349</v>
      </c>
      <c r="B2205" s="3" t="s">
        <v>989</v>
      </c>
      <c r="C2205" s="3" t="s">
        <v>990</v>
      </c>
      <c r="D2205" s="3" t="s">
        <v>991</v>
      </c>
      <c r="E2205" s="4">
        <v>-110550.23</v>
      </c>
      <c r="F2205" s="3" t="s">
        <v>938</v>
      </c>
      <c r="G2205" s="3" t="s">
        <v>553</v>
      </c>
      <c r="H2205" s="3" t="s">
        <v>16</v>
      </c>
      <c r="J2205" s="3" t="s">
        <v>898</v>
      </c>
    </row>
    <row r="2206" spans="1:10" hidden="1" x14ac:dyDescent="0.2">
      <c r="A2206" s="3" t="s">
        <v>349</v>
      </c>
      <c r="B2206" s="3" t="s">
        <v>633</v>
      </c>
      <c r="C2206" s="3" t="s">
        <v>501</v>
      </c>
      <c r="D2206" s="3" t="s">
        <v>634</v>
      </c>
      <c r="E2206" s="4">
        <v>136045.51</v>
      </c>
      <c r="F2206" s="3" t="s">
        <v>938</v>
      </c>
      <c r="G2206" s="3" t="s">
        <v>195</v>
      </c>
      <c r="H2206" s="3" t="s">
        <v>36</v>
      </c>
      <c r="J2206" s="3" t="s">
        <v>898</v>
      </c>
    </row>
    <row r="2207" spans="1:10" hidden="1" x14ac:dyDescent="0.2">
      <c r="A2207" s="3" t="s">
        <v>349</v>
      </c>
      <c r="B2207" s="3" t="s">
        <v>1026</v>
      </c>
      <c r="C2207" s="3" t="s">
        <v>1027</v>
      </c>
      <c r="D2207" s="3" t="s">
        <v>1028</v>
      </c>
      <c r="E2207" s="4">
        <v>-26844.82</v>
      </c>
      <c r="F2207" s="3" t="s">
        <v>1001</v>
      </c>
      <c r="G2207" s="3" t="s">
        <v>1029</v>
      </c>
      <c r="H2207" s="3" t="s">
        <v>16</v>
      </c>
      <c r="J2207" s="3" t="s">
        <v>1002</v>
      </c>
    </row>
    <row r="2208" spans="1:10" hidden="1" x14ac:dyDescent="0.2">
      <c r="A2208" s="3" t="s">
        <v>349</v>
      </c>
      <c r="B2208" s="3" t="s">
        <v>977</v>
      </c>
      <c r="C2208" s="3" t="s">
        <v>978</v>
      </c>
      <c r="D2208" s="3" t="s">
        <v>979</v>
      </c>
      <c r="E2208" s="4">
        <v>-14164</v>
      </c>
      <c r="F2208" s="3" t="s">
        <v>1001</v>
      </c>
      <c r="G2208" s="3" t="s">
        <v>189</v>
      </c>
      <c r="H2208" s="3" t="s">
        <v>36</v>
      </c>
      <c r="J2208" s="3" t="s">
        <v>1002</v>
      </c>
    </row>
    <row r="2209" spans="1:10" hidden="1" x14ac:dyDescent="0.2">
      <c r="A2209" s="3" t="s">
        <v>349</v>
      </c>
      <c r="B2209" s="3" t="s">
        <v>1052</v>
      </c>
      <c r="C2209" s="3" t="s">
        <v>1053</v>
      </c>
      <c r="D2209" s="3" t="s">
        <v>1054</v>
      </c>
      <c r="E2209" s="4">
        <v>-24942.080000000002</v>
      </c>
      <c r="F2209" s="3" t="s">
        <v>1001</v>
      </c>
      <c r="G2209" s="3" t="s">
        <v>553</v>
      </c>
      <c r="H2209" s="3" t="s">
        <v>36</v>
      </c>
      <c r="J2209" s="3" t="s">
        <v>1002</v>
      </c>
    </row>
    <row r="2210" spans="1:10" hidden="1" x14ac:dyDescent="0.2">
      <c r="A2210" s="3" t="s">
        <v>349</v>
      </c>
      <c r="B2210" s="3" t="s">
        <v>1059</v>
      </c>
      <c r="C2210" s="3" t="s">
        <v>1060</v>
      </c>
      <c r="D2210" s="3" t="s">
        <v>1061</v>
      </c>
      <c r="E2210" s="4">
        <v>-10352.02</v>
      </c>
      <c r="F2210" s="3" t="s">
        <v>1001</v>
      </c>
      <c r="G2210" s="3" t="s">
        <v>576</v>
      </c>
      <c r="H2210" s="3" t="s">
        <v>16</v>
      </c>
      <c r="J2210" s="3" t="s">
        <v>1002</v>
      </c>
    </row>
    <row r="2211" spans="1:10" hidden="1" x14ac:dyDescent="0.2">
      <c r="A2211" s="3" t="s">
        <v>349</v>
      </c>
      <c r="B2211" s="3" t="s">
        <v>633</v>
      </c>
      <c r="C2211" s="3" t="s">
        <v>501</v>
      </c>
      <c r="D2211" s="3" t="s">
        <v>634</v>
      </c>
      <c r="E2211" s="4">
        <v>1818.12</v>
      </c>
      <c r="F2211" s="3" t="s">
        <v>1001</v>
      </c>
      <c r="G2211" s="3" t="s">
        <v>195</v>
      </c>
      <c r="H2211" s="3" t="s">
        <v>36</v>
      </c>
      <c r="J2211" s="3" t="s">
        <v>1002</v>
      </c>
    </row>
    <row r="2212" spans="1:10" hidden="1" x14ac:dyDescent="0.2">
      <c r="A2212" s="3" t="s">
        <v>349</v>
      </c>
      <c r="B2212" s="3" t="s">
        <v>1074</v>
      </c>
      <c r="C2212" s="3" t="s">
        <v>1075</v>
      </c>
      <c r="D2212" s="3" t="s">
        <v>1076</v>
      </c>
      <c r="E2212" s="4">
        <v>26265.54</v>
      </c>
      <c r="F2212" s="3" t="s">
        <v>1001</v>
      </c>
      <c r="G2212" s="3" t="s">
        <v>667</v>
      </c>
      <c r="H2212" s="3" t="s">
        <v>36</v>
      </c>
      <c r="J2212" s="3" t="s">
        <v>1002</v>
      </c>
    </row>
    <row r="2213" spans="1:10" hidden="1" x14ac:dyDescent="0.2">
      <c r="A2213" s="3" t="s">
        <v>349</v>
      </c>
      <c r="B2213" s="3" t="s">
        <v>899</v>
      </c>
      <c r="C2213" s="3" t="s">
        <v>900</v>
      </c>
      <c r="D2213" s="3" t="s">
        <v>901</v>
      </c>
      <c r="E2213" s="4">
        <v>-125546.52</v>
      </c>
      <c r="F2213" s="3" t="s">
        <v>1080</v>
      </c>
      <c r="G2213" s="3" t="s">
        <v>902</v>
      </c>
      <c r="H2213" s="3" t="s">
        <v>36</v>
      </c>
      <c r="J2213" s="3" t="s">
        <v>1081</v>
      </c>
    </row>
    <row r="2214" spans="1:10" hidden="1" x14ac:dyDescent="0.2">
      <c r="A2214" s="3" t="s">
        <v>349</v>
      </c>
      <c r="B2214" s="3" t="s">
        <v>1135</v>
      </c>
      <c r="C2214" s="3" t="s">
        <v>1136</v>
      </c>
      <c r="D2214" s="3" t="s">
        <v>1137</v>
      </c>
      <c r="E2214" s="4">
        <v>-791724.27</v>
      </c>
      <c r="F2214" s="3" t="s">
        <v>1080</v>
      </c>
      <c r="G2214" s="3" t="s">
        <v>408</v>
      </c>
      <c r="H2214" s="3" t="s">
        <v>16</v>
      </c>
      <c r="J2214" s="3" t="s">
        <v>1081</v>
      </c>
    </row>
    <row r="2215" spans="1:10" hidden="1" x14ac:dyDescent="0.2">
      <c r="A2215" s="3" t="s">
        <v>349</v>
      </c>
      <c r="B2215" s="3" t="s">
        <v>1138</v>
      </c>
      <c r="C2215" s="3" t="s">
        <v>1139</v>
      </c>
      <c r="D2215" s="3" t="s">
        <v>1140</v>
      </c>
      <c r="E2215" s="4">
        <v>-601920.38</v>
      </c>
      <c r="F2215" s="3" t="s">
        <v>1080</v>
      </c>
      <c r="G2215" s="3" t="s">
        <v>1029</v>
      </c>
      <c r="H2215" s="3" t="s">
        <v>16</v>
      </c>
      <c r="J2215" s="3" t="s">
        <v>1081</v>
      </c>
    </row>
    <row r="2216" spans="1:10" hidden="1" x14ac:dyDescent="0.2">
      <c r="A2216" s="3" t="s">
        <v>349</v>
      </c>
      <c r="B2216" s="3" t="s">
        <v>1147</v>
      </c>
      <c r="C2216" s="3" t="s">
        <v>1148</v>
      </c>
      <c r="D2216" s="3" t="s">
        <v>1149</v>
      </c>
      <c r="E2216" s="4">
        <v>-45200.87</v>
      </c>
      <c r="F2216" s="3" t="s">
        <v>1080</v>
      </c>
      <c r="G2216" s="3" t="s">
        <v>465</v>
      </c>
      <c r="H2216" s="3" t="s">
        <v>36</v>
      </c>
      <c r="J2216" s="3" t="s">
        <v>1081</v>
      </c>
    </row>
    <row r="2217" spans="1:10" hidden="1" x14ac:dyDescent="0.2">
      <c r="A2217" s="3" t="s">
        <v>349</v>
      </c>
      <c r="B2217" s="3" t="s">
        <v>1150</v>
      </c>
      <c r="C2217" s="3" t="s">
        <v>1151</v>
      </c>
      <c r="D2217" s="3" t="s">
        <v>1152</v>
      </c>
      <c r="E2217" s="4">
        <v>-4263.16</v>
      </c>
      <c r="F2217" s="3" t="s">
        <v>1080</v>
      </c>
      <c r="G2217" s="3" t="s">
        <v>477</v>
      </c>
      <c r="H2217" s="3" t="s">
        <v>16</v>
      </c>
      <c r="J2217" s="3" t="s">
        <v>1081</v>
      </c>
    </row>
    <row r="2218" spans="1:10" hidden="1" x14ac:dyDescent="0.2">
      <c r="A2218" s="3" t="s">
        <v>349</v>
      </c>
      <c r="B2218" s="3" t="s">
        <v>1162</v>
      </c>
      <c r="C2218" s="3" t="s">
        <v>1163</v>
      </c>
      <c r="D2218" s="3" t="s">
        <v>1164</v>
      </c>
      <c r="E2218" s="4">
        <v>-1560.32</v>
      </c>
      <c r="F2218" s="3" t="s">
        <v>1080</v>
      </c>
      <c r="G2218" s="3" t="s">
        <v>200</v>
      </c>
      <c r="H2218" s="3" t="s">
        <v>36</v>
      </c>
      <c r="J2218" s="3" t="s">
        <v>1081</v>
      </c>
    </row>
    <row r="2219" spans="1:10" hidden="1" x14ac:dyDescent="0.2">
      <c r="A2219" s="3" t="s">
        <v>349</v>
      </c>
      <c r="B2219" s="3" t="s">
        <v>1165</v>
      </c>
      <c r="C2219" s="3" t="s">
        <v>1166</v>
      </c>
      <c r="D2219" s="3" t="s">
        <v>1167</v>
      </c>
      <c r="E2219" s="4">
        <v>-128740.9</v>
      </c>
      <c r="F2219" s="3" t="s">
        <v>1080</v>
      </c>
      <c r="G2219" s="3" t="s">
        <v>200</v>
      </c>
      <c r="H2219" s="3" t="s">
        <v>36</v>
      </c>
      <c r="J2219" s="3" t="s">
        <v>1081</v>
      </c>
    </row>
    <row r="2220" spans="1:10" hidden="1" x14ac:dyDescent="0.2">
      <c r="A2220" s="3" t="s">
        <v>349</v>
      </c>
      <c r="B2220" s="3" t="s">
        <v>1179</v>
      </c>
      <c r="C2220" s="3" t="s">
        <v>1180</v>
      </c>
      <c r="D2220" s="3" t="s">
        <v>1181</v>
      </c>
      <c r="E2220" s="4">
        <v>-41945.5</v>
      </c>
      <c r="F2220" s="3" t="s">
        <v>1080</v>
      </c>
      <c r="G2220" s="3" t="s">
        <v>1178</v>
      </c>
      <c r="H2220" s="3" t="s">
        <v>16</v>
      </c>
      <c r="J2220" s="3" t="s">
        <v>1081</v>
      </c>
    </row>
    <row r="2221" spans="1:10" hidden="1" x14ac:dyDescent="0.2">
      <c r="A2221" s="3" t="s">
        <v>349</v>
      </c>
      <c r="B2221" s="3" t="s">
        <v>977</v>
      </c>
      <c r="C2221" s="3" t="s">
        <v>978</v>
      </c>
      <c r="D2221" s="3" t="s">
        <v>979</v>
      </c>
      <c r="E2221" s="4">
        <v>-442.91</v>
      </c>
      <c r="F2221" s="3" t="s">
        <v>1080</v>
      </c>
      <c r="G2221" s="3" t="s">
        <v>189</v>
      </c>
      <c r="H2221" s="3" t="s">
        <v>36</v>
      </c>
      <c r="J2221" s="3" t="s">
        <v>1081</v>
      </c>
    </row>
    <row r="2222" spans="1:10" hidden="1" x14ac:dyDescent="0.2">
      <c r="A2222" s="3" t="s">
        <v>349</v>
      </c>
      <c r="B2222" s="3" t="s">
        <v>1182</v>
      </c>
      <c r="C2222" s="3" t="s">
        <v>1183</v>
      </c>
      <c r="D2222" s="3" t="s">
        <v>1184</v>
      </c>
      <c r="E2222" s="4">
        <v>-1260.18</v>
      </c>
      <c r="F2222" s="3" t="s">
        <v>1080</v>
      </c>
      <c r="G2222" s="3" t="s">
        <v>1185</v>
      </c>
      <c r="H2222" s="3" t="s">
        <v>16</v>
      </c>
      <c r="J2222" s="3" t="s">
        <v>1081</v>
      </c>
    </row>
    <row r="2223" spans="1:10" hidden="1" x14ac:dyDescent="0.2">
      <c r="A2223" s="3" t="s">
        <v>349</v>
      </c>
      <c r="B2223" s="3" t="s">
        <v>1189</v>
      </c>
      <c r="C2223" s="3" t="s">
        <v>1190</v>
      </c>
      <c r="D2223" s="3" t="s">
        <v>1191</v>
      </c>
      <c r="E2223" s="4">
        <v>853167</v>
      </c>
      <c r="F2223" s="3" t="s">
        <v>1080</v>
      </c>
      <c r="G2223" s="3" t="s">
        <v>513</v>
      </c>
      <c r="H2223" s="3" t="s">
        <v>36</v>
      </c>
      <c r="J2223" s="3" t="s">
        <v>1081</v>
      </c>
    </row>
    <row r="2224" spans="1:10" hidden="1" x14ac:dyDescent="0.2">
      <c r="A2224" s="3" t="s">
        <v>349</v>
      </c>
      <c r="B2224" s="3" t="s">
        <v>1192</v>
      </c>
      <c r="C2224" s="3" t="s">
        <v>1193</v>
      </c>
      <c r="D2224" s="3" t="s">
        <v>1194</v>
      </c>
      <c r="E2224" s="4">
        <v>20906.62</v>
      </c>
      <c r="F2224" s="3" t="s">
        <v>1080</v>
      </c>
      <c r="G2224" s="3" t="s">
        <v>513</v>
      </c>
      <c r="H2224" s="3" t="s">
        <v>36</v>
      </c>
      <c r="J2224" s="3" t="s">
        <v>1081</v>
      </c>
    </row>
    <row r="2225" spans="1:10" hidden="1" x14ac:dyDescent="0.2">
      <c r="A2225" s="3" t="s">
        <v>349</v>
      </c>
      <c r="B2225" s="3" t="s">
        <v>1198</v>
      </c>
      <c r="C2225" s="3" t="s">
        <v>1199</v>
      </c>
      <c r="D2225" s="3" t="s">
        <v>1200</v>
      </c>
      <c r="E2225" s="4">
        <v>-36333.519999999997</v>
      </c>
      <c r="F2225" s="3" t="s">
        <v>1080</v>
      </c>
      <c r="G2225" s="3" t="s">
        <v>1201</v>
      </c>
      <c r="H2225" s="3" t="s">
        <v>16</v>
      </c>
      <c r="J2225" s="3" t="s">
        <v>1081</v>
      </c>
    </row>
    <row r="2226" spans="1:10" hidden="1" x14ac:dyDescent="0.2">
      <c r="A2226" s="3" t="s">
        <v>349</v>
      </c>
      <c r="B2226" s="3" t="s">
        <v>1202</v>
      </c>
      <c r="C2226" s="3" t="s">
        <v>1203</v>
      </c>
      <c r="D2226" s="3" t="s">
        <v>1204</v>
      </c>
      <c r="E2226" s="4">
        <v>-82859</v>
      </c>
      <c r="F2226" s="3" t="s">
        <v>1080</v>
      </c>
      <c r="G2226" s="3" t="s">
        <v>537</v>
      </c>
      <c r="H2226" s="3" t="s">
        <v>16</v>
      </c>
      <c r="J2226" s="3" t="s">
        <v>1081</v>
      </c>
    </row>
    <row r="2227" spans="1:10" hidden="1" x14ac:dyDescent="0.2">
      <c r="A2227" s="3" t="s">
        <v>349</v>
      </c>
      <c r="B2227" s="3" t="s">
        <v>920</v>
      </c>
      <c r="C2227" s="3" t="s">
        <v>921</v>
      </c>
      <c r="D2227" s="3" t="s">
        <v>922</v>
      </c>
      <c r="E2227" s="4">
        <v>-111907.21</v>
      </c>
      <c r="F2227" s="3" t="s">
        <v>1080</v>
      </c>
      <c r="G2227" s="3" t="s">
        <v>545</v>
      </c>
      <c r="H2227" s="3" t="s">
        <v>16</v>
      </c>
      <c r="J2227" s="3" t="s">
        <v>1081</v>
      </c>
    </row>
    <row r="2228" spans="1:10" hidden="1" x14ac:dyDescent="0.2">
      <c r="A2228" s="3" t="s">
        <v>349</v>
      </c>
      <c r="B2228" s="3" t="s">
        <v>542</v>
      </c>
      <c r="C2228" s="3" t="s">
        <v>543</v>
      </c>
      <c r="D2228" s="3" t="s">
        <v>544</v>
      </c>
      <c r="E2228" s="4">
        <v>-13170.22</v>
      </c>
      <c r="F2228" s="3" t="s">
        <v>1080</v>
      </c>
      <c r="G2228" s="3" t="s">
        <v>545</v>
      </c>
      <c r="H2228" s="3" t="s">
        <v>16</v>
      </c>
      <c r="J2228" s="3" t="s">
        <v>1081</v>
      </c>
    </row>
    <row r="2229" spans="1:10" hidden="1" x14ac:dyDescent="0.2">
      <c r="A2229" s="3" t="s">
        <v>349</v>
      </c>
      <c r="B2229" s="3" t="s">
        <v>926</v>
      </c>
      <c r="C2229" s="3" t="s">
        <v>927</v>
      </c>
      <c r="D2229" s="3" t="s">
        <v>928</v>
      </c>
      <c r="E2229" s="4">
        <v>-60000.88</v>
      </c>
      <c r="F2229" s="3" t="s">
        <v>1080</v>
      </c>
      <c r="G2229" s="3" t="s">
        <v>553</v>
      </c>
      <c r="H2229" s="3" t="s">
        <v>36</v>
      </c>
      <c r="J2229" s="3" t="s">
        <v>1081</v>
      </c>
    </row>
    <row r="2230" spans="1:10" hidden="1" x14ac:dyDescent="0.2">
      <c r="A2230" s="3" t="s">
        <v>349</v>
      </c>
      <c r="B2230" s="3" t="s">
        <v>1211</v>
      </c>
      <c r="C2230" s="3" t="s">
        <v>1212</v>
      </c>
      <c r="D2230" s="3" t="s">
        <v>1213</v>
      </c>
      <c r="E2230" s="4">
        <v>774250</v>
      </c>
      <c r="F2230" s="3" t="s">
        <v>1080</v>
      </c>
      <c r="G2230" s="3" t="s">
        <v>588</v>
      </c>
      <c r="H2230" s="3" t="s">
        <v>36</v>
      </c>
      <c r="J2230" s="3" t="s">
        <v>1081</v>
      </c>
    </row>
    <row r="2231" spans="1:10" hidden="1" x14ac:dyDescent="0.2">
      <c r="A2231" s="3" t="s">
        <v>349</v>
      </c>
      <c r="B2231" s="3" t="s">
        <v>1214</v>
      </c>
      <c r="C2231" s="3" t="s">
        <v>1215</v>
      </c>
      <c r="D2231" s="3" t="s">
        <v>1216</v>
      </c>
      <c r="E2231" s="4">
        <v>212400</v>
      </c>
      <c r="F2231" s="3" t="s">
        <v>1080</v>
      </c>
      <c r="G2231" s="3" t="s">
        <v>588</v>
      </c>
      <c r="H2231" s="3" t="s">
        <v>36</v>
      </c>
      <c r="J2231" s="3" t="s">
        <v>1081</v>
      </c>
    </row>
    <row r="2232" spans="1:10" hidden="1" x14ac:dyDescent="0.2">
      <c r="A2232" s="3" t="s">
        <v>349</v>
      </c>
      <c r="B2232" s="3" t="s">
        <v>1217</v>
      </c>
      <c r="C2232" s="3" t="s">
        <v>1218</v>
      </c>
      <c r="D2232" s="3" t="s">
        <v>1219</v>
      </c>
      <c r="E2232" s="4">
        <v>1105540</v>
      </c>
      <c r="F2232" s="3" t="s">
        <v>1080</v>
      </c>
      <c r="G2232" s="3" t="s">
        <v>588</v>
      </c>
      <c r="H2232" s="3" t="s">
        <v>36</v>
      </c>
      <c r="J2232" s="3" t="s">
        <v>1081</v>
      </c>
    </row>
    <row r="2233" spans="1:10" hidden="1" x14ac:dyDescent="0.2">
      <c r="A2233" s="3" t="s">
        <v>349</v>
      </c>
      <c r="B2233" s="3" t="s">
        <v>1220</v>
      </c>
      <c r="C2233" s="3" t="s">
        <v>1221</v>
      </c>
      <c r="D2233" s="3" t="s">
        <v>1222</v>
      </c>
      <c r="E2233" s="4">
        <v>1235100</v>
      </c>
      <c r="F2233" s="3" t="s">
        <v>1080</v>
      </c>
      <c r="G2233" s="3" t="s">
        <v>588</v>
      </c>
      <c r="H2233" s="3" t="s">
        <v>36</v>
      </c>
      <c r="J2233" s="3" t="s">
        <v>1081</v>
      </c>
    </row>
    <row r="2234" spans="1:10" hidden="1" x14ac:dyDescent="0.2">
      <c r="A2234" s="3" t="s">
        <v>349</v>
      </c>
      <c r="B2234" s="3" t="s">
        <v>1223</v>
      </c>
      <c r="C2234" s="3" t="s">
        <v>1224</v>
      </c>
      <c r="D2234" s="3" t="s">
        <v>1225</v>
      </c>
      <c r="E2234" s="4">
        <v>973000</v>
      </c>
      <c r="F2234" s="3" t="s">
        <v>1080</v>
      </c>
      <c r="G2234" s="3" t="s">
        <v>588</v>
      </c>
      <c r="H2234" s="3" t="s">
        <v>36</v>
      </c>
      <c r="J2234" s="3" t="s">
        <v>1081</v>
      </c>
    </row>
    <row r="2235" spans="1:10" hidden="1" x14ac:dyDescent="0.2">
      <c r="A2235" s="3" t="s">
        <v>349</v>
      </c>
      <c r="B2235" s="3" t="s">
        <v>1232</v>
      </c>
      <c r="C2235" s="3" t="s">
        <v>1233</v>
      </c>
      <c r="D2235" s="3" t="s">
        <v>1234</v>
      </c>
      <c r="E2235" s="4">
        <v>1381750</v>
      </c>
      <c r="F2235" s="3" t="s">
        <v>1080</v>
      </c>
      <c r="G2235" s="3" t="s">
        <v>588</v>
      </c>
      <c r="H2235" s="3" t="s">
        <v>36</v>
      </c>
      <c r="J2235" s="3" t="s">
        <v>1081</v>
      </c>
    </row>
    <row r="2236" spans="1:10" hidden="1" x14ac:dyDescent="0.2">
      <c r="A2236" s="3" t="s">
        <v>349</v>
      </c>
      <c r="B2236" s="3" t="s">
        <v>1250</v>
      </c>
      <c r="C2236" s="3" t="s">
        <v>1251</v>
      </c>
      <c r="D2236" s="3" t="s">
        <v>1252</v>
      </c>
      <c r="E2236" s="4">
        <v>577815</v>
      </c>
      <c r="F2236" s="3" t="s">
        <v>1080</v>
      </c>
      <c r="G2236" s="3" t="s">
        <v>883</v>
      </c>
      <c r="H2236" s="3" t="s">
        <v>36</v>
      </c>
      <c r="J2236" s="3" t="s">
        <v>1081</v>
      </c>
    </row>
    <row r="2237" spans="1:10" hidden="1" x14ac:dyDescent="0.2">
      <c r="A2237" s="3" t="s">
        <v>349</v>
      </c>
      <c r="B2237" s="3" t="s">
        <v>1253</v>
      </c>
      <c r="C2237" s="3" t="s">
        <v>1254</v>
      </c>
      <c r="D2237" s="3" t="s">
        <v>1255</v>
      </c>
      <c r="E2237" s="4">
        <v>1013667.92</v>
      </c>
      <c r="F2237" s="3" t="s">
        <v>1080</v>
      </c>
      <c r="G2237" s="3" t="s">
        <v>883</v>
      </c>
      <c r="H2237" s="3" t="s">
        <v>36</v>
      </c>
      <c r="J2237" s="3" t="s">
        <v>1081</v>
      </c>
    </row>
    <row r="2238" spans="1:10" hidden="1" x14ac:dyDescent="0.2">
      <c r="A2238" s="3" t="s">
        <v>349</v>
      </c>
      <c r="B2238" s="3" t="s">
        <v>633</v>
      </c>
      <c r="C2238" s="3" t="s">
        <v>501</v>
      </c>
      <c r="D2238" s="3" t="s">
        <v>634</v>
      </c>
      <c r="E2238" s="4">
        <v>1837180.87</v>
      </c>
      <c r="F2238" s="3" t="s">
        <v>1080</v>
      </c>
      <c r="G2238" s="3" t="s">
        <v>195</v>
      </c>
      <c r="H2238" s="3" t="s">
        <v>36</v>
      </c>
      <c r="J2238" s="3" t="s">
        <v>1081</v>
      </c>
    </row>
    <row r="2239" spans="1:10" hidden="1" x14ac:dyDescent="0.2">
      <c r="A2239" s="3" t="s">
        <v>349</v>
      </c>
      <c r="B2239" s="3" t="s">
        <v>633</v>
      </c>
      <c r="C2239" s="3" t="s">
        <v>501</v>
      </c>
      <c r="D2239" s="3" t="s">
        <v>634</v>
      </c>
      <c r="E2239" s="4">
        <v>1382490.31</v>
      </c>
      <c r="F2239" s="3" t="s">
        <v>1080</v>
      </c>
      <c r="G2239" s="3" t="s">
        <v>655</v>
      </c>
      <c r="H2239" s="3" t="s">
        <v>36</v>
      </c>
      <c r="I2239" s="3" t="s">
        <v>331</v>
      </c>
      <c r="J2239" s="3" t="s">
        <v>1081</v>
      </c>
    </row>
    <row r="2240" spans="1:10" hidden="1" x14ac:dyDescent="0.2">
      <c r="A2240" s="3" t="s">
        <v>349</v>
      </c>
      <c r="B2240" s="3" t="s">
        <v>1283</v>
      </c>
      <c r="C2240" s="3" t="s">
        <v>1284</v>
      </c>
      <c r="D2240" s="3" t="s">
        <v>1285</v>
      </c>
      <c r="E2240" s="4">
        <v>-885.37</v>
      </c>
      <c r="F2240" s="3" t="s">
        <v>1286</v>
      </c>
      <c r="G2240" s="3" t="s">
        <v>1287</v>
      </c>
      <c r="H2240" s="3" t="s">
        <v>16</v>
      </c>
      <c r="J2240" s="3" t="s">
        <v>1288</v>
      </c>
    </row>
    <row r="2241" spans="1:10" hidden="1" x14ac:dyDescent="0.2">
      <c r="A2241" s="3" t="s">
        <v>349</v>
      </c>
      <c r="B2241" s="3" t="s">
        <v>2805</v>
      </c>
      <c r="C2241" s="3" t="s">
        <v>2806</v>
      </c>
      <c r="D2241" s="3" t="s">
        <v>2807</v>
      </c>
      <c r="E2241" s="4">
        <v>283827</v>
      </c>
      <c r="F2241" s="3" t="s">
        <v>2702</v>
      </c>
      <c r="G2241" s="3" t="s">
        <v>955</v>
      </c>
      <c r="H2241" s="3" t="s">
        <v>36</v>
      </c>
      <c r="J2241" s="3" t="s">
        <v>2704</v>
      </c>
    </row>
    <row r="2242" spans="1:10" hidden="1" x14ac:dyDescent="0.2">
      <c r="A2242" s="3" t="s">
        <v>349</v>
      </c>
      <c r="B2242" s="3" t="s">
        <v>3331</v>
      </c>
      <c r="C2242" s="3" t="s">
        <v>3332</v>
      </c>
      <c r="D2242" s="3" t="s">
        <v>3333</v>
      </c>
      <c r="E2242" s="4">
        <v>3351000</v>
      </c>
      <c r="F2242" s="3" t="s">
        <v>3306</v>
      </c>
      <c r="G2242" s="3" t="s">
        <v>2772</v>
      </c>
      <c r="H2242" s="3" t="s">
        <v>36</v>
      </c>
      <c r="J2242" s="3" t="s">
        <v>3308</v>
      </c>
    </row>
    <row r="2243" spans="1:10" hidden="1" x14ac:dyDescent="0.2">
      <c r="A2243" s="3" t="s">
        <v>349</v>
      </c>
      <c r="B2243" s="3" t="s">
        <v>3331</v>
      </c>
      <c r="C2243" s="3" t="s">
        <v>3332</v>
      </c>
      <c r="D2243" s="3" t="s">
        <v>3333</v>
      </c>
      <c r="E2243" s="4">
        <v>2842000</v>
      </c>
      <c r="F2243" s="3" t="s">
        <v>3306</v>
      </c>
      <c r="G2243" s="3" t="s">
        <v>642</v>
      </c>
      <c r="H2243" s="3" t="s">
        <v>36</v>
      </c>
      <c r="I2243" s="3" t="s">
        <v>3485</v>
      </c>
      <c r="J2243" s="3" t="s">
        <v>3308</v>
      </c>
    </row>
    <row r="2244" spans="1:10" hidden="1" x14ac:dyDescent="0.2">
      <c r="A2244" s="3" t="s">
        <v>349</v>
      </c>
      <c r="B2244" s="3" t="s">
        <v>4111</v>
      </c>
      <c r="C2244" s="3" t="s">
        <v>4112</v>
      </c>
      <c r="D2244" s="3" t="s">
        <v>4113</v>
      </c>
      <c r="E2244" s="4">
        <v>336000</v>
      </c>
      <c r="F2244" s="3" t="s">
        <v>4063</v>
      </c>
      <c r="G2244" s="3" t="s">
        <v>426</v>
      </c>
      <c r="H2244" s="3" t="s">
        <v>36</v>
      </c>
      <c r="I2244" s="3" t="s">
        <v>1625</v>
      </c>
      <c r="J2244" s="3" t="s">
        <v>4065</v>
      </c>
    </row>
    <row r="2245" spans="1:10" hidden="1" x14ac:dyDescent="0.2">
      <c r="A2245" s="3" t="s">
        <v>349</v>
      </c>
      <c r="B2245" s="3" t="s">
        <v>4256</v>
      </c>
      <c r="C2245" s="3" t="s">
        <v>4257</v>
      </c>
      <c r="D2245" s="3" t="s">
        <v>4258</v>
      </c>
      <c r="E2245" s="4">
        <v>145189</v>
      </c>
      <c r="F2245" s="3" t="s">
        <v>4259</v>
      </c>
      <c r="G2245" s="3" t="s">
        <v>902</v>
      </c>
      <c r="H2245" s="3" t="s">
        <v>36</v>
      </c>
      <c r="I2245" s="3" t="s">
        <v>4260</v>
      </c>
      <c r="J2245" s="3" t="s">
        <v>4261</v>
      </c>
    </row>
    <row r="2246" spans="1:10" hidden="1" x14ac:dyDescent="0.2">
      <c r="A2246" s="3" t="s">
        <v>349</v>
      </c>
      <c r="B2246" s="3" t="s">
        <v>4594</v>
      </c>
      <c r="C2246" s="3" t="s">
        <v>4595</v>
      </c>
      <c r="D2246" s="3" t="s">
        <v>4596</v>
      </c>
      <c r="E2246" s="4">
        <v>400000</v>
      </c>
      <c r="F2246" s="3" t="s">
        <v>4592</v>
      </c>
      <c r="G2246" s="3" t="s">
        <v>537</v>
      </c>
      <c r="H2246" s="3" t="s">
        <v>36</v>
      </c>
      <c r="I2246" s="3" t="s">
        <v>1489</v>
      </c>
      <c r="J2246" s="3" t="s">
        <v>4593</v>
      </c>
    </row>
    <row r="2247" spans="1:10" hidden="1" x14ac:dyDescent="0.2">
      <c r="A2247" s="3" t="s">
        <v>349</v>
      </c>
      <c r="B2247" s="3" t="s">
        <v>5461</v>
      </c>
      <c r="C2247" s="3" t="s">
        <v>5462</v>
      </c>
      <c r="D2247" s="3" t="s">
        <v>5463</v>
      </c>
      <c r="E2247" s="4">
        <v>5871100</v>
      </c>
      <c r="F2247" s="3" t="s">
        <v>5078</v>
      </c>
      <c r="G2247" s="3" t="s">
        <v>667</v>
      </c>
      <c r="H2247" s="3" t="s">
        <v>36</v>
      </c>
      <c r="I2247" s="3" t="s">
        <v>3269</v>
      </c>
      <c r="J2247" s="3" t="s">
        <v>5080</v>
      </c>
    </row>
    <row r="2248" spans="1:10" hidden="1" x14ac:dyDescent="0.2">
      <c r="A2248" s="3" t="s">
        <v>349</v>
      </c>
      <c r="B2248" s="3" t="s">
        <v>5650</v>
      </c>
      <c r="C2248" s="3" t="s">
        <v>5651</v>
      </c>
      <c r="D2248" s="3" t="s">
        <v>5652</v>
      </c>
      <c r="E2248" s="4">
        <v>270000</v>
      </c>
      <c r="F2248" s="3" t="s">
        <v>5645</v>
      </c>
      <c r="G2248" s="3" t="s">
        <v>1316</v>
      </c>
      <c r="H2248" s="3" t="s">
        <v>36</v>
      </c>
      <c r="I2248" s="3" t="s">
        <v>5362</v>
      </c>
      <c r="J2248" s="3" t="s">
        <v>5646</v>
      </c>
    </row>
    <row r="2249" spans="1:10" hidden="1" x14ac:dyDescent="0.2">
      <c r="A2249" s="3" t="s">
        <v>349</v>
      </c>
      <c r="B2249" s="3" t="s">
        <v>5838</v>
      </c>
      <c r="C2249" s="3" t="s">
        <v>5839</v>
      </c>
      <c r="D2249" s="3" t="s">
        <v>5840</v>
      </c>
      <c r="E2249" s="4">
        <v>-1527361.35</v>
      </c>
      <c r="F2249" s="3" t="s">
        <v>5726</v>
      </c>
      <c r="G2249" s="3" t="s">
        <v>2441</v>
      </c>
      <c r="H2249" s="3" t="s">
        <v>16</v>
      </c>
      <c r="J2249" s="3" t="s">
        <v>5727</v>
      </c>
    </row>
    <row r="2250" spans="1:10" hidden="1" x14ac:dyDescent="0.2">
      <c r="A2250" s="3" t="s">
        <v>349</v>
      </c>
      <c r="B2250" s="3" t="s">
        <v>5960</v>
      </c>
      <c r="C2250" s="3" t="s">
        <v>5961</v>
      </c>
      <c r="D2250" s="3" t="s">
        <v>5962</v>
      </c>
      <c r="E2250" s="4">
        <v>7684400</v>
      </c>
      <c r="F2250" s="3" t="s">
        <v>5726</v>
      </c>
      <c r="G2250" s="3" t="s">
        <v>1424</v>
      </c>
      <c r="H2250" s="3" t="s">
        <v>36</v>
      </c>
      <c r="I2250" s="3" t="s">
        <v>5963</v>
      </c>
      <c r="J2250" s="3" t="s">
        <v>5727</v>
      </c>
    </row>
    <row r="2251" spans="1:10" hidden="1" x14ac:dyDescent="0.2">
      <c r="A2251" s="3" t="s">
        <v>349</v>
      </c>
      <c r="B2251" s="3" t="s">
        <v>5838</v>
      </c>
      <c r="C2251" s="3" t="s">
        <v>5839</v>
      </c>
      <c r="D2251" s="3" t="s">
        <v>5840</v>
      </c>
      <c r="E2251" s="4">
        <v>-68626.87</v>
      </c>
      <c r="F2251" s="3" t="s">
        <v>6205</v>
      </c>
      <c r="G2251" s="3" t="s">
        <v>2441</v>
      </c>
      <c r="H2251" s="3" t="s">
        <v>16</v>
      </c>
      <c r="J2251" s="3" t="s">
        <v>6207</v>
      </c>
    </row>
    <row r="2252" spans="1:10" hidden="1" x14ac:dyDescent="0.2">
      <c r="A2252" s="3" t="s">
        <v>349</v>
      </c>
      <c r="B2252" s="3" t="s">
        <v>7329</v>
      </c>
      <c r="C2252" s="3" t="s">
        <v>7330</v>
      </c>
      <c r="D2252" s="3" t="s">
        <v>7331</v>
      </c>
      <c r="E2252" s="4">
        <v>-429352.57</v>
      </c>
      <c r="F2252" s="3" t="s">
        <v>7136</v>
      </c>
      <c r="G2252" s="3" t="s">
        <v>960</v>
      </c>
      <c r="H2252" s="3" t="s">
        <v>16</v>
      </c>
      <c r="J2252" s="3" t="s">
        <v>7137</v>
      </c>
    </row>
    <row r="2253" spans="1:10" hidden="1" x14ac:dyDescent="0.2">
      <c r="A2253" s="3" t="s">
        <v>349</v>
      </c>
      <c r="B2253" s="3" t="s">
        <v>7378</v>
      </c>
      <c r="C2253" s="3" t="s">
        <v>7379</v>
      </c>
      <c r="D2253" s="3" t="s">
        <v>7380</v>
      </c>
      <c r="E2253" s="4">
        <v>-712816.46</v>
      </c>
      <c r="F2253" s="3" t="s">
        <v>7136</v>
      </c>
      <c r="G2253" s="3" t="s">
        <v>545</v>
      </c>
      <c r="H2253" s="3" t="s">
        <v>36</v>
      </c>
      <c r="I2253" s="3" t="s">
        <v>3269</v>
      </c>
      <c r="J2253" s="3" t="s">
        <v>7137</v>
      </c>
    </row>
    <row r="2254" spans="1:10" hidden="1" x14ac:dyDescent="0.2">
      <c r="A2254" s="3" t="s">
        <v>409</v>
      </c>
      <c r="B2254" s="3" t="s">
        <v>410</v>
      </c>
      <c r="C2254" s="3" t="s">
        <v>411</v>
      </c>
      <c r="D2254" s="3" t="s">
        <v>412</v>
      </c>
      <c r="E2254" s="4">
        <v>-3249.2</v>
      </c>
      <c r="F2254" s="3" t="s">
        <v>221</v>
      </c>
      <c r="G2254" s="3" t="s">
        <v>413</v>
      </c>
      <c r="H2254" s="3" t="s">
        <v>16</v>
      </c>
      <c r="I2254" s="3" t="s">
        <v>414</v>
      </c>
      <c r="J2254" s="3" t="s">
        <v>223</v>
      </c>
    </row>
    <row r="2255" spans="1:10" hidden="1" x14ac:dyDescent="0.2">
      <c r="A2255" s="3" t="s">
        <v>409</v>
      </c>
      <c r="B2255" s="3" t="s">
        <v>592</v>
      </c>
      <c r="C2255" s="3" t="s">
        <v>593</v>
      </c>
      <c r="D2255" s="3" t="s">
        <v>594</v>
      </c>
      <c r="E2255" s="4">
        <v>-154680.21</v>
      </c>
      <c r="F2255" s="3" t="s">
        <v>221</v>
      </c>
      <c r="G2255" s="3" t="s">
        <v>146</v>
      </c>
      <c r="H2255" s="3" t="s">
        <v>36</v>
      </c>
      <c r="J2255" s="3" t="s">
        <v>223</v>
      </c>
    </row>
    <row r="2256" spans="1:10" hidden="1" x14ac:dyDescent="0.2">
      <c r="A2256" s="3" t="s">
        <v>409</v>
      </c>
      <c r="B2256" s="3" t="s">
        <v>857</v>
      </c>
      <c r="C2256" s="3" t="s">
        <v>858</v>
      </c>
      <c r="D2256" s="3" t="s">
        <v>859</v>
      </c>
      <c r="E2256" s="4">
        <v>323851.3</v>
      </c>
      <c r="F2256" s="3" t="s">
        <v>683</v>
      </c>
      <c r="G2256" s="3" t="s">
        <v>571</v>
      </c>
      <c r="H2256" s="3" t="s">
        <v>36</v>
      </c>
      <c r="J2256" s="3" t="s">
        <v>685</v>
      </c>
    </row>
    <row r="2257" spans="1:10" hidden="1" x14ac:dyDescent="0.2">
      <c r="A2257" s="3" t="s">
        <v>409</v>
      </c>
      <c r="B2257" s="3" t="s">
        <v>880</v>
      </c>
      <c r="C2257" s="3" t="s">
        <v>881</v>
      </c>
      <c r="D2257" s="3" t="s">
        <v>882</v>
      </c>
      <c r="E2257" s="4">
        <v>104417.21</v>
      </c>
      <c r="F2257" s="3" t="s">
        <v>683</v>
      </c>
      <c r="G2257" s="3" t="s">
        <v>883</v>
      </c>
      <c r="H2257" s="3" t="s">
        <v>36</v>
      </c>
      <c r="J2257" s="3" t="s">
        <v>685</v>
      </c>
    </row>
    <row r="2258" spans="1:10" hidden="1" x14ac:dyDescent="0.2">
      <c r="A2258" s="3" t="s">
        <v>409</v>
      </c>
      <c r="B2258" s="3" t="s">
        <v>1013</v>
      </c>
      <c r="C2258" s="3" t="s">
        <v>1014</v>
      </c>
      <c r="D2258" s="3" t="s">
        <v>1015</v>
      </c>
      <c r="E2258" s="4">
        <v>-1885.54</v>
      </c>
      <c r="F2258" s="3" t="s">
        <v>1001</v>
      </c>
      <c r="G2258" s="3" t="s">
        <v>902</v>
      </c>
      <c r="H2258" s="3" t="s">
        <v>16</v>
      </c>
      <c r="J2258" s="3" t="s">
        <v>1002</v>
      </c>
    </row>
    <row r="2259" spans="1:10" hidden="1" x14ac:dyDescent="0.2">
      <c r="A2259" s="3" t="s">
        <v>409</v>
      </c>
      <c r="B2259" s="3" t="s">
        <v>1013</v>
      </c>
      <c r="C2259" s="3" t="s">
        <v>1014</v>
      </c>
      <c r="D2259" s="3" t="s">
        <v>1015</v>
      </c>
      <c r="E2259" s="4">
        <v>2779.63</v>
      </c>
      <c r="F2259" s="3" t="s">
        <v>1080</v>
      </c>
      <c r="G2259" s="3" t="s">
        <v>902</v>
      </c>
      <c r="H2259" s="3" t="s">
        <v>16</v>
      </c>
      <c r="J2259" s="3" t="s">
        <v>1081</v>
      </c>
    </row>
    <row r="2260" spans="1:10" hidden="1" x14ac:dyDescent="0.2">
      <c r="A2260" s="3" t="s">
        <v>409</v>
      </c>
      <c r="B2260" s="3" t="s">
        <v>410</v>
      </c>
      <c r="C2260" s="3" t="s">
        <v>411</v>
      </c>
      <c r="D2260" s="3" t="s">
        <v>412</v>
      </c>
      <c r="E2260" s="4">
        <v>-4834.8</v>
      </c>
      <c r="F2260" s="3" t="s">
        <v>1080</v>
      </c>
      <c r="G2260" s="3" t="s">
        <v>413</v>
      </c>
      <c r="H2260" s="3" t="s">
        <v>16</v>
      </c>
      <c r="I2260" s="3" t="s">
        <v>414</v>
      </c>
      <c r="J2260" s="3" t="s">
        <v>1081</v>
      </c>
    </row>
    <row r="2261" spans="1:10" hidden="1" x14ac:dyDescent="0.2">
      <c r="A2261" s="3" t="s">
        <v>409</v>
      </c>
      <c r="B2261" s="3" t="s">
        <v>1389</v>
      </c>
      <c r="C2261" s="3" t="s">
        <v>1390</v>
      </c>
      <c r="D2261" s="3" t="s">
        <v>1391</v>
      </c>
      <c r="E2261" s="4">
        <v>-0.65</v>
      </c>
      <c r="F2261" s="3" t="s">
        <v>1381</v>
      </c>
      <c r="G2261" s="3" t="s">
        <v>1171</v>
      </c>
      <c r="H2261" s="3" t="s">
        <v>16</v>
      </c>
      <c r="I2261" s="3" t="s">
        <v>1392</v>
      </c>
      <c r="J2261" s="3" t="s">
        <v>1383</v>
      </c>
    </row>
    <row r="2262" spans="1:10" hidden="1" x14ac:dyDescent="0.2">
      <c r="A2262" s="3" t="s">
        <v>409</v>
      </c>
      <c r="B2262" s="3" t="s">
        <v>1527</v>
      </c>
      <c r="C2262" s="3" t="s">
        <v>1528</v>
      </c>
      <c r="D2262" s="3" t="s">
        <v>1529</v>
      </c>
      <c r="E2262" s="4">
        <v>-2903690.17</v>
      </c>
      <c r="F2262" s="3" t="s">
        <v>1530</v>
      </c>
      <c r="G2262" s="3" t="s">
        <v>1488</v>
      </c>
      <c r="H2262" s="3" t="s">
        <v>36</v>
      </c>
      <c r="J2262" s="3" t="s">
        <v>1531</v>
      </c>
    </row>
    <row r="2263" spans="1:10" hidden="1" x14ac:dyDescent="0.2">
      <c r="A2263" s="3" t="s">
        <v>409</v>
      </c>
      <c r="B2263" s="3" t="s">
        <v>1527</v>
      </c>
      <c r="C2263" s="3" t="s">
        <v>1528</v>
      </c>
      <c r="D2263" s="3" t="s">
        <v>1529</v>
      </c>
      <c r="E2263" s="4">
        <v>-2653153.91</v>
      </c>
      <c r="F2263" s="3" t="s">
        <v>1539</v>
      </c>
      <c r="G2263" s="3" t="s">
        <v>1488</v>
      </c>
      <c r="H2263" s="3" t="s">
        <v>36</v>
      </c>
      <c r="J2263" s="3" t="s">
        <v>1541</v>
      </c>
    </row>
    <row r="2264" spans="1:10" hidden="1" x14ac:dyDescent="0.2">
      <c r="A2264" s="3" t="s">
        <v>409</v>
      </c>
      <c r="B2264" s="3" t="s">
        <v>1549</v>
      </c>
      <c r="C2264" s="3" t="s">
        <v>1550</v>
      </c>
      <c r="D2264" s="3" t="s">
        <v>1551</v>
      </c>
      <c r="E2264" s="4">
        <v>395.72</v>
      </c>
      <c r="F2264" s="3" t="s">
        <v>1539</v>
      </c>
      <c r="G2264" s="3" t="s">
        <v>448</v>
      </c>
      <c r="H2264" s="3" t="s">
        <v>16</v>
      </c>
      <c r="J2264" s="3" t="s">
        <v>1541</v>
      </c>
    </row>
    <row r="2265" spans="1:10" hidden="1" x14ac:dyDescent="0.2">
      <c r="A2265" s="3" t="s">
        <v>409</v>
      </c>
      <c r="B2265" s="3" t="s">
        <v>1389</v>
      </c>
      <c r="C2265" s="3" t="s">
        <v>1390</v>
      </c>
      <c r="D2265" s="3" t="s">
        <v>1391</v>
      </c>
      <c r="E2265" s="4">
        <v>-986822.84</v>
      </c>
      <c r="F2265" s="3" t="s">
        <v>1634</v>
      </c>
      <c r="G2265" s="3" t="s">
        <v>1171</v>
      </c>
      <c r="H2265" s="3" t="s">
        <v>16</v>
      </c>
      <c r="I2265" s="3" t="s">
        <v>1392</v>
      </c>
      <c r="J2265" s="3" t="s">
        <v>1636</v>
      </c>
    </row>
    <row r="2266" spans="1:10" hidden="1" x14ac:dyDescent="0.2">
      <c r="A2266" s="3" t="s">
        <v>409</v>
      </c>
      <c r="B2266" s="3" t="s">
        <v>1389</v>
      </c>
      <c r="C2266" s="3" t="s">
        <v>1390</v>
      </c>
      <c r="D2266" s="3" t="s">
        <v>1391</v>
      </c>
      <c r="E2266" s="4">
        <v>-0.01</v>
      </c>
      <c r="F2266" s="3" t="s">
        <v>1671</v>
      </c>
      <c r="G2266" s="3" t="s">
        <v>1171</v>
      </c>
      <c r="H2266" s="3" t="s">
        <v>16</v>
      </c>
      <c r="I2266" s="3" t="s">
        <v>1392</v>
      </c>
      <c r="J2266" s="3" t="s">
        <v>1672</v>
      </c>
    </row>
    <row r="2267" spans="1:10" hidden="1" x14ac:dyDescent="0.2">
      <c r="A2267" s="3" t="s">
        <v>409</v>
      </c>
      <c r="B2267" s="3" t="s">
        <v>2043</v>
      </c>
      <c r="C2267" s="3" t="s">
        <v>2044</v>
      </c>
      <c r="D2267" s="3" t="s">
        <v>2045</v>
      </c>
      <c r="E2267" s="4">
        <v>-374893.61</v>
      </c>
      <c r="F2267" s="3" t="s">
        <v>2046</v>
      </c>
      <c r="G2267" s="3" t="s">
        <v>208</v>
      </c>
      <c r="H2267" s="3" t="s">
        <v>16</v>
      </c>
      <c r="J2267" s="3" t="s">
        <v>2047</v>
      </c>
    </row>
    <row r="2268" spans="1:10" hidden="1" x14ac:dyDescent="0.2">
      <c r="A2268" s="3" t="s">
        <v>409</v>
      </c>
      <c r="B2268" s="3" t="s">
        <v>2043</v>
      </c>
      <c r="C2268" s="3" t="s">
        <v>2044</v>
      </c>
      <c r="D2268" s="3" t="s">
        <v>2045</v>
      </c>
      <c r="E2268" s="4">
        <v>-0.04</v>
      </c>
      <c r="F2268" s="3" t="s">
        <v>2046</v>
      </c>
      <c r="G2268" s="3" t="s">
        <v>1876</v>
      </c>
      <c r="H2268" s="3" t="s">
        <v>16</v>
      </c>
      <c r="I2268" s="3" t="s">
        <v>2054</v>
      </c>
      <c r="J2268" s="3" t="s">
        <v>2047</v>
      </c>
    </row>
    <row r="2269" spans="1:10" hidden="1" x14ac:dyDescent="0.2">
      <c r="A2269" s="3" t="s">
        <v>409</v>
      </c>
      <c r="B2269" s="3" t="s">
        <v>1389</v>
      </c>
      <c r="C2269" s="3" t="s">
        <v>1390</v>
      </c>
      <c r="D2269" s="3" t="s">
        <v>1391</v>
      </c>
      <c r="E2269" s="4">
        <v>-94727.12</v>
      </c>
      <c r="F2269" s="3" t="s">
        <v>2046</v>
      </c>
      <c r="G2269" s="3" t="s">
        <v>1171</v>
      </c>
      <c r="H2269" s="3" t="s">
        <v>16</v>
      </c>
      <c r="I2269" s="3" t="s">
        <v>1392</v>
      </c>
      <c r="J2269" s="3" t="s">
        <v>2047</v>
      </c>
    </row>
    <row r="2270" spans="1:10" hidden="1" x14ac:dyDescent="0.2">
      <c r="A2270" s="3" t="s">
        <v>409</v>
      </c>
      <c r="B2270" s="3" t="s">
        <v>1389</v>
      </c>
      <c r="C2270" s="3" t="s">
        <v>1390</v>
      </c>
      <c r="D2270" s="3" t="s">
        <v>1391</v>
      </c>
      <c r="E2270" s="4">
        <v>-105115.63</v>
      </c>
      <c r="F2270" s="3" t="s">
        <v>2097</v>
      </c>
      <c r="G2270" s="3" t="s">
        <v>1171</v>
      </c>
      <c r="H2270" s="3" t="s">
        <v>16</v>
      </c>
      <c r="I2270" s="3" t="s">
        <v>1392</v>
      </c>
      <c r="J2270" s="3" t="s">
        <v>2099</v>
      </c>
    </row>
    <row r="2271" spans="1:10" hidden="1" x14ac:dyDescent="0.2">
      <c r="A2271" s="3" t="s">
        <v>409</v>
      </c>
      <c r="B2271" s="3" t="s">
        <v>2314</v>
      </c>
      <c r="C2271" s="3" t="s">
        <v>2315</v>
      </c>
      <c r="D2271" s="3" t="s">
        <v>2316</v>
      </c>
      <c r="E2271" s="4">
        <v>-9475.8799999999992</v>
      </c>
      <c r="F2271" s="3" t="s">
        <v>2296</v>
      </c>
      <c r="G2271" s="3" t="s">
        <v>154</v>
      </c>
      <c r="H2271" s="3" t="s">
        <v>16</v>
      </c>
      <c r="I2271" s="3" t="s">
        <v>1392</v>
      </c>
      <c r="J2271" s="3" t="s">
        <v>2297</v>
      </c>
    </row>
    <row r="2272" spans="1:10" hidden="1" x14ac:dyDescent="0.2">
      <c r="A2272" s="3" t="s">
        <v>409</v>
      </c>
      <c r="B2272" s="3" t="s">
        <v>2543</v>
      </c>
      <c r="C2272" s="3" t="s">
        <v>2544</v>
      </c>
      <c r="D2272" s="3" t="s">
        <v>2545</v>
      </c>
      <c r="E2272" s="4">
        <v>-71299.05</v>
      </c>
      <c r="F2272" s="3" t="s">
        <v>2530</v>
      </c>
      <c r="G2272" s="3" t="s">
        <v>469</v>
      </c>
      <c r="H2272" s="3" t="s">
        <v>36</v>
      </c>
      <c r="J2272" s="3" t="s">
        <v>2531</v>
      </c>
    </row>
    <row r="2273" spans="1:10" hidden="1" x14ac:dyDescent="0.2">
      <c r="A2273" s="3" t="s">
        <v>409</v>
      </c>
      <c r="B2273" s="3" t="s">
        <v>1389</v>
      </c>
      <c r="C2273" s="3" t="s">
        <v>1390</v>
      </c>
      <c r="D2273" s="3" t="s">
        <v>1391</v>
      </c>
      <c r="E2273" s="4">
        <v>-5040.57</v>
      </c>
      <c r="F2273" s="3" t="s">
        <v>2577</v>
      </c>
      <c r="G2273" s="3" t="s">
        <v>1171</v>
      </c>
      <c r="H2273" s="3" t="s">
        <v>16</v>
      </c>
      <c r="I2273" s="3" t="s">
        <v>1392</v>
      </c>
      <c r="J2273" s="3" t="s">
        <v>2578</v>
      </c>
    </row>
    <row r="2274" spans="1:10" hidden="1" x14ac:dyDescent="0.2">
      <c r="A2274" s="3" t="s">
        <v>409</v>
      </c>
      <c r="B2274" s="3" t="s">
        <v>2812</v>
      </c>
      <c r="C2274" s="3" t="s">
        <v>2813</v>
      </c>
      <c r="D2274" s="3" t="s">
        <v>2814</v>
      </c>
      <c r="E2274" s="4">
        <v>88530</v>
      </c>
      <c r="F2274" s="3" t="s">
        <v>2702</v>
      </c>
      <c r="G2274" s="3" t="s">
        <v>426</v>
      </c>
      <c r="H2274" s="3" t="s">
        <v>36</v>
      </c>
      <c r="I2274" s="3" t="s">
        <v>1392</v>
      </c>
      <c r="J2274" s="3" t="s">
        <v>2704</v>
      </c>
    </row>
    <row r="2275" spans="1:10" hidden="1" x14ac:dyDescent="0.2">
      <c r="A2275" s="3" t="s">
        <v>409</v>
      </c>
      <c r="B2275" s="3" t="s">
        <v>2826</v>
      </c>
      <c r="C2275" s="3" t="s">
        <v>2827</v>
      </c>
      <c r="D2275" s="3" t="s">
        <v>2828</v>
      </c>
      <c r="E2275" s="4">
        <v>26559</v>
      </c>
      <c r="F2275" s="3" t="s">
        <v>2702</v>
      </c>
      <c r="G2275" s="3" t="s">
        <v>448</v>
      </c>
      <c r="H2275" s="3" t="s">
        <v>36</v>
      </c>
      <c r="I2275" s="3" t="s">
        <v>2829</v>
      </c>
      <c r="J2275" s="3" t="s">
        <v>2704</v>
      </c>
    </row>
    <row r="2276" spans="1:10" hidden="1" x14ac:dyDescent="0.2">
      <c r="A2276" s="3" t="s">
        <v>409</v>
      </c>
      <c r="B2276" s="3" t="s">
        <v>2965</v>
      </c>
      <c r="C2276" s="3" t="s">
        <v>2966</v>
      </c>
      <c r="D2276" s="3" t="s">
        <v>2967</v>
      </c>
      <c r="E2276" s="4">
        <v>16545000</v>
      </c>
      <c r="F2276" s="3" t="s">
        <v>2702</v>
      </c>
      <c r="G2276" s="3" t="s">
        <v>496</v>
      </c>
      <c r="H2276" s="3" t="s">
        <v>36</v>
      </c>
      <c r="I2276" s="3" t="s">
        <v>2968</v>
      </c>
      <c r="J2276" s="3" t="s">
        <v>2704</v>
      </c>
    </row>
    <row r="2277" spans="1:10" hidden="1" x14ac:dyDescent="0.2">
      <c r="A2277" s="3" t="s">
        <v>409</v>
      </c>
      <c r="B2277" s="3" t="s">
        <v>3061</v>
      </c>
      <c r="C2277" s="3" t="s">
        <v>3062</v>
      </c>
      <c r="D2277" s="3" t="s">
        <v>3063</v>
      </c>
      <c r="E2277" s="4">
        <v>1581413.9</v>
      </c>
      <c r="F2277" s="3" t="s">
        <v>2702</v>
      </c>
      <c r="G2277" s="3" t="s">
        <v>1201</v>
      </c>
      <c r="H2277" s="3" t="s">
        <v>36</v>
      </c>
      <c r="I2277" s="3" t="s">
        <v>3064</v>
      </c>
      <c r="J2277" s="3" t="s">
        <v>2704</v>
      </c>
    </row>
    <row r="2278" spans="1:10" hidden="1" x14ac:dyDescent="0.2">
      <c r="A2278" s="3" t="s">
        <v>409</v>
      </c>
      <c r="B2278" s="3" t="s">
        <v>2812</v>
      </c>
      <c r="C2278" s="3" t="s">
        <v>2813</v>
      </c>
      <c r="D2278" s="3" t="s">
        <v>2814</v>
      </c>
      <c r="E2278" s="4">
        <v>779063</v>
      </c>
      <c r="F2278" s="3" t="s">
        <v>3493</v>
      </c>
      <c r="G2278" s="3" t="s">
        <v>426</v>
      </c>
      <c r="H2278" s="3" t="s">
        <v>36</v>
      </c>
      <c r="I2278" s="3" t="s">
        <v>1392</v>
      </c>
      <c r="J2278" s="3" t="s">
        <v>3494</v>
      </c>
    </row>
    <row r="2279" spans="1:10" hidden="1" x14ac:dyDescent="0.2">
      <c r="A2279" s="3" t="s">
        <v>409</v>
      </c>
      <c r="B2279" s="3" t="s">
        <v>3570</v>
      </c>
      <c r="C2279" s="3" t="s">
        <v>3571</v>
      </c>
      <c r="D2279" s="3" t="s">
        <v>3572</v>
      </c>
      <c r="E2279" s="4">
        <v>4993092</v>
      </c>
      <c r="F2279" s="3" t="s">
        <v>3546</v>
      </c>
      <c r="G2279" s="3" t="s">
        <v>654</v>
      </c>
      <c r="H2279" s="3" t="s">
        <v>36</v>
      </c>
      <c r="I2279" s="3" t="s">
        <v>3573</v>
      </c>
      <c r="J2279" s="3" t="s">
        <v>3494</v>
      </c>
    </row>
    <row r="2280" spans="1:10" hidden="1" x14ac:dyDescent="0.2">
      <c r="A2280" s="3" t="s">
        <v>409</v>
      </c>
      <c r="B2280" s="3" t="s">
        <v>4152</v>
      </c>
      <c r="C2280" s="3" t="s">
        <v>4153</v>
      </c>
      <c r="D2280" s="3" t="s">
        <v>4154</v>
      </c>
      <c r="E2280" s="4">
        <v>10000</v>
      </c>
      <c r="F2280" s="3" t="s">
        <v>4063</v>
      </c>
      <c r="G2280" s="3" t="s">
        <v>492</v>
      </c>
      <c r="H2280" s="3" t="s">
        <v>36</v>
      </c>
      <c r="I2280" s="3" t="s">
        <v>1392</v>
      </c>
      <c r="J2280" s="3" t="s">
        <v>4065</v>
      </c>
    </row>
    <row r="2281" spans="1:10" hidden="1" x14ac:dyDescent="0.2">
      <c r="A2281" s="3" t="s">
        <v>409</v>
      </c>
      <c r="B2281" s="3" t="s">
        <v>4182</v>
      </c>
      <c r="C2281" s="3" t="s">
        <v>4183</v>
      </c>
      <c r="D2281" s="3" t="s">
        <v>4184</v>
      </c>
      <c r="E2281" s="4">
        <v>25685.65</v>
      </c>
      <c r="F2281" s="3" t="s">
        <v>4063</v>
      </c>
      <c r="G2281" s="3" t="s">
        <v>571</v>
      </c>
      <c r="H2281" s="3" t="s">
        <v>36</v>
      </c>
      <c r="I2281" s="3" t="s">
        <v>1392</v>
      </c>
      <c r="J2281" s="3" t="s">
        <v>4065</v>
      </c>
    </row>
    <row r="2282" spans="1:10" hidden="1" x14ac:dyDescent="0.2">
      <c r="A2282" s="3" t="s">
        <v>409</v>
      </c>
      <c r="B2282" s="3" t="s">
        <v>5363</v>
      </c>
      <c r="C2282" s="3" t="s">
        <v>5364</v>
      </c>
      <c r="D2282" s="3" t="s">
        <v>5365</v>
      </c>
      <c r="E2282" s="4">
        <v>93653.15</v>
      </c>
      <c r="F2282" s="3" t="s">
        <v>5078</v>
      </c>
      <c r="G2282" s="3" t="s">
        <v>619</v>
      </c>
      <c r="H2282" s="3" t="s">
        <v>36</v>
      </c>
      <c r="I2282" s="3" t="s">
        <v>5366</v>
      </c>
      <c r="J2282" s="3" t="s">
        <v>5080</v>
      </c>
    </row>
    <row r="2283" spans="1:10" hidden="1" x14ac:dyDescent="0.2">
      <c r="A2283" s="3" t="s">
        <v>409</v>
      </c>
      <c r="B2283" s="3" t="s">
        <v>5503</v>
      </c>
      <c r="C2283" s="3" t="s">
        <v>5504</v>
      </c>
      <c r="D2283" s="3" t="s">
        <v>5505</v>
      </c>
      <c r="E2283" s="4">
        <v>500000</v>
      </c>
      <c r="F2283" s="3" t="s">
        <v>5501</v>
      </c>
      <c r="G2283" s="3" t="s">
        <v>330</v>
      </c>
      <c r="H2283" s="3" t="s">
        <v>36</v>
      </c>
      <c r="J2283" s="3" t="s">
        <v>5502</v>
      </c>
    </row>
    <row r="2284" spans="1:10" hidden="1" x14ac:dyDescent="0.2">
      <c r="A2284" s="3" t="s">
        <v>409</v>
      </c>
      <c r="B2284" s="3" t="s">
        <v>5503</v>
      </c>
      <c r="C2284" s="3" t="s">
        <v>5504</v>
      </c>
      <c r="D2284" s="3" t="s">
        <v>5505</v>
      </c>
      <c r="E2284" s="4">
        <v>-450000</v>
      </c>
      <c r="F2284" s="3" t="s">
        <v>5501</v>
      </c>
      <c r="G2284" s="3" t="s">
        <v>361</v>
      </c>
      <c r="H2284" s="3" t="s">
        <v>36</v>
      </c>
      <c r="J2284" s="3" t="s">
        <v>5502</v>
      </c>
    </row>
    <row r="2285" spans="1:10" hidden="1" x14ac:dyDescent="0.2">
      <c r="A2285" s="3" t="s">
        <v>409</v>
      </c>
      <c r="B2285" s="3" t="s">
        <v>2043</v>
      </c>
      <c r="C2285" s="3" t="s">
        <v>2044</v>
      </c>
      <c r="D2285" s="3" t="s">
        <v>2045</v>
      </c>
      <c r="E2285" s="4">
        <v>-215808.1</v>
      </c>
      <c r="F2285" s="3" t="s">
        <v>5726</v>
      </c>
      <c r="G2285" s="3" t="s">
        <v>208</v>
      </c>
      <c r="H2285" s="3" t="s">
        <v>16</v>
      </c>
      <c r="J2285" s="3" t="s">
        <v>5727</v>
      </c>
    </row>
    <row r="2286" spans="1:10" hidden="1" x14ac:dyDescent="0.2">
      <c r="A2286" s="3" t="s">
        <v>409</v>
      </c>
      <c r="B2286" s="3" t="s">
        <v>5819</v>
      </c>
      <c r="C2286" s="3" t="s">
        <v>5820</v>
      </c>
      <c r="D2286" s="3" t="s">
        <v>5821</v>
      </c>
      <c r="E2286" s="4">
        <v>-2681949.02</v>
      </c>
      <c r="F2286" s="3" t="s">
        <v>5726</v>
      </c>
      <c r="G2286" s="3" t="s">
        <v>1478</v>
      </c>
      <c r="H2286" s="3" t="s">
        <v>16</v>
      </c>
      <c r="J2286" s="3" t="s">
        <v>5727</v>
      </c>
    </row>
    <row r="2287" spans="1:10" hidden="1" x14ac:dyDescent="0.2">
      <c r="A2287" s="3" t="s">
        <v>409</v>
      </c>
      <c r="B2287" s="3" t="s">
        <v>1549</v>
      </c>
      <c r="C2287" s="3" t="s">
        <v>1550</v>
      </c>
      <c r="D2287" s="3" t="s">
        <v>1551</v>
      </c>
      <c r="E2287" s="4">
        <v>-165884.42000000001</v>
      </c>
      <c r="F2287" s="3" t="s">
        <v>5726</v>
      </c>
      <c r="G2287" s="3" t="s">
        <v>1419</v>
      </c>
      <c r="H2287" s="3" t="s">
        <v>16</v>
      </c>
      <c r="J2287" s="3" t="s">
        <v>5727</v>
      </c>
    </row>
    <row r="2288" spans="1:10" hidden="1" x14ac:dyDescent="0.2">
      <c r="A2288" s="3" t="s">
        <v>409</v>
      </c>
      <c r="B2288" s="3" t="s">
        <v>1527</v>
      </c>
      <c r="C2288" s="3" t="s">
        <v>1528</v>
      </c>
      <c r="D2288" s="3" t="s">
        <v>1529</v>
      </c>
      <c r="E2288" s="4">
        <v>-2281620.77</v>
      </c>
      <c r="F2288" s="3" t="s">
        <v>5726</v>
      </c>
      <c r="G2288" s="3" t="s">
        <v>1488</v>
      </c>
      <c r="H2288" s="3" t="s">
        <v>36</v>
      </c>
      <c r="J2288" s="3" t="s">
        <v>5727</v>
      </c>
    </row>
    <row r="2289" spans="1:10" hidden="1" x14ac:dyDescent="0.2">
      <c r="A2289" s="3" t="s">
        <v>409</v>
      </c>
      <c r="B2289" s="3" t="s">
        <v>5881</v>
      </c>
      <c r="C2289" s="3" t="s">
        <v>5882</v>
      </c>
      <c r="D2289" s="3" t="s">
        <v>5883</v>
      </c>
      <c r="E2289" s="4">
        <v>-611010.82999999996</v>
      </c>
      <c r="F2289" s="3" t="s">
        <v>5726</v>
      </c>
      <c r="G2289" s="3" t="s">
        <v>1488</v>
      </c>
      <c r="H2289" s="3" t="s">
        <v>16</v>
      </c>
      <c r="J2289" s="3" t="s">
        <v>5727</v>
      </c>
    </row>
    <row r="2290" spans="1:10" hidden="1" x14ac:dyDescent="0.2">
      <c r="A2290" s="3" t="s">
        <v>409</v>
      </c>
      <c r="B2290" s="3" t="s">
        <v>2043</v>
      </c>
      <c r="C2290" s="3" t="s">
        <v>2044</v>
      </c>
      <c r="D2290" s="3" t="s">
        <v>2045</v>
      </c>
      <c r="E2290" s="4">
        <v>-97.26</v>
      </c>
      <c r="F2290" s="3" t="s">
        <v>5726</v>
      </c>
      <c r="G2290" s="3" t="s">
        <v>1876</v>
      </c>
      <c r="H2290" s="3" t="s">
        <v>16</v>
      </c>
      <c r="I2290" s="3" t="s">
        <v>2054</v>
      </c>
      <c r="J2290" s="3" t="s">
        <v>5727</v>
      </c>
    </row>
    <row r="2291" spans="1:10" hidden="1" x14ac:dyDescent="0.2">
      <c r="A2291" s="3" t="s">
        <v>409</v>
      </c>
      <c r="B2291" s="3" t="s">
        <v>5993</v>
      </c>
      <c r="C2291" s="3" t="s">
        <v>5994</v>
      </c>
      <c r="D2291" s="3" t="s">
        <v>5995</v>
      </c>
      <c r="E2291" s="4">
        <v>4062300</v>
      </c>
      <c r="F2291" s="3" t="s">
        <v>5726</v>
      </c>
      <c r="G2291" s="3" t="s">
        <v>496</v>
      </c>
      <c r="H2291" s="3" t="s">
        <v>36</v>
      </c>
      <c r="I2291" s="3" t="s">
        <v>5996</v>
      </c>
      <c r="J2291" s="3" t="s">
        <v>5727</v>
      </c>
    </row>
    <row r="2292" spans="1:10" hidden="1" x14ac:dyDescent="0.2">
      <c r="A2292" s="3" t="s">
        <v>409</v>
      </c>
      <c r="B2292" s="3" t="s">
        <v>5881</v>
      </c>
      <c r="C2292" s="3" t="s">
        <v>5882</v>
      </c>
      <c r="D2292" s="3" t="s">
        <v>5883</v>
      </c>
      <c r="E2292" s="4">
        <v>132.91999999999999</v>
      </c>
      <c r="F2292" s="3" t="s">
        <v>5726</v>
      </c>
      <c r="G2292" s="3" t="s">
        <v>146</v>
      </c>
      <c r="H2292" s="3" t="s">
        <v>16</v>
      </c>
      <c r="J2292" s="3" t="s">
        <v>5727</v>
      </c>
    </row>
    <row r="2293" spans="1:10" hidden="1" x14ac:dyDescent="0.2">
      <c r="A2293" s="3" t="s">
        <v>409</v>
      </c>
      <c r="B2293" s="3" t="s">
        <v>6081</v>
      </c>
      <c r="C2293" s="3" t="s">
        <v>6082</v>
      </c>
      <c r="D2293" s="3" t="s">
        <v>6083</v>
      </c>
      <c r="E2293" s="4">
        <v>-2514.5</v>
      </c>
      <c r="F2293" s="3" t="s">
        <v>5726</v>
      </c>
      <c r="G2293" s="3" t="s">
        <v>2180</v>
      </c>
      <c r="H2293" s="3" t="s">
        <v>16</v>
      </c>
      <c r="I2293" s="3" t="s">
        <v>1392</v>
      </c>
      <c r="J2293" s="3" t="s">
        <v>5727</v>
      </c>
    </row>
    <row r="2294" spans="1:10" hidden="1" x14ac:dyDescent="0.2">
      <c r="A2294" s="3" t="s">
        <v>409</v>
      </c>
      <c r="B2294" s="3" t="s">
        <v>1549</v>
      </c>
      <c r="C2294" s="3" t="s">
        <v>1550</v>
      </c>
      <c r="D2294" s="3" t="s">
        <v>1551</v>
      </c>
      <c r="E2294" s="4">
        <v>-867767.5</v>
      </c>
      <c r="F2294" s="3" t="s">
        <v>6193</v>
      </c>
      <c r="G2294" s="3" t="s">
        <v>1419</v>
      </c>
      <c r="H2294" s="3" t="s">
        <v>16</v>
      </c>
      <c r="J2294" s="3" t="s">
        <v>6194</v>
      </c>
    </row>
    <row r="2295" spans="1:10" hidden="1" x14ac:dyDescent="0.2">
      <c r="A2295" s="3" t="s">
        <v>409</v>
      </c>
      <c r="B2295" s="3" t="s">
        <v>6435</v>
      </c>
      <c r="C2295" s="3" t="s">
        <v>6436</v>
      </c>
      <c r="D2295" s="3" t="s">
        <v>6437</v>
      </c>
      <c r="E2295" s="4">
        <v>-337785.61</v>
      </c>
      <c r="F2295" s="3" t="s">
        <v>6421</v>
      </c>
      <c r="G2295" s="3" t="s">
        <v>571</v>
      </c>
      <c r="H2295" s="3" t="s">
        <v>36</v>
      </c>
      <c r="J2295" s="3" t="s">
        <v>6422</v>
      </c>
    </row>
    <row r="2296" spans="1:10" hidden="1" x14ac:dyDescent="0.2">
      <c r="A2296" s="3" t="s">
        <v>409</v>
      </c>
      <c r="B2296" s="3" t="s">
        <v>6575</v>
      </c>
      <c r="C2296" s="3" t="s">
        <v>6576</v>
      </c>
      <c r="D2296" s="3" t="s">
        <v>6577</v>
      </c>
      <c r="E2296" s="4">
        <v>-86128.34</v>
      </c>
      <c r="F2296" s="3" t="s">
        <v>6534</v>
      </c>
      <c r="G2296" s="3" t="s">
        <v>381</v>
      </c>
      <c r="H2296" s="3" t="s">
        <v>16</v>
      </c>
      <c r="I2296" s="3" t="s">
        <v>5806</v>
      </c>
      <c r="J2296" s="3" t="s">
        <v>6536</v>
      </c>
    </row>
    <row r="2297" spans="1:10" hidden="1" x14ac:dyDescent="0.2">
      <c r="A2297" s="3" t="s">
        <v>409</v>
      </c>
      <c r="B2297" s="3" t="s">
        <v>6934</v>
      </c>
      <c r="C2297" s="3" t="s">
        <v>6935</v>
      </c>
      <c r="D2297" s="3" t="s">
        <v>6936</v>
      </c>
      <c r="E2297" s="4">
        <v>16837</v>
      </c>
      <c r="F2297" s="3" t="s">
        <v>6929</v>
      </c>
      <c r="G2297" s="3" t="s">
        <v>1890</v>
      </c>
      <c r="H2297" s="3" t="s">
        <v>36</v>
      </c>
      <c r="I2297" s="3" t="s">
        <v>6937</v>
      </c>
      <c r="J2297" s="3" t="s">
        <v>6188</v>
      </c>
    </row>
    <row r="2298" spans="1:10" hidden="1" x14ac:dyDescent="0.2">
      <c r="A2298" s="3" t="s">
        <v>409</v>
      </c>
      <c r="B2298" s="3" t="s">
        <v>6934</v>
      </c>
      <c r="C2298" s="3" t="s">
        <v>6935</v>
      </c>
      <c r="D2298" s="3" t="s">
        <v>6936</v>
      </c>
      <c r="E2298" s="4">
        <v>100670</v>
      </c>
      <c r="F2298" s="3" t="s">
        <v>6938</v>
      </c>
      <c r="G2298" s="3" t="s">
        <v>1890</v>
      </c>
      <c r="H2298" s="3" t="s">
        <v>36</v>
      </c>
      <c r="I2298" s="3" t="s">
        <v>6937</v>
      </c>
      <c r="J2298" s="3" t="s">
        <v>6939</v>
      </c>
    </row>
    <row r="2299" spans="1:10" hidden="1" x14ac:dyDescent="0.2">
      <c r="A2299" s="3" t="s">
        <v>409</v>
      </c>
      <c r="B2299" s="3" t="s">
        <v>7429</v>
      </c>
      <c r="C2299" s="3" t="s">
        <v>7430</v>
      </c>
      <c r="D2299" s="3" t="s">
        <v>7431</v>
      </c>
      <c r="E2299" s="4">
        <v>-1187771.6000000001</v>
      </c>
      <c r="F2299" s="3" t="s">
        <v>7136</v>
      </c>
      <c r="G2299" s="3" t="s">
        <v>3480</v>
      </c>
      <c r="H2299" s="3" t="s">
        <v>36</v>
      </c>
      <c r="J2299" s="3" t="s">
        <v>7137</v>
      </c>
    </row>
    <row r="2300" spans="1:10" hidden="1" x14ac:dyDescent="0.2">
      <c r="A2300" s="3" t="s">
        <v>409</v>
      </c>
      <c r="B2300" s="3" t="s">
        <v>7451</v>
      </c>
      <c r="C2300" s="3" t="s">
        <v>7452</v>
      </c>
      <c r="D2300" s="3" t="s">
        <v>7453</v>
      </c>
      <c r="E2300" s="4">
        <v>-412348.88</v>
      </c>
      <c r="F2300" s="3" t="s">
        <v>7443</v>
      </c>
      <c r="G2300" s="3" t="s">
        <v>208</v>
      </c>
      <c r="H2300" s="3" t="s">
        <v>16</v>
      </c>
      <c r="J2300" s="3" t="s">
        <v>7444</v>
      </c>
    </row>
    <row r="2301" spans="1:10" hidden="1" x14ac:dyDescent="0.2">
      <c r="A2301" s="3" t="s">
        <v>509</v>
      </c>
      <c r="B2301" s="3" t="s">
        <v>510</v>
      </c>
      <c r="C2301" s="3" t="s">
        <v>511</v>
      </c>
      <c r="D2301" s="3" t="s">
        <v>512</v>
      </c>
      <c r="E2301" s="4">
        <v>-1190945.21</v>
      </c>
      <c r="F2301" s="3" t="s">
        <v>221</v>
      </c>
      <c r="G2301" s="3" t="s">
        <v>513</v>
      </c>
      <c r="H2301" s="3" t="s">
        <v>16</v>
      </c>
      <c r="J2301" s="3" t="s">
        <v>223</v>
      </c>
    </row>
    <row r="2302" spans="1:10" hidden="1" x14ac:dyDescent="0.2">
      <c r="A2302" s="3" t="s">
        <v>509</v>
      </c>
      <c r="B2302" s="3" t="s">
        <v>561</v>
      </c>
      <c r="C2302" s="3" t="s">
        <v>562</v>
      </c>
      <c r="D2302" s="3" t="s">
        <v>563</v>
      </c>
      <c r="E2302" s="4">
        <v>-600.44000000000005</v>
      </c>
      <c r="F2302" s="3" t="s">
        <v>221</v>
      </c>
      <c r="G2302" s="3" t="s">
        <v>560</v>
      </c>
      <c r="H2302" s="3" t="s">
        <v>16</v>
      </c>
      <c r="J2302" s="3" t="s">
        <v>223</v>
      </c>
    </row>
    <row r="2303" spans="1:10" hidden="1" x14ac:dyDescent="0.2">
      <c r="A2303" s="3" t="s">
        <v>509</v>
      </c>
      <c r="B2303" s="3" t="s">
        <v>4224</v>
      </c>
      <c r="C2303" s="3" t="s">
        <v>4225</v>
      </c>
      <c r="D2303" s="3" t="s">
        <v>4226</v>
      </c>
      <c r="E2303" s="4">
        <v>204000</v>
      </c>
      <c r="F2303" s="3" t="s">
        <v>4063</v>
      </c>
      <c r="G2303" s="3" t="s">
        <v>2385</v>
      </c>
      <c r="H2303" s="3" t="s">
        <v>36</v>
      </c>
      <c r="I2303" s="3" t="s">
        <v>1611</v>
      </c>
      <c r="J2303" s="3" t="s">
        <v>4065</v>
      </c>
    </row>
    <row r="2304" spans="1:10" hidden="1" x14ac:dyDescent="0.2">
      <c r="A2304" s="3" t="s">
        <v>509</v>
      </c>
      <c r="B2304" s="3" t="s">
        <v>4243</v>
      </c>
      <c r="C2304" s="3" t="s">
        <v>4244</v>
      </c>
      <c r="D2304" s="3" t="s">
        <v>4245</v>
      </c>
      <c r="E2304" s="4">
        <v>920000</v>
      </c>
      <c r="F2304" s="3" t="s">
        <v>4063</v>
      </c>
      <c r="G2304" s="3" t="s">
        <v>660</v>
      </c>
      <c r="I2304" s="3" t="s">
        <v>1611</v>
      </c>
      <c r="J2304" s="3" t="s">
        <v>4065</v>
      </c>
    </row>
    <row r="2305" spans="1:10" hidden="1" x14ac:dyDescent="0.2">
      <c r="A2305" s="3" t="s">
        <v>509</v>
      </c>
      <c r="B2305" s="3" t="s">
        <v>4224</v>
      </c>
      <c r="C2305" s="3" t="s">
        <v>4225</v>
      </c>
      <c r="D2305" s="3" t="s">
        <v>4226</v>
      </c>
      <c r="E2305" s="4">
        <v>3438</v>
      </c>
      <c r="F2305" s="3" t="s">
        <v>6938</v>
      </c>
      <c r="G2305" s="3" t="s">
        <v>2385</v>
      </c>
      <c r="H2305" s="3" t="s">
        <v>36</v>
      </c>
      <c r="I2305" s="3" t="s">
        <v>1611</v>
      </c>
      <c r="J2305" s="3" t="s">
        <v>6939</v>
      </c>
    </row>
    <row r="2306" spans="1:10" hidden="1" x14ac:dyDescent="0.2">
      <c r="A2306" s="3" t="s">
        <v>509</v>
      </c>
      <c r="B2306" s="3" t="s">
        <v>7033</v>
      </c>
      <c r="C2306" s="3" t="s">
        <v>7034</v>
      </c>
      <c r="D2306" s="3" t="s">
        <v>7035</v>
      </c>
      <c r="E2306" s="4">
        <v>200000</v>
      </c>
      <c r="F2306" s="3" t="s">
        <v>7003</v>
      </c>
      <c r="G2306" s="3" t="s">
        <v>704</v>
      </c>
      <c r="H2306" s="3" t="s">
        <v>36</v>
      </c>
      <c r="I2306" s="3" t="s">
        <v>7036</v>
      </c>
      <c r="J2306" s="3" t="s">
        <v>7004</v>
      </c>
    </row>
    <row r="2307" spans="1:10" hidden="1" x14ac:dyDescent="0.2">
      <c r="A2307" s="3" t="s">
        <v>756</v>
      </c>
      <c r="B2307" s="3" t="s">
        <v>757</v>
      </c>
      <c r="C2307" s="3" t="s">
        <v>758</v>
      </c>
      <c r="D2307" s="3" t="s">
        <v>759</v>
      </c>
      <c r="E2307" s="4">
        <v>409613</v>
      </c>
      <c r="F2307" s="3" t="s">
        <v>683</v>
      </c>
      <c r="G2307" s="3" t="s">
        <v>154</v>
      </c>
      <c r="H2307" s="3" t="s">
        <v>36</v>
      </c>
      <c r="J2307" s="3" t="s">
        <v>685</v>
      </c>
    </row>
    <row r="2308" spans="1:10" hidden="1" x14ac:dyDescent="0.2">
      <c r="A2308" s="3" t="s">
        <v>756</v>
      </c>
      <c r="B2308" s="3" t="s">
        <v>1613</v>
      </c>
      <c r="C2308" s="3" t="s">
        <v>1614</v>
      </c>
      <c r="D2308" s="3" t="s">
        <v>1615</v>
      </c>
      <c r="E2308" s="4">
        <v>-4313.57</v>
      </c>
      <c r="F2308" s="3" t="s">
        <v>1610</v>
      </c>
      <c r="G2308" s="3" t="s">
        <v>1287</v>
      </c>
      <c r="H2308" s="3" t="s">
        <v>16</v>
      </c>
      <c r="I2308" s="3" t="s">
        <v>1616</v>
      </c>
      <c r="J2308" s="3" t="s">
        <v>1612</v>
      </c>
    </row>
    <row r="2309" spans="1:10" hidden="1" x14ac:dyDescent="0.2">
      <c r="A2309" s="3" t="s">
        <v>756</v>
      </c>
      <c r="B2309" s="3" t="s">
        <v>1613</v>
      </c>
      <c r="C2309" s="3" t="s">
        <v>1614</v>
      </c>
      <c r="D2309" s="3" t="s">
        <v>1615</v>
      </c>
      <c r="E2309" s="4">
        <v>-0.46</v>
      </c>
      <c r="F2309" s="3" t="s">
        <v>1671</v>
      </c>
      <c r="G2309" s="3" t="s">
        <v>1287</v>
      </c>
      <c r="H2309" s="3" t="s">
        <v>16</v>
      </c>
      <c r="I2309" s="3" t="s">
        <v>1616</v>
      </c>
      <c r="J2309" s="3" t="s">
        <v>1672</v>
      </c>
    </row>
    <row r="2310" spans="1:10" hidden="1" x14ac:dyDescent="0.2">
      <c r="A2310" s="3" t="s">
        <v>756</v>
      </c>
      <c r="B2310" s="3" t="s">
        <v>1691</v>
      </c>
      <c r="C2310" s="3" t="s">
        <v>1692</v>
      </c>
      <c r="D2310" s="3" t="s">
        <v>1693</v>
      </c>
      <c r="E2310" s="4">
        <v>156433</v>
      </c>
      <c r="F2310" s="3" t="s">
        <v>1671</v>
      </c>
      <c r="G2310" s="3" t="s">
        <v>448</v>
      </c>
      <c r="H2310" s="3" t="s">
        <v>36</v>
      </c>
      <c r="I2310" s="3" t="s">
        <v>1611</v>
      </c>
      <c r="J2310" s="3" t="s">
        <v>1672</v>
      </c>
    </row>
    <row r="2311" spans="1:10" hidden="1" x14ac:dyDescent="0.2">
      <c r="A2311" s="3" t="s">
        <v>756</v>
      </c>
      <c r="B2311" s="3" t="s">
        <v>2293</v>
      </c>
      <c r="C2311" s="3" t="s">
        <v>2294</v>
      </c>
      <c r="D2311" s="3" t="s">
        <v>2295</v>
      </c>
      <c r="E2311" s="4">
        <v>-40296.160000000003</v>
      </c>
      <c r="F2311" s="3" t="s">
        <v>2296</v>
      </c>
      <c r="G2311" s="3" t="s">
        <v>208</v>
      </c>
      <c r="H2311" s="3" t="s">
        <v>16</v>
      </c>
      <c r="I2311" s="3" t="s">
        <v>1611</v>
      </c>
      <c r="J2311" s="3" t="s">
        <v>2297</v>
      </c>
    </row>
    <row r="2312" spans="1:10" hidden="1" x14ac:dyDescent="0.2">
      <c r="A2312" s="3" t="s">
        <v>756</v>
      </c>
      <c r="B2312" s="3" t="s">
        <v>2310</v>
      </c>
      <c r="C2312" s="3" t="s">
        <v>2311</v>
      </c>
      <c r="D2312" s="3" t="s">
        <v>2312</v>
      </c>
      <c r="E2312" s="4">
        <v>154679.67000000001</v>
      </c>
      <c r="F2312" s="3" t="s">
        <v>2296</v>
      </c>
      <c r="G2312" s="3" t="s">
        <v>1354</v>
      </c>
      <c r="H2312" s="3" t="s">
        <v>36</v>
      </c>
      <c r="I2312" s="3" t="s">
        <v>2313</v>
      </c>
      <c r="J2312" s="3" t="s">
        <v>2297</v>
      </c>
    </row>
    <row r="2313" spans="1:10" hidden="1" x14ac:dyDescent="0.2">
      <c r="A2313" s="3" t="s">
        <v>756</v>
      </c>
      <c r="B2313" s="3" t="s">
        <v>2721</v>
      </c>
      <c r="C2313" s="3" t="s">
        <v>2722</v>
      </c>
      <c r="D2313" s="3" t="s">
        <v>2723</v>
      </c>
      <c r="E2313" s="4">
        <v>47409262.609999999</v>
      </c>
      <c r="F2313" s="3" t="s">
        <v>2702</v>
      </c>
      <c r="G2313" s="3" t="s">
        <v>365</v>
      </c>
      <c r="H2313" s="3" t="s">
        <v>36</v>
      </c>
      <c r="I2313" s="3" t="s">
        <v>610</v>
      </c>
      <c r="J2313" s="3" t="s">
        <v>2704</v>
      </c>
    </row>
    <row r="2314" spans="1:10" hidden="1" x14ac:dyDescent="0.2">
      <c r="A2314" s="3" t="s">
        <v>756</v>
      </c>
      <c r="B2314" s="3" t="s">
        <v>3254</v>
      </c>
      <c r="C2314" s="3" t="s">
        <v>3255</v>
      </c>
      <c r="D2314" s="3" t="s">
        <v>3256</v>
      </c>
      <c r="E2314" s="4">
        <v>151443200</v>
      </c>
      <c r="F2314" s="3" t="s">
        <v>2702</v>
      </c>
      <c r="G2314" s="3" t="s">
        <v>660</v>
      </c>
      <c r="H2314" s="3" t="s">
        <v>36</v>
      </c>
      <c r="I2314" s="3" t="s">
        <v>2284</v>
      </c>
      <c r="J2314" s="3" t="s">
        <v>2704</v>
      </c>
    </row>
    <row r="2315" spans="1:10" hidden="1" x14ac:dyDescent="0.2">
      <c r="A2315" s="3" t="s">
        <v>756</v>
      </c>
      <c r="B2315" s="3" t="s">
        <v>2310</v>
      </c>
      <c r="C2315" s="3" t="s">
        <v>2311</v>
      </c>
      <c r="D2315" s="3" t="s">
        <v>2312</v>
      </c>
      <c r="E2315" s="4">
        <v>2241337.62</v>
      </c>
      <c r="F2315" s="3" t="s">
        <v>4327</v>
      </c>
      <c r="G2315" s="3" t="s">
        <v>1354</v>
      </c>
      <c r="H2315" s="3" t="s">
        <v>36</v>
      </c>
      <c r="I2315" s="3" t="s">
        <v>2313</v>
      </c>
      <c r="J2315" s="3" t="s">
        <v>4328</v>
      </c>
    </row>
    <row r="2316" spans="1:10" hidden="1" x14ac:dyDescent="0.2">
      <c r="A2316" s="3" t="s">
        <v>756</v>
      </c>
      <c r="B2316" s="3" t="s">
        <v>2293</v>
      </c>
      <c r="C2316" s="3" t="s">
        <v>2294</v>
      </c>
      <c r="D2316" s="3" t="s">
        <v>2295</v>
      </c>
      <c r="E2316" s="4">
        <v>-70668.350000000006</v>
      </c>
      <c r="F2316" s="3" t="s">
        <v>5726</v>
      </c>
      <c r="G2316" s="3" t="s">
        <v>208</v>
      </c>
      <c r="H2316" s="3" t="s">
        <v>16</v>
      </c>
      <c r="I2316" s="3" t="s">
        <v>1611</v>
      </c>
      <c r="J2316" s="3" t="s">
        <v>5727</v>
      </c>
    </row>
    <row r="2317" spans="1:10" hidden="1" x14ac:dyDescent="0.2">
      <c r="A2317" s="3" t="s">
        <v>756</v>
      </c>
      <c r="B2317" s="3" t="s">
        <v>6426</v>
      </c>
      <c r="C2317" s="3" t="s">
        <v>6427</v>
      </c>
      <c r="D2317" s="3" t="s">
        <v>6428</v>
      </c>
      <c r="E2317" s="4">
        <v>-556847.62</v>
      </c>
      <c r="F2317" s="3" t="s">
        <v>6421</v>
      </c>
      <c r="G2317" s="3" t="s">
        <v>1488</v>
      </c>
      <c r="H2317" s="3" t="s">
        <v>16</v>
      </c>
      <c r="J2317" s="3" t="s">
        <v>6422</v>
      </c>
    </row>
    <row r="2318" spans="1:10" hidden="1" x14ac:dyDescent="0.2">
      <c r="A2318" s="3" t="s">
        <v>756</v>
      </c>
      <c r="B2318" s="3" t="s">
        <v>6426</v>
      </c>
      <c r="C2318" s="3" t="s">
        <v>6427</v>
      </c>
      <c r="D2318" s="3" t="s">
        <v>6428</v>
      </c>
      <c r="E2318" s="4">
        <v>3115.35</v>
      </c>
      <c r="F2318" s="3" t="s">
        <v>6421</v>
      </c>
      <c r="G2318" s="3" t="s">
        <v>503</v>
      </c>
      <c r="H2318" s="3" t="s">
        <v>16</v>
      </c>
      <c r="J2318" s="3" t="s">
        <v>6422</v>
      </c>
    </row>
    <row r="2319" spans="1:10" hidden="1" x14ac:dyDescent="0.2">
      <c r="A2319" s="3" t="s">
        <v>756</v>
      </c>
      <c r="B2319" s="3" t="s">
        <v>2310</v>
      </c>
      <c r="C2319" s="3" t="s">
        <v>2311</v>
      </c>
      <c r="D2319" s="3" t="s">
        <v>2312</v>
      </c>
      <c r="E2319" s="4">
        <v>1022254.1</v>
      </c>
      <c r="F2319" s="3" t="s">
        <v>6534</v>
      </c>
      <c r="G2319" s="3" t="s">
        <v>1354</v>
      </c>
      <c r="H2319" s="3" t="s">
        <v>36</v>
      </c>
      <c r="I2319" s="3" t="s">
        <v>2313</v>
      </c>
      <c r="J2319" s="3" t="s">
        <v>6536</v>
      </c>
    </row>
    <row r="2320" spans="1:10" hidden="1" x14ac:dyDescent="0.2">
      <c r="A2320" s="3" t="s">
        <v>756</v>
      </c>
      <c r="B2320" s="3" t="s">
        <v>2310</v>
      </c>
      <c r="C2320" s="3" t="s">
        <v>2311</v>
      </c>
      <c r="D2320" s="3" t="s">
        <v>2312</v>
      </c>
      <c r="E2320" s="4">
        <v>115728.61</v>
      </c>
      <c r="F2320" s="3" t="s">
        <v>6628</v>
      </c>
      <c r="G2320" s="3" t="s">
        <v>1354</v>
      </c>
      <c r="H2320" s="3" t="s">
        <v>36</v>
      </c>
      <c r="I2320" s="3" t="s">
        <v>2313</v>
      </c>
      <c r="J2320" s="3" t="s">
        <v>6629</v>
      </c>
    </row>
    <row r="2321" spans="1:10" hidden="1" x14ac:dyDescent="0.2">
      <c r="A2321" s="3" t="s">
        <v>756</v>
      </c>
      <c r="B2321" s="3" t="s">
        <v>2310</v>
      </c>
      <c r="C2321" s="3" t="s">
        <v>2311</v>
      </c>
      <c r="D2321" s="3" t="s">
        <v>2312</v>
      </c>
      <c r="E2321" s="4">
        <v>47644</v>
      </c>
      <c r="F2321" s="3" t="s">
        <v>6938</v>
      </c>
      <c r="G2321" s="3" t="s">
        <v>1354</v>
      </c>
      <c r="H2321" s="3" t="s">
        <v>36</v>
      </c>
      <c r="I2321" s="3" t="s">
        <v>2313</v>
      </c>
      <c r="J2321" s="3" t="s">
        <v>6939</v>
      </c>
    </row>
    <row r="2322" spans="1:10" hidden="1" x14ac:dyDescent="0.2">
      <c r="A2322" s="3" t="s">
        <v>322</v>
      </c>
      <c r="B2322" s="3" t="s">
        <v>323</v>
      </c>
      <c r="C2322" s="3" t="s">
        <v>324</v>
      </c>
      <c r="D2322" s="3" t="s">
        <v>325</v>
      </c>
      <c r="E2322" s="4">
        <v>1262800</v>
      </c>
      <c r="F2322" s="3" t="s">
        <v>221</v>
      </c>
      <c r="G2322" s="3" t="s">
        <v>318</v>
      </c>
      <c r="H2322" s="3" t="s">
        <v>36</v>
      </c>
      <c r="J2322" s="3" t="s">
        <v>223</v>
      </c>
    </row>
    <row r="2323" spans="1:10" hidden="1" x14ac:dyDescent="0.2">
      <c r="A2323" s="3" t="s">
        <v>322</v>
      </c>
      <c r="B2323" s="3" t="s">
        <v>323</v>
      </c>
      <c r="C2323" s="3" t="s">
        <v>324</v>
      </c>
      <c r="D2323" s="3" t="s">
        <v>325</v>
      </c>
      <c r="E2323" s="4">
        <v>-332000</v>
      </c>
      <c r="F2323" s="3" t="s">
        <v>221</v>
      </c>
      <c r="G2323" s="3" t="s">
        <v>508</v>
      </c>
      <c r="H2323" s="3" t="s">
        <v>36</v>
      </c>
      <c r="I2323" s="3" t="s">
        <v>234</v>
      </c>
      <c r="J2323" s="3" t="s">
        <v>223</v>
      </c>
    </row>
    <row r="2324" spans="1:10" hidden="1" x14ac:dyDescent="0.2">
      <c r="A2324" s="3" t="s">
        <v>322</v>
      </c>
      <c r="B2324" s="3" t="s">
        <v>766</v>
      </c>
      <c r="C2324" s="3" t="s">
        <v>767</v>
      </c>
      <c r="D2324" s="3" t="s">
        <v>768</v>
      </c>
      <c r="E2324" s="4">
        <v>125148.25</v>
      </c>
      <c r="F2324" s="3" t="s">
        <v>683</v>
      </c>
      <c r="G2324" s="3" t="s">
        <v>154</v>
      </c>
      <c r="H2324" s="3" t="s">
        <v>36</v>
      </c>
      <c r="J2324" s="3" t="s">
        <v>685</v>
      </c>
    </row>
    <row r="2325" spans="1:10" hidden="1" x14ac:dyDescent="0.2">
      <c r="A2325" s="3" t="s">
        <v>322</v>
      </c>
      <c r="B2325" s="3" t="s">
        <v>842</v>
      </c>
      <c r="C2325" s="3" t="s">
        <v>843</v>
      </c>
      <c r="D2325" s="3" t="s">
        <v>844</v>
      </c>
      <c r="E2325" s="4">
        <v>2857800</v>
      </c>
      <c r="F2325" s="3" t="s">
        <v>683</v>
      </c>
      <c r="G2325" s="3" t="s">
        <v>567</v>
      </c>
      <c r="H2325" s="3" t="s">
        <v>36</v>
      </c>
      <c r="J2325" s="3" t="s">
        <v>685</v>
      </c>
    </row>
    <row r="2326" spans="1:10" hidden="1" x14ac:dyDescent="0.2">
      <c r="A2326" s="3" t="s">
        <v>322</v>
      </c>
      <c r="B2326" s="3" t="s">
        <v>869</v>
      </c>
      <c r="C2326" s="3" t="s">
        <v>870</v>
      </c>
      <c r="D2326" s="3" t="s">
        <v>871</v>
      </c>
      <c r="E2326" s="4">
        <v>134367.28</v>
      </c>
      <c r="F2326" s="3" t="s">
        <v>683</v>
      </c>
      <c r="G2326" s="3" t="s">
        <v>583</v>
      </c>
      <c r="H2326" s="3" t="s">
        <v>36</v>
      </c>
      <c r="J2326" s="3" t="s">
        <v>685</v>
      </c>
    </row>
    <row r="2327" spans="1:10" hidden="1" x14ac:dyDescent="0.2">
      <c r="A2327" s="3" t="s">
        <v>322</v>
      </c>
      <c r="B2327" s="3" t="s">
        <v>961</v>
      </c>
      <c r="C2327" s="3" t="s">
        <v>962</v>
      </c>
      <c r="D2327" s="3" t="s">
        <v>963</v>
      </c>
      <c r="E2327" s="4">
        <v>-22318.68</v>
      </c>
      <c r="F2327" s="3" t="s">
        <v>938</v>
      </c>
      <c r="G2327" s="3" t="s">
        <v>964</v>
      </c>
      <c r="H2327" s="3" t="s">
        <v>16</v>
      </c>
      <c r="J2327" s="3" t="s">
        <v>898</v>
      </c>
    </row>
    <row r="2328" spans="1:10" hidden="1" x14ac:dyDescent="0.2">
      <c r="A2328" s="3" t="s">
        <v>322</v>
      </c>
      <c r="B2328" s="3" t="s">
        <v>969</v>
      </c>
      <c r="C2328" s="3" t="s">
        <v>970</v>
      </c>
      <c r="D2328" s="3" t="s">
        <v>971</v>
      </c>
      <c r="E2328" s="4">
        <v>-16264.26</v>
      </c>
      <c r="F2328" s="3" t="s">
        <v>938</v>
      </c>
      <c r="G2328" s="3" t="s">
        <v>972</v>
      </c>
      <c r="H2328" s="3" t="s">
        <v>16</v>
      </c>
      <c r="J2328" s="3" t="s">
        <v>898</v>
      </c>
    </row>
    <row r="2329" spans="1:10" hidden="1" x14ac:dyDescent="0.2">
      <c r="A2329" s="3" t="s">
        <v>322</v>
      </c>
      <c r="B2329" s="3" t="s">
        <v>1049</v>
      </c>
      <c r="C2329" s="3" t="s">
        <v>1050</v>
      </c>
      <c r="D2329" s="3" t="s">
        <v>1051</v>
      </c>
      <c r="E2329" s="4">
        <v>-136851.65</v>
      </c>
      <c r="F2329" s="3" t="s">
        <v>1001</v>
      </c>
      <c r="G2329" s="3" t="s">
        <v>972</v>
      </c>
      <c r="H2329" s="3" t="s">
        <v>16</v>
      </c>
      <c r="J2329" s="3" t="s">
        <v>1002</v>
      </c>
    </row>
    <row r="2330" spans="1:10" hidden="1" x14ac:dyDescent="0.2">
      <c r="A2330" s="3" t="s">
        <v>322</v>
      </c>
      <c r="B2330" s="3" t="s">
        <v>1110</v>
      </c>
      <c r="C2330" s="3" t="s">
        <v>1111</v>
      </c>
      <c r="D2330" s="3" t="s">
        <v>1112</v>
      </c>
      <c r="E2330" s="4">
        <v>-4357.1099999999997</v>
      </c>
      <c r="F2330" s="3" t="s">
        <v>1080</v>
      </c>
      <c r="G2330" s="3" t="s">
        <v>30</v>
      </c>
      <c r="H2330" s="3" t="s">
        <v>16</v>
      </c>
      <c r="J2330" s="3" t="s">
        <v>1081</v>
      </c>
    </row>
    <row r="2331" spans="1:10" hidden="1" x14ac:dyDescent="0.2">
      <c r="A2331" s="3" t="s">
        <v>322</v>
      </c>
      <c r="B2331" s="3" t="s">
        <v>961</v>
      </c>
      <c r="C2331" s="3" t="s">
        <v>962</v>
      </c>
      <c r="D2331" s="3" t="s">
        <v>963</v>
      </c>
      <c r="E2331" s="4">
        <v>-26530.85</v>
      </c>
      <c r="F2331" s="3" t="s">
        <v>1080</v>
      </c>
      <c r="G2331" s="3" t="s">
        <v>964</v>
      </c>
      <c r="H2331" s="3" t="s">
        <v>16</v>
      </c>
      <c r="J2331" s="3" t="s">
        <v>1081</v>
      </c>
    </row>
    <row r="2332" spans="1:10" hidden="1" x14ac:dyDescent="0.2">
      <c r="A2332" s="3" t="s">
        <v>322</v>
      </c>
      <c r="B2332" s="3" t="s">
        <v>969</v>
      </c>
      <c r="C2332" s="3" t="s">
        <v>970</v>
      </c>
      <c r="D2332" s="3" t="s">
        <v>971</v>
      </c>
      <c r="E2332" s="4">
        <v>-31190.720000000001</v>
      </c>
      <c r="F2332" s="3" t="s">
        <v>1080</v>
      </c>
      <c r="G2332" s="3" t="s">
        <v>972</v>
      </c>
      <c r="H2332" s="3" t="s">
        <v>16</v>
      </c>
      <c r="J2332" s="3" t="s">
        <v>1081</v>
      </c>
    </row>
    <row r="2333" spans="1:10" hidden="1" x14ac:dyDescent="0.2">
      <c r="A2333" s="3" t="s">
        <v>322</v>
      </c>
      <c r="B2333" s="3" t="s">
        <v>1532</v>
      </c>
      <c r="C2333" s="3" t="s">
        <v>1533</v>
      </c>
      <c r="D2333" s="3" t="s">
        <v>1534</v>
      </c>
      <c r="E2333" s="4">
        <v>2903690.17</v>
      </c>
      <c r="F2333" s="3" t="s">
        <v>1530</v>
      </c>
      <c r="G2333" s="3" t="s">
        <v>492</v>
      </c>
      <c r="H2333" s="3" t="s">
        <v>36</v>
      </c>
      <c r="I2333" s="3" t="s">
        <v>1535</v>
      </c>
      <c r="J2333" s="3" t="s">
        <v>1531</v>
      </c>
    </row>
    <row r="2334" spans="1:10" hidden="1" x14ac:dyDescent="0.2">
      <c r="A2334" s="3" t="s">
        <v>322</v>
      </c>
      <c r="B2334" s="3" t="s">
        <v>2501</v>
      </c>
      <c r="C2334" s="3" t="s">
        <v>2502</v>
      </c>
      <c r="D2334" s="3" t="s">
        <v>2503</v>
      </c>
      <c r="E2334" s="4">
        <v>-34290.79</v>
      </c>
      <c r="F2334" s="3" t="s">
        <v>2488</v>
      </c>
      <c r="G2334" s="3" t="s">
        <v>560</v>
      </c>
      <c r="H2334" s="3" t="s">
        <v>16</v>
      </c>
      <c r="J2334" s="3" t="s">
        <v>1946</v>
      </c>
    </row>
    <row r="2335" spans="1:10" hidden="1" x14ac:dyDescent="0.2">
      <c r="A2335" s="3" t="s">
        <v>322</v>
      </c>
      <c r="B2335" s="3" t="s">
        <v>2579</v>
      </c>
      <c r="C2335" s="3" t="s">
        <v>2580</v>
      </c>
      <c r="D2335" s="3" t="s">
        <v>2581</v>
      </c>
      <c r="E2335" s="4">
        <v>29355.63</v>
      </c>
      <c r="F2335" s="3" t="s">
        <v>2577</v>
      </c>
      <c r="G2335" s="3" t="s">
        <v>1424</v>
      </c>
      <c r="H2335" s="3" t="s">
        <v>36</v>
      </c>
      <c r="I2335" s="3" t="s">
        <v>1388</v>
      </c>
      <c r="J2335" s="3" t="s">
        <v>2578</v>
      </c>
    </row>
    <row r="2336" spans="1:10" hidden="1" x14ac:dyDescent="0.2">
      <c r="A2336" s="3" t="s">
        <v>322</v>
      </c>
      <c r="B2336" s="3" t="s">
        <v>2650</v>
      </c>
      <c r="C2336" s="3" t="s">
        <v>2651</v>
      </c>
      <c r="D2336" s="3" t="s">
        <v>2652</v>
      </c>
      <c r="E2336" s="4">
        <v>26573</v>
      </c>
      <c r="F2336" s="3" t="s">
        <v>2653</v>
      </c>
      <c r="G2336" s="3" t="s">
        <v>473</v>
      </c>
      <c r="H2336" s="3" t="s">
        <v>36</v>
      </c>
      <c r="I2336" s="3" t="s">
        <v>2654</v>
      </c>
      <c r="J2336" s="3" t="s">
        <v>2655</v>
      </c>
    </row>
    <row r="2337" spans="1:10" hidden="1" x14ac:dyDescent="0.2">
      <c r="A2337" s="3" t="s">
        <v>322</v>
      </c>
      <c r="B2337" s="3" t="s">
        <v>2678</v>
      </c>
      <c r="C2337" s="3" t="s">
        <v>2679</v>
      </c>
      <c r="D2337" s="3" t="s">
        <v>2680</v>
      </c>
      <c r="E2337" s="4">
        <v>81046.63</v>
      </c>
      <c r="F2337" s="3" t="s">
        <v>2677</v>
      </c>
      <c r="G2337" s="3" t="s">
        <v>1704</v>
      </c>
      <c r="H2337" s="3" t="s">
        <v>36</v>
      </c>
      <c r="I2337" s="3" t="s">
        <v>2681</v>
      </c>
      <c r="J2337" s="3" t="s">
        <v>2676</v>
      </c>
    </row>
    <row r="2338" spans="1:10" hidden="1" x14ac:dyDescent="0.2">
      <c r="A2338" s="3" t="s">
        <v>322</v>
      </c>
      <c r="B2338" s="3" t="s">
        <v>2780</v>
      </c>
      <c r="C2338" s="3" t="s">
        <v>2781</v>
      </c>
      <c r="D2338" s="3" t="s">
        <v>2782</v>
      </c>
      <c r="E2338" s="4">
        <v>10138200</v>
      </c>
      <c r="F2338" s="3" t="s">
        <v>2702</v>
      </c>
      <c r="G2338" s="3" t="s">
        <v>408</v>
      </c>
      <c r="H2338" s="3" t="s">
        <v>36</v>
      </c>
      <c r="J2338" s="3" t="s">
        <v>2704</v>
      </c>
    </row>
    <row r="2339" spans="1:10" hidden="1" x14ac:dyDescent="0.2">
      <c r="A2339" s="3" t="s">
        <v>322</v>
      </c>
      <c r="B2339" s="3" t="s">
        <v>2780</v>
      </c>
      <c r="C2339" s="3" t="s">
        <v>2781</v>
      </c>
      <c r="D2339" s="3" t="s">
        <v>2782</v>
      </c>
      <c r="E2339" s="4">
        <v>576800</v>
      </c>
      <c r="F2339" s="3" t="s">
        <v>2702</v>
      </c>
      <c r="G2339" s="3" t="s">
        <v>1689</v>
      </c>
      <c r="H2339" s="3" t="s">
        <v>36</v>
      </c>
      <c r="I2339" s="3" t="s">
        <v>2745</v>
      </c>
      <c r="J2339" s="3" t="s">
        <v>2704</v>
      </c>
    </row>
    <row r="2340" spans="1:10" hidden="1" x14ac:dyDescent="0.2">
      <c r="A2340" s="3" t="s">
        <v>322</v>
      </c>
      <c r="B2340" s="3" t="s">
        <v>2579</v>
      </c>
      <c r="C2340" s="3" t="s">
        <v>2580</v>
      </c>
      <c r="D2340" s="3" t="s">
        <v>2581</v>
      </c>
      <c r="E2340" s="4">
        <v>313044.37</v>
      </c>
      <c r="F2340" s="3" t="s">
        <v>2702</v>
      </c>
      <c r="G2340" s="3" t="s">
        <v>1424</v>
      </c>
      <c r="H2340" s="3" t="s">
        <v>36</v>
      </c>
      <c r="I2340" s="3" t="s">
        <v>1388</v>
      </c>
      <c r="J2340" s="3" t="s">
        <v>2704</v>
      </c>
    </row>
    <row r="2341" spans="1:10" x14ac:dyDescent="0.2">
      <c r="A2341" s="3" t="s">
        <v>322</v>
      </c>
      <c r="B2341" s="3" t="s">
        <v>2678</v>
      </c>
      <c r="C2341" s="3" t="s">
        <v>2679</v>
      </c>
      <c r="D2341" s="3" t="s">
        <v>2680</v>
      </c>
      <c r="E2341" s="4">
        <v>3064000</v>
      </c>
      <c r="F2341" s="3" t="s">
        <v>3306</v>
      </c>
      <c r="G2341" s="3" t="s">
        <v>1704</v>
      </c>
      <c r="H2341" s="3" t="s">
        <v>36</v>
      </c>
      <c r="I2341" s="3" t="s">
        <v>2681</v>
      </c>
      <c r="J2341" s="3" t="s">
        <v>3308</v>
      </c>
    </row>
    <row r="2342" spans="1:10" hidden="1" x14ac:dyDescent="0.2">
      <c r="A2342" s="3" t="s">
        <v>322</v>
      </c>
      <c r="B2342" s="3" t="s">
        <v>3670</v>
      </c>
      <c r="C2342" s="3" t="s">
        <v>3671</v>
      </c>
      <c r="D2342" s="3" t="s">
        <v>3672</v>
      </c>
      <c r="E2342" s="4">
        <v>600000</v>
      </c>
      <c r="F2342" s="3" t="s">
        <v>3640</v>
      </c>
      <c r="G2342" s="3" t="s">
        <v>2106</v>
      </c>
      <c r="H2342" s="3" t="s">
        <v>36</v>
      </c>
      <c r="I2342" s="3" t="s">
        <v>3673</v>
      </c>
      <c r="J2342" s="3" t="s">
        <v>3643</v>
      </c>
    </row>
    <row r="2343" spans="1:10" hidden="1" x14ac:dyDescent="0.2">
      <c r="A2343" s="3" t="s">
        <v>322</v>
      </c>
      <c r="B2343" s="3" t="s">
        <v>3957</v>
      </c>
      <c r="C2343" s="3" t="s">
        <v>3958</v>
      </c>
      <c r="D2343" s="3" t="s">
        <v>3959</v>
      </c>
      <c r="E2343" s="4">
        <v>1900000</v>
      </c>
      <c r="F2343" s="3" t="s">
        <v>3640</v>
      </c>
      <c r="G2343" s="3" t="s">
        <v>725</v>
      </c>
      <c r="H2343" s="3" t="s">
        <v>36</v>
      </c>
      <c r="I2343" s="3" t="s">
        <v>3960</v>
      </c>
      <c r="J2343" s="3" t="s">
        <v>3643</v>
      </c>
    </row>
    <row r="2344" spans="1:10" hidden="1" x14ac:dyDescent="0.2">
      <c r="A2344" s="3" t="s">
        <v>322</v>
      </c>
      <c r="B2344" s="3" t="s">
        <v>3961</v>
      </c>
      <c r="C2344" s="3" t="s">
        <v>3962</v>
      </c>
      <c r="D2344" s="3" t="s">
        <v>3963</v>
      </c>
      <c r="E2344" s="4">
        <v>1394000</v>
      </c>
      <c r="F2344" s="3" t="s">
        <v>3640</v>
      </c>
      <c r="G2344" s="3" t="s">
        <v>725</v>
      </c>
      <c r="H2344" s="3" t="s">
        <v>36</v>
      </c>
      <c r="I2344" s="3" t="s">
        <v>3964</v>
      </c>
      <c r="J2344" s="3" t="s">
        <v>3643</v>
      </c>
    </row>
    <row r="2345" spans="1:10" hidden="1" x14ac:dyDescent="0.2">
      <c r="A2345" s="3" t="s">
        <v>322</v>
      </c>
      <c r="B2345" s="3" t="s">
        <v>2678</v>
      </c>
      <c r="C2345" s="3" t="s">
        <v>2679</v>
      </c>
      <c r="D2345" s="3" t="s">
        <v>2680</v>
      </c>
      <c r="E2345" s="4">
        <v>9296000</v>
      </c>
      <c r="F2345" s="3" t="s">
        <v>4327</v>
      </c>
      <c r="G2345" s="3" t="s">
        <v>1704</v>
      </c>
      <c r="H2345" s="3" t="s">
        <v>36</v>
      </c>
      <c r="I2345" s="3" t="s">
        <v>2681</v>
      </c>
      <c r="J2345" s="3" t="s">
        <v>4328</v>
      </c>
    </row>
    <row r="2346" spans="1:10" hidden="1" x14ac:dyDescent="0.2">
      <c r="A2346" s="3" t="s">
        <v>322</v>
      </c>
      <c r="B2346" s="3" t="s">
        <v>5180</v>
      </c>
      <c r="C2346" s="3" t="s">
        <v>5181</v>
      </c>
      <c r="D2346" s="3" t="s">
        <v>5182</v>
      </c>
      <c r="E2346" s="4">
        <v>344600</v>
      </c>
      <c r="F2346" s="3" t="s">
        <v>5078</v>
      </c>
      <c r="G2346" s="3" t="s">
        <v>2786</v>
      </c>
      <c r="H2346" s="3" t="s">
        <v>36</v>
      </c>
      <c r="I2346" s="3" t="s">
        <v>5183</v>
      </c>
      <c r="J2346" s="3" t="s">
        <v>5080</v>
      </c>
    </row>
    <row r="2347" spans="1:10" hidden="1" x14ac:dyDescent="0.2">
      <c r="A2347" s="3" t="s">
        <v>322</v>
      </c>
      <c r="B2347" s="3" t="s">
        <v>5620</v>
      </c>
      <c r="C2347" s="3" t="s">
        <v>5621</v>
      </c>
      <c r="D2347" s="3" t="s">
        <v>5622</v>
      </c>
      <c r="E2347" s="4">
        <v>191700</v>
      </c>
      <c r="F2347" s="3" t="s">
        <v>5539</v>
      </c>
      <c r="G2347" s="3" t="s">
        <v>2288</v>
      </c>
      <c r="H2347" s="3" t="s">
        <v>36</v>
      </c>
      <c r="I2347" s="3" t="s">
        <v>5183</v>
      </c>
      <c r="J2347" s="3" t="s">
        <v>5540</v>
      </c>
    </row>
    <row r="2348" spans="1:10" hidden="1" x14ac:dyDescent="0.2">
      <c r="A2348" s="3" t="s">
        <v>322</v>
      </c>
      <c r="B2348" s="3" t="s">
        <v>5623</v>
      </c>
      <c r="C2348" s="3" t="s">
        <v>5624</v>
      </c>
      <c r="D2348" s="3" t="s">
        <v>5625</v>
      </c>
      <c r="E2348" s="4">
        <v>202500</v>
      </c>
      <c r="F2348" s="3" t="s">
        <v>5539</v>
      </c>
      <c r="G2348" s="3" t="s">
        <v>2288</v>
      </c>
      <c r="H2348" s="3" t="s">
        <v>36</v>
      </c>
      <c r="I2348" s="3" t="s">
        <v>5183</v>
      </c>
      <c r="J2348" s="3" t="s">
        <v>5540</v>
      </c>
    </row>
    <row r="2349" spans="1:10" hidden="1" x14ac:dyDescent="0.2">
      <c r="A2349" s="3" t="s">
        <v>322</v>
      </c>
      <c r="B2349" s="3" t="s">
        <v>5626</v>
      </c>
      <c r="C2349" s="3" t="s">
        <v>5627</v>
      </c>
      <c r="D2349" s="3" t="s">
        <v>5628</v>
      </c>
      <c r="E2349" s="4">
        <v>225000</v>
      </c>
      <c r="F2349" s="3" t="s">
        <v>5539</v>
      </c>
      <c r="G2349" s="3" t="s">
        <v>2288</v>
      </c>
      <c r="H2349" s="3" t="s">
        <v>36</v>
      </c>
      <c r="I2349" s="3" t="s">
        <v>5183</v>
      </c>
      <c r="J2349" s="3" t="s">
        <v>5540</v>
      </c>
    </row>
    <row r="2350" spans="1:10" hidden="1" x14ac:dyDescent="0.2">
      <c r="A2350" s="3" t="s">
        <v>322</v>
      </c>
      <c r="B2350" s="3" t="s">
        <v>1532</v>
      </c>
      <c r="C2350" s="3" t="s">
        <v>1533</v>
      </c>
      <c r="D2350" s="3" t="s">
        <v>1534</v>
      </c>
      <c r="E2350" s="4">
        <v>1233709.83</v>
      </c>
      <c r="F2350" s="3" t="s">
        <v>5726</v>
      </c>
      <c r="G2350" s="3" t="s">
        <v>492</v>
      </c>
      <c r="H2350" s="3" t="s">
        <v>36</v>
      </c>
      <c r="I2350" s="3" t="s">
        <v>1535</v>
      </c>
      <c r="J2350" s="3" t="s">
        <v>5727</v>
      </c>
    </row>
    <row r="2351" spans="1:10" hidden="1" x14ac:dyDescent="0.2">
      <c r="A2351" s="3" t="s">
        <v>322</v>
      </c>
      <c r="B2351" s="3" t="s">
        <v>6633</v>
      </c>
      <c r="C2351" s="3" t="s">
        <v>6634</v>
      </c>
      <c r="D2351" s="3" t="s">
        <v>6635</v>
      </c>
      <c r="E2351" s="4">
        <v>-0.46</v>
      </c>
      <c r="F2351" s="3" t="s">
        <v>6628</v>
      </c>
      <c r="G2351" s="3" t="s">
        <v>492</v>
      </c>
      <c r="H2351" s="3" t="s">
        <v>16</v>
      </c>
      <c r="I2351" s="3" t="s">
        <v>6636</v>
      </c>
      <c r="J2351" s="3" t="s">
        <v>6629</v>
      </c>
    </row>
    <row r="2352" spans="1:10" hidden="1" x14ac:dyDescent="0.2">
      <c r="A2352" s="3" t="s">
        <v>322</v>
      </c>
      <c r="B2352" s="3" t="s">
        <v>7163</v>
      </c>
      <c r="C2352" s="3" t="s">
        <v>7164</v>
      </c>
      <c r="D2352" s="3" t="s">
        <v>7165</v>
      </c>
      <c r="E2352" s="4">
        <v>-39334.480000000003</v>
      </c>
      <c r="F2352" s="3" t="s">
        <v>7136</v>
      </c>
      <c r="G2352" s="3" t="s">
        <v>208</v>
      </c>
      <c r="H2352" s="3" t="s">
        <v>16</v>
      </c>
      <c r="I2352" s="3" t="s">
        <v>5183</v>
      </c>
      <c r="J2352" s="3" t="s">
        <v>7137</v>
      </c>
    </row>
    <row r="2353" spans="1:10" hidden="1" x14ac:dyDescent="0.2">
      <c r="A2353" s="3" t="s">
        <v>322</v>
      </c>
      <c r="B2353" s="3" t="s">
        <v>2492</v>
      </c>
      <c r="C2353" s="3" t="s">
        <v>2493</v>
      </c>
      <c r="D2353" s="3" t="s">
        <v>2494</v>
      </c>
      <c r="E2353" s="4">
        <v>105466.15</v>
      </c>
      <c r="F2353" s="3" t="s">
        <v>7136</v>
      </c>
      <c r="G2353" s="3" t="s">
        <v>448</v>
      </c>
      <c r="H2353" s="3" t="s">
        <v>16</v>
      </c>
      <c r="J2353" s="3" t="s">
        <v>7137</v>
      </c>
    </row>
    <row r="2354" spans="1:10" hidden="1" x14ac:dyDescent="0.2">
      <c r="A2354" s="3" t="s">
        <v>322</v>
      </c>
      <c r="B2354" s="3" t="s">
        <v>7355</v>
      </c>
      <c r="C2354" s="3" t="s">
        <v>7356</v>
      </c>
      <c r="D2354" s="3" t="s">
        <v>7357</v>
      </c>
      <c r="E2354" s="4">
        <v>-20704.5</v>
      </c>
      <c r="F2354" s="3" t="s">
        <v>7136</v>
      </c>
      <c r="G2354" s="3" t="s">
        <v>492</v>
      </c>
      <c r="H2354" s="3" t="s">
        <v>16</v>
      </c>
      <c r="I2354" s="3" t="s">
        <v>5183</v>
      </c>
      <c r="J2354" s="3" t="s">
        <v>7137</v>
      </c>
    </row>
    <row r="2355" spans="1:10" hidden="1" x14ac:dyDescent="0.2">
      <c r="A2355" s="3" t="s">
        <v>322</v>
      </c>
      <c r="B2355" s="3" t="s">
        <v>7499</v>
      </c>
      <c r="C2355" s="3" t="s">
        <v>7500</v>
      </c>
      <c r="D2355" s="3" t="s">
        <v>7501</v>
      </c>
      <c r="E2355" s="4">
        <v>-61405.89</v>
      </c>
      <c r="F2355" s="3" t="s">
        <v>7497</v>
      </c>
      <c r="G2355" s="3" t="s">
        <v>2776</v>
      </c>
      <c r="H2355" s="3" t="s">
        <v>16</v>
      </c>
      <c r="I2355" s="3" t="s">
        <v>5513</v>
      </c>
      <c r="J2355" s="3" t="s">
        <v>7498</v>
      </c>
    </row>
    <row r="2356" spans="1:10" hidden="1" x14ac:dyDescent="0.2">
      <c r="A2356" s="3" t="s">
        <v>341</v>
      </c>
      <c r="B2356" s="3" t="s">
        <v>342</v>
      </c>
      <c r="C2356" s="3" t="s">
        <v>343</v>
      </c>
      <c r="D2356" s="3" t="s">
        <v>344</v>
      </c>
      <c r="E2356" s="4">
        <v>1656015.55</v>
      </c>
      <c r="F2356" s="3" t="s">
        <v>221</v>
      </c>
      <c r="G2356" s="3" t="s">
        <v>345</v>
      </c>
      <c r="H2356" s="3" t="s">
        <v>36</v>
      </c>
      <c r="J2356" s="3" t="s">
        <v>223</v>
      </c>
    </row>
    <row r="2357" spans="1:10" hidden="1" x14ac:dyDescent="0.2">
      <c r="A2357" s="3" t="s">
        <v>341</v>
      </c>
      <c r="B2357" s="3" t="s">
        <v>439</v>
      </c>
      <c r="C2357" s="3" t="s">
        <v>440</v>
      </c>
      <c r="D2357" s="3" t="s">
        <v>441</v>
      </c>
      <c r="E2357" s="4">
        <v>1601.58</v>
      </c>
      <c r="F2357" s="3" t="s">
        <v>221</v>
      </c>
      <c r="G2357" s="3" t="s">
        <v>435</v>
      </c>
      <c r="H2357" s="3" t="s">
        <v>16</v>
      </c>
      <c r="J2357" s="3" t="s">
        <v>223</v>
      </c>
    </row>
    <row r="2358" spans="1:10" hidden="1" x14ac:dyDescent="0.2">
      <c r="A2358" s="3" t="s">
        <v>341</v>
      </c>
      <c r="B2358" s="3" t="s">
        <v>342</v>
      </c>
      <c r="C2358" s="3" t="s">
        <v>343</v>
      </c>
      <c r="D2358" s="3" t="s">
        <v>344</v>
      </c>
      <c r="E2358" s="4">
        <v>15852384.449999999</v>
      </c>
      <c r="F2358" s="3" t="s">
        <v>683</v>
      </c>
      <c r="G2358" s="3" t="s">
        <v>704</v>
      </c>
      <c r="H2358" s="3" t="s">
        <v>36</v>
      </c>
      <c r="J2358" s="3" t="s">
        <v>685</v>
      </c>
    </row>
    <row r="2359" spans="1:10" hidden="1" x14ac:dyDescent="0.2">
      <c r="A2359" s="3" t="s">
        <v>341</v>
      </c>
      <c r="B2359" s="3" t="s">
        <v>769</v>
      </c>
      <c r="C2359" s="3" t="s">
        <v>770</v>
      </c>
      <c r="D2359" s="3" t="s">
        <v>771</v>
      </c>
      <c r="E2359" s="4">
        <v>663864</v>
      </c>
      <c r="F2359" s="3" t="s">
        <v>683</v>
      </c>
      <c r="G2359" s="3" t="s">
        <v>154</v>
      </c>
      <c r="H2359" s="3" t="s">
        <v>36</v>
      </c>
      <c r="J2359" s="3" t="s">
        <v>685</v>
      </c>
    </row>
    <row r="2360" spans="1:10" hidden="1" x14ac:dyDescent="0.2">
      <c r="A2360" s="3" t="s">
        <v>341</v>
      </c>
      <c r="B2360" s="3" t="s">
        <v>836</v>
      </c>
      <c r="C2360" s="3" t="s">
        <v>837</v>
      </c>
      <c r="D2360" s="3" t="s">
        <v>838</v>
      </c>
      <c r="E2360" s="4">
        <v>531180</v>
      </c>
      <c r="F2360" s="3" t="s">
        <v>683</v>
      </c>
      <c r="G2360" s="3" t="s">
        <v>560</v>
      </c>
      <c r="J2360" s="3" t="s">
        <v>685</v>
      </c>
    </row>
    <row r="2361" spans="1:10" hidden="1" x14ac:dyDescent="0.2">
      <c r="A2361" s="3" t="s">
        <v>341</v>
      </c>
      <c r="B2361" s="3" t="s">
        <v>872</v>
      </c>
      <c r="C2361" s="3" t="s">
        <v>873</v>
      </c>
      <c r="D2361" s="3" t="s">
        <v>874</v>
      </c>
      <c r="E2361" s="4">
        <v>245434</v>
      </c>
      <c r="F2361" s="3" t="s">
        <v>683</v>
      </c>
      <c r="G2361" s="3" t="s">
        <v>583</v>
      </c>
      <c r="J2361" s="3" t="s">
        <v>685</v>
      </c>
    </row>
    <row r="2362" spans="1:10" hidden="1" x14ac:dyDescent="0.2">
      <c r="A2362" s="3" t="s">
        <v>341</v>
      </c>
      <c r="B2362" s="3" t="s">
        <v>890</v>
      </c>
      <c r="C2362" s="3" t="s">
        <v>891</v>
      </c>
      <c r="D2362" s="3" t="s">
        <v>892</v>
      </c>
      <c r="E2362" s="4">
        <v>1667019</v>
      </c>
      <c r="F2362" s="3" t="s">
        <v>683</v>
      </c>
      <c r="G2362" s="3" t="s">
        <v>893</v>
      </c>
      <c r="H2362" s="3" t="s">
        <v>36</v>
      </c>
      <c r="I2362" s="3" t="s">
        <v>234</v>
      </c>
      <c r="J2362" s="3" t="s">
        <v>685</v>
      </c>
    </row>
    <row r="2363" spans="1:10" hidden="1" x14ac:dyDescent="0.2">
      <c r="A2363" s="3" t="s">
        <v>341</v>
      </c>
      <c r="B2363" s="3" t="s">
        <v>942</v>
      </c>
      <c r="C2363" s="3" t="s">
        <v>943</v>
      </c>
      <c r="D2363" s="3" t="s">
        <v>944</v>
      </c>
      <c r="E2363" s="4">
        <v>-19188.53</v>
      </c>
      <c r="F2363" s="3" t="s">
        <v>938</v>
      </c>
      <c r="G2363" s="3" t="s">
        <v>318</v>
      </c>
      <c r="H2363" s="3" t="s">
        <v>16</v>
      </c>
      <c r="J2363" s="3" t="s">
        <v>898</v>
      </c>
    </row>
    <row r="2364" spans="1:10" hidden="1" x14ac:dyDescent="0.2">
      <c r="A2364" s="3" t="s">
        <v>341</v>
      </c>
      <c r="B2364" s="3" t="s">
        <v>1019</v>
      </c>
      <c r="C2364" s="3" t="s">
        <v>1020</v>
      </c>
      <c r="D2364" s="3" t="s">
        <v>1021</v>
      </c>
      <c r="E2364" s="4">
        <v>-424944</v>
      </c>
      <c r="F2364" s="3" t="s">
        <v>1001</v>
      </c>
      <c r="G2364" s="3" t="s">
        <v>1022</v>
      </c>
      <c r="J2364" s="3" t="s">
        <v>1002</v>
      </c>
    </row>
    <row r="2365" spans="1:10" hidden="1" x14ac:dyDescent="0.2">
      <c r="A2365" s="3" t="s">
        <v>341</v>
      </c>
      <c r="B2365" s="3" t="s">
        <v>1036</v>
      </c>
      <c r="C2365" s="3" t="s">
        <v>1037</v>
      </c>
      <c r="D2365" s="3" t="s">
        <v>1038</v>
      </c>
      <c r="E2365" s="4">
        <v>201771.2</v>
      </c>
      <c r="F2365" s="3" t="s">
        <v>1001</v>
      </c>
      <c r="G2365" s="3" t="s">
        <v>448</v>
      </c>
      <c r="H2365" s="3" t="s">
        <v>16</v>
      </c>
      <c r="J2365" s="3" t="s">
        <v>1002</v>
      </c>
    </row>
    <row r="2366" spans="1:10" hidden="1" x14ac:dyDescent="0.2">
      <c r="A2366" s="3" t="s">
        <v>341</v>
      </c>
      <c r="B2366" s="3" t="s">
        <v>1039</v>
      </c>
      <c r="C2366" s="3" t="s">
        <v>1040</v>
      </c>
      <c r="D2366" s="3" t="s">
        <v>1041</v>
      </c>
      <c r="E2366" s="4">
        <v>6889.42</v>
      </c>
      <c r="F2366" s="3" t="s">
        <v>1001</v>
      </c>
      <c r="G2366" s="3" t="s">
        <v>448</v>
      </c>
      <c r="H2366" s="3" t="s">
        <v>16</v>
      </c>
      <c r="J2366" s="3" t="s">
        <v>1002</v>
      </c>
    </row>
    <row r="2367" spans="1:10" hidden="1" x14ac:dyDescent="0.2">
      <c r="A2367" s="3" t="s">
        <v>341</v>
      </c>
      <c r="B2367" s="3" t="s">
        <v>1421</v>
      </c>
      <c r="C2367" s="3" t="s">
        <v>1422</v>
      </c>
      <c r="D2367" s="3" t="s">
        <v>1423</v>
      </c>
      <c r="E2367" s="4">
        <v>39554.730000000003</v>
      </c>
      <c r="F2367" s="3" t="s">
        <v>1413</v>
      </c>
      <c r="G2367" s="3" t="s">
        <v>1424</v>
      </c>
      <c r="H2367" s="3" t="s">
        <v>36</v>
      </c>
      <c r="J2367" s="3" t="s">
        <v>1415</v>
      </c>
    </row>
    <row r="2368" spans="1:10" hidden="1" x14ac:dyDescent="0.2">
      <c r="A2368" s="3" t="s">
        <v>341</v>
      </c>
      <c r="B2368" s="3" t="s">
        <v>1421</v>
      </c>
      <c r="C2368" s="3" t="s">
        <v>1422</v>
      </c>
      <c r="D2368" s="3" t="s">
        <v>1423</v>
      </c>
      <c r="E2368" s="4">
        <v>114333.27</v>
      </c>
      <c r="F2368" s="3" t="s">
        <v>1671</v>
      </c>
      <c r="G2368" s="3" t="s">
        <v>1424</v>
      </c>
      <c r="H2368" s="3" t="s">
        <v>36</v>
      </c>
      <c r="J2368" s="3" t="s">
        <v>1672</v>
      </c>
    </row>
    <row r="2369" spans="1:10" hidden="1" x14ac:dyDescent="0.2">
      <c r="A2369" s="3" t="s">
        <v>341</v>
      </c>
      <c r="B2369" s="3" t="s">
        <v>1791</v>
      </c>
      <c r="C2369" s="3" t="s">
        <v>1792</v>
      </c>
      <c r="D2369" s="3" t="s">
        <v>1793</v>
      </c>
      <c r="E2369" s="4">
        <v>-1020172.38</v>
      </c>
      <c r="F2369" s="3" t="s">
        <v>1789</v>
      </c>
      <c r="G2369" s="3" t="s">
        <v>1022</v>
      </c>
      <c r="H2369" s="3" t="s">
        <v>36</v>
      </c>
      <c r="J2369" s="3" t="s">
        <v>1790</v>
      </c>
    </row>
    <row r="2370" spans="1:10" hidden="1" x14ac:dyDescent="0.2">
      <c r="A2370" s="3" t="s">
        <v>341</v>
      </c>
      <c r="B2370" s="3" t="s">
        <v>1951</v>
      </c>
      <c r="C2370" s="3" t="s">
        <v>1952</v>
      </c>
      <c r="D2370" s="3" t="s">
        <v>1953</v>
      </c>
      <c r="E2370" s="4">
        <v>18080.5</v>
      </c>
      <c r="F2370" s="3" t="s">
        <v>1944</v>
      </c>
      <c r="G2370" s="3" t="s">
        <v>492</v>
      </c>
      <c r="H2370" s="3" t="s">
        <v>36</v>
      </c>
      <c r="I2370" s="3" t="s">
        <v>1954</v>
      </c>
      <c r="J2370" s="3" t="s">
        <v>1946</v>
      </c>
    </row>
    <row r="2371" spans="1:10" hidden="1" x14ac:dyDescent="0.2">
      <c r="A2371" s="3" t="s">
        <v>341</v>
      </c>
      <c r="B2371" s="3" t="s">
        <v>1951</v>
      </c>
      <c r="C2371" s="3" t="s">
        <v>1952</v>
      </c>
      <c r="D2371" s="3" t="s">
        <v>1953</v>
      </c>
      <c r="E2371" s="4">
        <v>26905.360000000001</v>
      </c>
      <c r="F2371" s="3" t="s">
        <v>1959</v>
      </c>
      <c r="G2371" s="3" t="s">
        <v>492</v>
      </c>
      <c r="H2371" s="3" t="s">
        <v>36</v>
      </c>
      <c r="I2371" s="3" t="s">
        <v>1954</v>
      </c>
      <c r="J2371" s="3" t="s">
        <v>1961</v>
      </c>
    </row>
    <row r="2372" spans="1:10" hidden="1" x14ac:dyDescent="0.2">
      <c r="A2372" s="3" t="s">
        <v>341</v>
      </c>
      <c r="B2372" s="3" t="s">
        <v>2511</v>
      </c>
      <c r="C2372" s="3" t="s">
        <v>2512</v>
      </c>
      <c r="D2372" s="3" t="s">
        <v>2513</v>
      </c>
      <c r="E2372" s="4">
        <v>4019.18</v>
      </c>
      <c r="F2372" s="3" t="s">
        <v>2488</v>
      </c>
      <c r="G2372" s="3" t="s">
        <v>654</v>
      </c>
      <c r="H2372" s="3" t="s">
        <v>36</v>
      </c>
      <c r="I2372" s="3" t="s">
        <v>2514</v>
      </c>
      <c r="J2372" s="3" t="s">
        <v>1946</v>
      </c>
    </row>
    <row r="2373" spans="1:10" hidden="1" x14ac:dyDescent="0.2">
      <c r="A2373" s="3" t="s">
        <v>341</v>
      </c>
      <c r="B2373" s="3" t="s">
        <v>2882</v>
      </c>
      <c r="C2373" s="3" t="s">
        <v>2883</v>
      </c>
      <c r="D2373" s="3" t="s">
        <v>2884</v>
      </c>
      <c r="E2373" s="4">
        <v>1601743</v>
      </c>
      <c r="F2373" s="3" t="s">
        <v>2702</v>
      </c>
      <c r="G2373" s="3" t="s">
        <v>469</v>
      </c>
      <c r="H2373" s="3" t="s">
        <v>36</v>
      </c>
      <c r="I2373" s="3" t="s">
        <v>1388</v>
      </c>
      <c r="J2373" s="3" t="s">
        <v>2704</v>
      </c>
    </row>
    <row r="2374" spans="1:10" hidden="1" x14ac:dyDescent="0.2">
      <c r="A2374" s="3" t="s">
        <v>341</v>
      </c>
      <c r="B2374" s="3" t="s">
        <v>3029</v>
      </c>
      <c r="C2374" s="3" t="s">
        <v>3030</v>
      </c>
      <c r="D2374" s="3" t="s">
        <v>3031</v>
      </c>
      <c r="E2374" s="4">
        <v>16291300</v>
      </c>
      <c r="F2374" s="3" t="s">
        <v>2702</v>
      </c>
      <c r="G2374" s="3" t="s">
        <v>1178</v>
      </c>
      <c r="H2374" s="3" t="s">
        <v>36</v>
      </c>
      <c r="I2374" s="3" t="s">
        <v>234</v>
      </c>
      <c r="J2374" s="3" t="s">
        <v>2704</v>
      </c>
    </row>
    <row r="2375" spans="1:10" hidden="1" x14ac:dyDescent="0.2">
      <c r="A2375" s="3" t="s">
        <v>341</v>
      </c>
      <c r="B2375" s="3" t="s">
        <v>3164</v>
      </c>
      <c r="C2375" s="3" t="s">
        <v>3165</v>
      </c>
      <c r="D2375" s="3" t="s">
        <v>3166</v>
      </c>
      <c r="E2375" s="4">
        <v>23892800</v>
      </c>
      <c r="F2375" s="3" t="s">
        <v>2702</v>
      </c>
      <c r="G2375" s="3" t="s">
        <v>103</v>
      </c>
      <c r="H2375" s="3" t="s">
        <v>36</v>
      </c>
      <c r="I2375" s="3" t="s">
        <v>183</v>
      </c>
      <c r="J2375" s="3" t="s">
        <v>2704</v>
      </c>
    </row>
    <row r="2376" spans="1:10" hidden="1" x14ac:dyDescent="0.2">
      <c r="A2376" s="3" t="s">
        <v>341</v>
      </c>
      <c r="B2376" s="3" t="s">
        <v>1421</v>
      </c>
      <c r="C2376" s="3" t="s">
        <v>1422</v>
      </c>
      <c r="D2376" s="3" t="s">
        <v>1423</v>
      </c>
      <c r="E2376" s="4">
        <v>315500.19</v>
      </c>
      <c r="F2376" s="3" t="s">
        <v>3546</v>
      </c>
      <c r="G2376" s="3" t="s">
        <v>1274</v>
      </c>
      <c r="H2376" s="3" t="s">
        <v>36</v>
      </c>
      <c r="J2376" s="3" t="s">
        <v>3494</v>
      </c>
    </row>
    <row r="2377" spans="1:10" hidden="1" x14ac:dyDescent="0.2">
      <c r="A2377" s="3" t="s">
        <v>341</v>
      </c>
      <c r="B2377" s="3" t="s">
        <v>3698</v>
      </c>
      <c r="C2377" s="3" t="s">
        <v>3699</v>
      </c>
      <c r="D2377" s="3" t="s">
        <v>3700</v>
      </c>
      <c r="E2377" s="4">
        <v>1910000</v>
      </c>
      <c r="F2377" s="3" t="s">
        <v>3640</v>
      </c>
      <c r="G2377" s="3" t="s">
        <v>361</v>
      </c>
      <c r="H2377" s="3" t="s">
        <v>36</v>
      </c>
      <c r="I2377" s="3" t="s">
        <v>3701</v>
      </c>
      <c r="J2377" s="3" t="s">
        <v>3643</v>
      </c>
    </row>
    <row r="2378" spans="1:10" hidden="1" x14ac:dyDescent="0.2">
      <c r="A2378" s="3" t="s">
        <v>341</v>
      </c>
      <c r="B2378" s="3" t="s">
        <v>3795</v>
      </c>
      <c r="C2378" s="3" t="s">
        <v>3796</v>
      </c>
      <c r="D2378" s="3" t="s">
        <v>3797</v>
      </c>
      <c r="E2378" s="4">
        <v>2425000</v>
      </c>
      <c r="F2378" s="3" t="s">
        <v>3640</v>
      </c>
      <c r="G2378" s="3" t="s">
        <v>3337</v>
      </c>
      <c r="H2378" s="3" t="s">
        <v>36</v>
      </c>
      <c r="I2378" s="3" t="s">
        <v>3798</v>
      </c>
      <c r="J2378" s="3" t="s">
        <v>3643</v>
      </c>
    </row>
    <row r="2379" spans="1:10" hidden="1" x14ac:dyDescent="0.2">
      <c r="A2379" s="3" t="s">
        <v>341</v>
      </c>
      <c r="B2379" s="3" t="s">
        <v>3799</v>
      </c>
      <c r="C2379" s="3" t="s">
        <v>3800</v>
      </c>
      <c r="D2379" s="3" t="s">
        <v>3801</v>
      </c>
      <c r="E2379" s="4">
        <v>1195000</v>
      </c>
      <c r="F2379" s="3" t="s">
        <v>3640</v>
      </c>
      <c r="G2379" s="3" t="s">
        <v>408</v>
      </c>
      <c r="H2379" s="3" t="s">
        <v>36</v>
      </c>
      <c r="I2379" s="3" t="s">
        <v>3802</v>
      </c>
      <c r="J2379" s="3" t="s">
        <v>3643</v>
      </c>
    </row>
    <row r="2380" spans="1:10" hidden="1" x14ac:dyDescent="0.2">
      <c r="A2380" s="3" t="s">
        <v>341</v>
      </c>
      <c r="B2380" s="3" t="s">
        <v>3927</v>
      </c>
      <c r="C2380" s="3" t="s">
        <v>3928</v>
      </c>
      <c r="D2380" s="3" t="s">
        <v>3929</v>
      </c>
      <c r="E2380" s="4">
        <v>529000</v>
      </c>
      <c r="F2380" s="3" t="s">
        <v>3640</v>
      </c>
      <c r="G2380" s="3" t="s">
        <v>503</v>
      </c>
      <c r="H2380" s="3" t="s">
        <v>36</v>
      </c>
      <c r="I2380" s="3" t="s">
        <v>3930</v>
      </c>
      <c r="J2380" s="3" t="s">
        <v>3643</v>
      </c>
    </row>
    <row r="2381" spans="1:10" hidden="1" x14ac:dyDescent="0.2">
      <c r="A2381" s="3" t="s">
        <v>341</v>
      </c>
      <c r="B2381" s="3" t="s">
        <v>4240</v>
      </c>
      <c r="C2381" s="3" t="s">
        <v>4241</v>
      </c>
      <c r="D2381" s="3" t="s">
        <v>4242</v>
      </c>
      <c r="E2381" s="4">
        <v>12284317</v>
      </c>
      <c r="F2381" s="3" t="s">
        <v>4063</v>
      </c>
      <c r="G2381" s="3" t="s">
        <v>655</v>
      </c>
      <c r="H2381" s="3" t="s">
        <v>36</v>
      </c>
      <c r="I2381" s="3" t="s">
        <v>1388</v>
      </c>
      <c r="J2381" s="3" t="s">
        <v>4065</v>
      </c>
    </row>
    <row r="2382" spans="1:10" hidden="1" x14ac:dyDescent="0.2">
      <c r="A2382" s="3" t="s">
        <v>341</v>
      </c>
      <c r="B2382" s="3" t="s">
        <v>4285</v>
      </c>
      <c r="C2382" s="3" t="s">
        <v>4286</v>
      </c>
      <c r="D2382" s="3" t="s">
        <v>4287</v>
      </c>
      <c r="E2382" s="4">
        <v>9957410</v>
      </c>
      <c r="F2382" s="3" t="s">
        <v>4259</v>
      </c>
      <c r="G2382" s="3" t="s">
        <v>654</v>
      </c>
      <c r="H2382" s="3" t="s">
        <v>36</v>
      </c>
      <c r="I2382" s="3" t="s">
        <v>2745</v>
      </c>
      <c r="J2382" s="3" t="s">
        <v>4261</v>
      </c>
    </row>
    <row r="2383" spans="1:10" hidden="1" x14ac:dyDescent="0.2">
      <c r="A2383" s="3" t="s">
        <v>341</v>
      </c>
      <c r="B2383" s="3" t="s">
        <v>5266</v>
      </c>
      <c r="C2383" s="3" t="s">
        <v>5267</v>
      </c>
      <c r="D2383" s="3" t="s">
        <v>5268</v>
      </c>
      <c r="E2383" s="4">
        <v>279000</v>
      </c>
      <c r="F2383" s="3" t="s">
        <v>5078</v>
      </c>
      <c r="G2383" s="3" t="s">
        <v>976</v>
      </c>
      <c r="H2383" s="3" t="s">
        <v>36</v>
      </c>
      <c r="I2383" s="3" t="s">
        <v>2113</v>
      </c>
      <c r="J2383" s="3" t="s">
        <v>5080</v>
      </c>
    </row>
    <row r="2384" spans="1:10" hidden="1" x14ac:dyDescent="0.2">
      <c r="A2384" s="3" t="s">
        <v>341</v>
      </c>
      <c r="B2384" s="3" t="s">
        <v>2511</v>
      </c>
      <c r="C2384" s="3" t="s">
        <v>2512</v>
      </c>
      <c r="D2384" s="3" t="s">
        <v>2513</v>
      </c>
      <c r="E2384" s="4">
        <v>1160580.82</v>
      </c>
      <c r="F2384" s="3" t="s">
        <v>5078</v>
      </c>
      <c r="G2384" s="3" t="s">
        <v>654</v>
      </c>
      <c r="H2384" s="3" t="s">
        <v>36</v>
      </c>
      <c r="I2384" s="3" t="s">
        <v>2514</v>
      </c>
      <c r="J2384" s="3" t="s">
        <v>5080</v>
      </c>
    </row>
    <row r="2385" spans="1:10" hidden="1" x14ac:dyDescent="0.2">
      <c r="A2385" s="3" t="s">
        <v>341</v>
      </c>
      <c r="B2385" s="3" t="s">
        <v>5771</v>
      </c>
      <c r="C2385" s="3" t="s">
        <v>5772</v>
      </c>
      <c r="D2385" s="3" t="s">
        <v>5773</v>
      </c>
      <c r="E2385" s="4">
        <v>-664933.81000000006</v>
      </c>
      <c r="F2385" s="3" t="s">
        <v>5726</v>
      </c>
      <c r="G2385" s="3" t="s">
        <v>1100</v>
      </c>
      <c r="H2385" s="3" t="s">
        <v>16</v>
      </c>
      <c r="J2385" s="3" t="s">
        <v>5727</v>
      </c>
    </row>
    <row r="2386" spans="1:10" hidden="1" x14ac:dyDescent="0.2">
      <c r="A2386" s="3" t="s">
        <v>341</v>
      </c>
      <c r="B2386" s="3" t="s">
        <v>5984</v>
      </c>
      <c r="C2386" s="3" t="s">
        <v>5985</v>
      </c>
      <c r="D2386" s="3" t="s">
        <v>5986</v>
      </c>
      <c r="E2386" s="4">
        <v>-55888.04</v>
      </c>
      <c r="F2386" s="3" t="s">
        <v>5726</v>
      </c>
      <c r="G2386" s="3" t="s">
        <v>492</v>
      </c>
      <c r="H2386" s="3" t="s">
        <v>16</v>
      </c>
      <c r="J2386" s="3" t="s">
        <v>5727</v>
      </c>
    </row>
    <row r="2387" spans="1:10" hidden="1" x14ac:dyDescent="0.2">
      <c r="A2387" s="3" t="s">
        <v>341</v>
      </c>
      <c r="B2387" s="3" t="s">
        <v>6297</v>
      </c>
      <c r="C2387" s="3" t="s">
        <v>6298</v>
      </c>
      <c r="D2387" s="3" t="s">
        <v>6299</v>
      </c>
      <c r="E2387" s="4">
        <v>-11.51</v>
      </c>
      <c r="F2387" s="3" t="s">
        <v>6239</v>
      </c>
      <c r="G2387" s="3" t="s">
        <v>459</v>
      </c>
      <c r="H2387" s="3" t="s">
        <v>16</v>
      </c>
      <c r="I2387" s="3" t="s">
        <v>6300</v>
      </c>
      <c r="J2387" s="3" t="s">
        <v>6240</v>
      </c>
    </row>
    <row r="2388" spans="1:10" hidden="1" x14ac:dyDescent="0.2">
      <c r="A2388" s="3" t="s">
        <v>341</v>
      </c>
      <c r="B2388" s="3" t="s">
        <v>6317</v>
      </c>
      <c r="C2388" s="3" t="s">
        <v>6318</v>
      </c>
      <c r="D2388" s="3" t="s">
        <v>6319</v>
      </c>
      <c r="E2388" s="4">
        <v>-19790.03</v>
      </c>
      <c r="F2388" s="3" t="s">
        <v>6239</v>
      </c>
      <c r="G2388" s="3" t="s">
        <v>972</v>
      </c>
      <c r="H2388" s="3" t="s">
        <v>36</v>
      </c>
      <c r="I2388" s="3" t="s">
        <v>6320</v>
      </c>
      <c r="J2388" s="3" t="s">
        <v>6240</v>
      </c>
    </row>
    <row r="2389" spans="1:10" hidden="1" x14ac:dyDescent="0.2">
      <c r="A2389" s="3" t="s">
        <v>341</v>
      </c>
      <c r="B2389" s="3" t="s">
        <v>6348</v>
      </c>
      <c r="C2389" s="3" t="s">
        <v>6349</v>
      </c>
      <c r="D2389" s="3" t="s">
        <v>6350</v>
      </c>
      <c r="E2389" s="4">
        <v>-604141.94999999995</v>
      </c>
      <c r="F2389" s="3" t="s">
        <v>6239</v>
      </c>
      <c r="G2389" s="3" t="s">
        <v>560</v>
      </c>
      <c r="H2389" s="3" t="s">
        <v>36</v>
      </c>
      <c r="I2389" s="3" t="s">
        <v>6351</v>
      </c>
      <c r="J2389" s="3" t="s">
        <v>6240</v>
      </c>
    </row>
    <row r="2390" spans="1:10" hidden="1" x14ac:dyDescent="0.2">
      <c r="A2390" s="3" t="s">
        <v>341</v>
      </c>
      <c r="B2390" s="3" t="s">
        <v>1753</v>
      </c>
      <c r="C2390" s="3" t="s">
        <v>1754</v>
      </c>
      <c r="D2390" s="3" t="s">
        <v>1755</v>
      </c>
      <c r="E2390" s="4">
        <v>124036</v>
      </c>
      <c r="F2390" s="3" t="s">
        <v>6239</v>
      </c>
      <c r="G2390" s="3" t="s">
        <v>103</v>
      </c>
      <c r="I2390" s="3" t="s">
        <v>1756</v>
      </c>
      <c r="J2390" s="3" t="s">
        <v>6240</v>
      </c>
    </row>
    <row r="2391" spans="1:10" hidden="1" x14ac:dyDescent="0.2">
      <c r="A2391" s="3" t="s">
        <v>341</v>
      </c>
      <c r="B2391" s="3" t="s">
        <v>1753</v>
      </c>
      <c r="C2391" s="3" t="s">
        <v>1754</v>
      </c>
      <c r="D2391" s="3" t="s">
        <v>1755</v>
      </c>
      <c r="E2391" s="4">
        <v>95391</v>
      </c>
      <c r="F2391" s="3" t="s">
        <v>6478</v>
      </c>
      <c r="G2391" s="3" t="s">
        <v>103</v>
      </c>
      <c r="I2391" s="3" t="s">
        <v>1756</v>
      </c>
      <c r="J2391" s="3" t="s">
        <v>6480</v>
      </c>
    </row>
    <row r="2392" spans="1:10" hidden="1" x14ac:dyDescent="0.2">
      <c r="A2392" s="3" t="s">
        <v>341</v>
      </c>
      <c r="B2392" s="3" t="s">
        <v>6992</v>
      </c>
      <c r="D2392" s="3" t="s">
        <v>6993</v>
      </c>
      <c r="E2392" s="4">
        <v>174999.94</v>
      </c>
      <c r="F2392" s="3" t="s">
        <v>6975</v>
      </c>
      <c r="G2392" s="3" t="s">
        <v>1902</v>
      </c>
      <c r="H2392" s="3" t="s">
        <v>36</v>
      </c>
      <c r="I2392" s="3" t="s">
        <v>6994</v>
      </c>
      <c r="J2392" s="3" t="s">
        <v>6976</v>
      </c>
    </row>
    <row r="2393" spans="1:10" hidden="1" x14ac:dyDescent="0.2">
      <c r="A2393" s="3" t="s">
        <v>341</v>
      </c>
      <c r="B2393" s="3" t="s">
        <v>4285</v>
      </c>
      <c r="C2393" s="3" t="s">
        <v>4286</v>
      </c>
      <c r="D2393" s="3" t="s">
        <v>4287</v>
      </c>
      <c r="E2393" s="4">
        <v>890</v>
      </c>
      <c r="F2393" s="3" t="s">
        <v>7049</v>
      </c>
      <c r="G2393" s="3" t="s">
        <v>715</v>
      </c>
      <c r="H2393" s="3" t="s">
        <v>36</v>
      </c>
      <c r="J2393" s="3" t="s">
        <v>7051</v>
      </c>
    </row>
    <row r="2394" spans="1:10" hidden="1" x14ac:dyDescent="0.2">
      <c r="A2394" s="3" t="s">
        <v>341</v>
      </c>
      <c r="B2394" s="3" t="s">
        <v>7361</v>
      </c>
      <c r="C2394" s="3" t="s">
        <v>7362</v>
      </c>
      <c r="D2394" s="3" t="s">
        <v>7363</v>
      </c>
      <c r="E2394" s="4">
        <v>-199990.48</v>
      </c>
      <c r="F2394" s="3" t="s">
        <v>7136</v>
      </c>
      <c r="G2394" s="3" t="s">
        <v>492</v>
      </c>
      <c r="H2394" s="3" t="s">
        <v>16</v>
      </c>
      <c r="J2394" s="3" t="s">
        <v>7137</v>
      </c>
    </row>
    <row r="2395" spans="1:10" hidden="1" x14ac:dyDescent="0.2">
      <c r="A2395" s="3" t="s">
        <v>341</v>
      </c>
      <c r="B2395" s="3" t="s">
        <v>1951</v>
      </c>
      <c r="C2395" s="3" t="s">
        <v>1952</v>
      </c>
      <c r="D2395" s="3" t="s">
        <v>1953</v>
      </c>
      <c r="E2395" s="4">
        <v>32845.24</v>
      </c>
      <c r="F2395" s="3" t="s">
        <v>7136</v>
      </c>
      <c r="G2395" s="3" t="s">
        <v>492</v>
      </c>
      <c r="H2395" s="3" t="s">
        <v>36</v>
      </c>
      <c r="I2395" s="3" t="s">
        <v>1954</v>
      </c>
      <c r="J2395" s="3" t="s">
        <v>7137</v>
      </c>
    </row>
    <row r="2396" spans="1:10" hidden="1" x14ac:dyDescent="0.2">
      <c r="A2396" s="3" t="s">
        <v>341</v>
      </c>
      <c r="B2396" s="3" t="s">
        <v>7437</v>
      </c>
      <c r="C2396" s="3" t="s">
        <v>7438</v>
      </c>
      <c r="D2396" s="3" t="s">
        <v>7439</v>
      </c>
      <c r="E2396" s="4">
        <v>-398376.08</v>
      </c>
      <c r="F2396" s="3" t="s">
        <v>7435</v>
      </c>
      <c r="G2396" s="3" t="s">
        <v>553</v>
      </c>
      <c r="H2396" s="3" t="s">
        <v>36</v>
      </c>
      <c r="J2396" s="3" t="s">
        <v>7436</v>
      </c>
    </row>
    <row r="2397" spans="1:10" hidden="1" x14ac:dyDescent="0.2">
      <c r="A2397" s="3" t="s">
        <v>1433</v>
      </c>
      <c r="B2397" s="3" t="s">
        <v>1434</v>
      </c>
      <c r="C2397" s="3" t="s">
        <v>1435</v>
      </c>
      <c r="D2397" s="3" t="s">
        <v>1436</v>
      </c>
      <c r="E2397" s="4">
        <v>-2330.15</v>
      </c>
      <c r="F2397" s="3" t="s">
        <v>1437</v>
      </c>
      <c r="G2397" s="3" t="s">
        <v>878</v>
      </c>
      <c r="H2397" s="3" t="s">
        <v>16</v>
      </c>
      <c r="I2397" s="3" t="s">
        <v>1438</v>
      </c>
      <c r="J2397" s="3" t="s">
        <v>1439</v>
      </c>
    </row>
    <row r="2398" spans="1:10" hidden="1" x14ac:dyDescent="0.2">
      <c r="A2398" s="3" t="s">
        <v>1433</v>
      </c>
      <c r="B2398" s="3" t="s">
        <v>1464</v>
      </c>
      <c r="C2398" s="3" t="s">
        <v>1465</v>
      </c>
      <c r="D2398" s="3" t="s">
        <v>1466</v>
      </c>
      <c r="E2398" s="4">
        <v>-732.72</v>
      </c>
      <c r="F2398" s="3" t="s">
        <v>1462</v>
      </c>
      <c r="G2398" s="3" t="s">
        <v>1467</v>
      </c>
      <c r="H2398" s="3" t="s">
        <v>16</v>
      </c>
      <c r="I2398" s="3" t="s">
        <v>1468</v>
      </c>
      <c r="J2398" s="3" t="s">
        <v>1463</v>
      </c>
    </row>
    <row r="2399" spans="1:10" hidden="1" x14ac:dyDescent="0.2">
      <c r="A2399" s="3" t="s">
        <v>1433</v>
      </c>
      <c r="B2399" s="3" t="s">
        <v>1663</v>
      </c>
      <c r="C2399" s="3" t="s">
        <v>1664</v>
      </c>
      <c r="D2399" s="3" t="s">
        <v>1665</v>
      </c>
      <c r="E2399" s="4">
        <v>986822.85</v>
      </c>
      <c r="F2399" s="3" t="s">
        <v>1634</v>
      </c>
      <c r="G2399" s="3" t="s">
        <v>611</v>
      </c>
      <c r="H2399" s="3" t="s">
        <v>36</v>
      </c>
      <c r="I2399" s="3" t="s">
        <v>1468</v>
      </c>
      <c r="J2399" s="3" t="s">
        <v>1636</v>
      </c>
    </row>
    <row r="2400" spans="1:10" hidden="1" x14ac:dyDescent="0.2">
      <c r="A2400" s="3" t="s">
        <v>1433</v>
      </c>
      <c r="B2400" s="3" t="s">
        <v>1663</v>
      </c>
      <c r="C2400" s="3" t="s">
        <v>1664</v>
      </c>
      <c r="D2400" s="3" t="s">
        <v>1665</v>
      </c>
      <c r="E2400" s="4">
        <v>40393.839999999997</v>
      </c>
      <c r="F2400" s="3" t="s">
        <v>1671</v>
      </c>
      <c r="G2400" s="3" t="s">
        <v>611</v>
      </c>
      <c r="H2400" s="3" t="s">
        <v>36</v>
      </c>
      <c r="I2400" s="3" t="s">
        <v>1468</v>
      </c>
      <c r="J2400" s="3" t="s">
        <v>1672</v>
      </c>
    </row>
    <row r="2401" spans="1:10" hidden="1" x14ac:dyDescent="0.2">
      <c r="A2401" s="3" t="s">
        <v>1433</v>
      </c>
      <c r="B2401" s="3" t="s">
        <v>1729</v>
      </c>
      <c r="C2401" s="3" t="s">
        <v>1730</v>
      </c>
      <c r="D2401" s="3" t="s">
        <v>1731</v>
      </c>
      <c r="E2401" s="4">
        <v>-812.13</v>
      </c>
      <c r="F2401" s="3" t="s">
        <v>1732</v>
      </c>
      <c r="G2401" s="3" t="s">
        <v>1733</v>
      </c>
      <c r="H2401" s="3" t="s">
        <v>16</v>
      </c>
      <c r="I2401" s="3" t="s">
        <v>1734</v>
      </c>
      <c r="J2401" s="3" t="s">
        <v>1735</v>
      </c>
    </row>
    <row r="2402" spans="1:10" hidden="1" x14ac:dyDescent="0.2">
      <c r="A2402" s="3" t="s">
        <v>1433</v>
      </c>
      <c r="B2402" s="3" t="s">
        <v>1740</v>
      </c>
      <c r="C2402" s="3" t="s">
        <v>1741</v>
      </c>
      <c r="D2402" s="3" t="s">
        <v>1742</v>
      </c>
      <c r="E2402" s="4">
        <v>-67501.7</v>
      </c>
      <c r="F2402" s="3" t="s">
        <v>1743</v>
      </c>
      <c r="G2402" s="3" t="s">
        <v>1100</v>
      </c>
      <c r="H2402" s="3" t="s">
        <v>16</v>
      </c>
      <c r="I2402" s="3" t="s">
        <v>1438</v>
      </c>
      <c r="J2402" s="3" t="s">
        <v>1744</v>
      </c>
    </row>
    <row r="2403" spans="1:10" hidden="1" x14ac:dyDescent="0.2">
      <c r="A2403" s="3" t="s">
        <v>1433</v>
      </c>
      <c r="B2403" s="3" t="s">
        <v>1786</v>
      </c>
      <c r="C2403" s="3" t="s">
        <v>1787</v>
      </c>
      <c r="D2403" s="3" t="s">
        <v>1788</v>
      </c>
      <c r="E2403" s="4">
        <v>-176.57</v>
      </c>
      <c r="F2403" s="3" t="s">
        <v>1789</v>
      </c>
      <c r="G2403" s="3" t="s">
        <v>208</v>
      </c>
      <c r="H2403" s="3" t="s">
        <v>16</v>
      </c>
      <c r="I2403" s="3" t="s">
        <v>1438</v>
      </c>
      <c r="J2403" s="3" t="s">
        <v>1790</v>
      </c>
    </row>
    <row r="2404" spans="1:10" hidden="1" x14ac:dyDescent="0.2">
      <c r="A2404" s="3" t="s">
        <v>1433</v>
      </c>
      <c r="B2404" s="3" t="s">
        <v>1809</v>
      </c>
      <c r="C2404" s="3" t="s">
        <v>1810</v>
      </c>
      <c r="D2404" s="3" t="s">
        <v>1811</v>
      </c>
      <c r="E2404" s="4">
        <v>-1569.57</v>
      </c>
      <c r="F2404" s="3" t="s">
        <v>1812</v>
      </c>
      <c r="G2404" s="3" t="s">
        <v>1095</v>
      </c>
      <c r="H2404" s="3" t="s">
        <v>16</v>
      </c>
      <c r="I2404" s="3" t="s">
        <v>1734</v>
      </c>
      <c r="J2404" s="3" t="s">
        <v>1813</v>
      </c>
    </row>
    <row r="2405" spans="1:10" hidden="1" x14ac:dyDescent="0.2">
      <c r="A2405" s="3" t="s">
        <v>1433</v>
      </c>
      <c r="B2405" s="3" t="s">
        <v>1729</v>
      </c>
      <c r="C2405" s="3" t="s">
        <v>1730</v>
      </c>
      <c r="D2405" s="3" t="s">
        <v>1731</v>
      </c>
      <c r="E2405" s="4">
        <v>-5549.86</v>
      </c>
      <c r="F2405" s="3" t="s">
        <v>1812</v>
      </c>
      <c r="G2405" s="3" t="s">
        <v>1733</v>
      </c>
      <c r="H2405" s="3" t="s">
        <v>16</v>
      </c>
      <c r="I2405" s="3" t="s">
        <v>1734</v>
      </c>
      <c r="J2405" s="3" t="s">
        <v>1813</v>
      </c>
    </row>
    <row r="2406" spans="1:10" hidden="1" x14ac:dyDescent="0.2">
      <c r="A2406" s="3" t="s">
        <v>1433</v>
      </c>
      <c r="B2406" s="3" t="s">
        <v>1844</v>
      </c>
      <c r="C2406" s="3" t="s">
        <v>1845</v>
      </c>
      <c r="D2406" s="3" t="s">
        <v>1846</v>
      </c>
      <c r="E2406" s="4">
        <v>-9327.7900000000009</v>
      </c>
      <c r="F2406" s="3" t="s">
        <v>1847</v>
      </c>
      <c r="G2406" s="3" t="s">
        <v>1095</v>
      </c>
      <c r="H2406" s="3" t="s">
        <v>16</v>
      </c>
      <c r="I2406" s="3" t="s">
        <v>1468</v>
      </c>
      <c r="J2406" s="3" t="s">
        <v>1848</v>
      </c>
    </row>
    <row r="2407" spans="1:10" hidden="1" x14ac:dyDescent="0.2">
      <c r="A2407" s="3" t="s">
        <v>1433</v>
      </c>
      <c r="B2407" s="3" t="s">
        <v>1809</v>
      </c>
      <c r="C2407" s="3" t="s">
        <v>1810</v>
      </c>
      <c r="D2407" s="3" t="s">
        <v>1811</v>
      </c>
      <c r="E2407" s="4">
        <v>-9887.2999999999993</v>
      </c>
      <c r="F2407" s="3" t="s">
        <v>1847</v>
      </c>
      <c r="G2407" s="3" t="s">
        <v>1095</v>
      </c>
      <c r="H2407" s="3" t="s">
        <v>16</v>
      </c>
      <c r="I2407" s="3" t="s">
        <v>1734</v>
      </c>
      <c r="J2407" s="3" t="s">
        <v>1848</v>
      </c>
    </row>
    <row r="2408" spans="1:10" hidden="1" x14ac:dyDescent="0.2">
      <c r="A2408" s="3" t="s">
        <v>1433</v>
      </c>
      <c r="B2408" s="3" t="s">
        <v>1849</v>
      </c>
      <c r="C2408" s="3" t="s">
        <v>1850</v>
      </c>
      <c r="D2408" s="3" t="s">
        <v>1851</v>
      </c>
      <c r="E2408" s="4">
        <v>-12099.38</v>
      </c>
      <c r="F2408" s="3" t="s">
        <v>1847</v>
      </c>
      <c r="G2408" s="3" t="s">
        <v>393</v>
      </c>
      <c r="H2408" s="3" t="s">
        <v>16</v>
      </c>
      <c r="I2408" s="3" t="s">
        <v>1734</v>
      </c>
      <c r="J2408" s="3" t="s">
        <v>1848</v>
      </c>
    </row>
    <row r="2409" spans="1:10" hidden="1" x14ac:dyDescent="0.2">
      <c r="A2409" s="3" t="s">
        <v>1433</v>
      </c>
      <c r="B2409" s="3" t="s">
        <v>1923</v>
      </c>
      <c r="C2409" s="3" t="s">
        <v>1924</v>
      </c>
      <c r="D2409" s="3" t="s">
        <v>1925</v>
      </c>
      <c r="E2409" s="4">
        <v>3215715.08</v>
      </c>
      <c r="F2409" s="3" t="s">
        <v>1921</v>
      </c>
      <c r="G2409" s="3" t="s">
        <v>667</v>
      </c>
      <c r="H2409" s="3" t="s">
        <v>36</v>
      </c>
      <c r="I2409" s="3" t="s">
        <v>1926</v>
      </c>
      <c r="J2409" s="3" t="s">
        <v>1922</v>
      </c>
    </row>
    <row r="2410" spans="1:10" hidden="1" x14ac:dyDescent="0.2">
      <c r="A2410" s="3" t="s">
        <v>1433</v>
      </c>
      <c r="B2410" s="3" t="s">
        <v>2070</v>
      </c>
      <c r="C2410" s="3" t="s">
        <v>2071</v>
      </c>
      <c r="D2410" s="3" t="s">
        <v>2072</v>
      </c>
      <c r="E2410" s="4">
        <v>-46.94</v>
      </c>
      <c r="F2410" s="3" t="s">
        <v>2073</v>
      </c>
      <c r="G2410" s="3" t="s">
        <v>23</v>
      </c>
      <c r="H2410" s="3" t="s">
        <v>16</v>
      </c>
      <c r="I2410" s="3" t="s">
        <v>1468</v>
      </c>
      <c r="J2410" s="3" t="s">
        <v>2074</v>
      </c>
    </row>
    <row r="2411" spans="1:10" hidden="1" x14ac:dyDescent="0.2">
      <c r="A2411" s="3" t="s">
        <v>1433</v>
      </c>
      <c r="B2411" s="3" t="s">
        <v>1740</v>
      </c>
      <c r="C2411" s="3" t="s">
        <v>1741</v>
      </c>
      <c r="D2411" s="3" t="s">
        <v>1742</v>
      </c>
      <c r="E2411" s="4">
        <v>-20410.48</v>
      </c>
      <c r="F2411" s="3" t="s">
        <v>2144</v>
      </c>
      <c r="G2411" s="3" t="s">
        <v>1100</v>
      </c>
      <c r="H2411" s="3" t="s">
        <v>16</v>
      </c>
      <c r="I2411" s="3" t="s">
        <v>1438</v>
      </c>
      <c r="J2411" s="3" t="s">
        <v>2146</v>
      </c>
    </row>
    <row r="2412" spans="1:10" hidden="1" x14ac:dyDescent="0.2">
      <c r="A2412" s="3" t="s">
        <v>1433</v>
      </c>
      <c r="B2412" s="3" t="s">
        <v>1729</v>
      </c>
      <c r="C2412" s="3" t="s">
        <v>1730</v>
      </c>
      <c r="D2412" s="3" t="s">
        <v>1731</v>
      </c>
      <c r="E2412" s="4">
        <v>-10221.14</v>
      </c>
      <c r="F2412" s="3" t="s">
        <v>2213</v>
      </c>
      <c r="G2412" s="3" t="s">
        <v>1733</v>
      </c>
      <c r="H2412" s="3" t="s">
        <v>16</v>
      </c>
      <c r="I2412" s="3" t="s">
        <v>1734</v>
      </c>
      <c r="J2412" s="3" t="s">
        <v>2214</v>
      </c>
    </row>
    <row r="2413" spans="1:10" hidden="1" x14ac:dyDescent="0.2">
      <c r="A2413" s="3" t="s">
        <v>1433</v>
      </c>
      <c r="B2413" s="3" t="s">
        <v>1434</v>
      </c>
      <c r="C2413" s="3" t="s">
        <v>1435</v>
      </c>
      <c r="D2413" s="3" t="s">
        <v>1436</v>
      </c>
      <c r="E2413" s="4">
        <v>-966.65</v>
      </c>
      <c r="F2413" s="3" t="s">
        <v>2213</v>
      </c>
      <c r="G2413" s="3" t="s">
        <v>878</v>
      </c>
      <c r="H2413" s="3" t="s">
        <v>16</v>
      </c>
      <c r="I2413" s="3" t="s">
        <v>1438</v>
      </c>
      <c r="J2413" s="3" t="s">
        <v>2214</v>
      </c>
    </row>
    <row r="2414" spans="1:10" hidden="1" x14ac:dyDescent="0.2">
      <c r="A2414" s="3" t="s">
        <v>1433</v>
      </c>
      <c r="B2414" s="3" t="s">
        <v>2340</v>
      </c>
      <c r="C2414" s="3" t="s">
        <v>2341</v>
      </c>
      <c r="D2414" s="3" t="s">
        <v>2342</v>
      </c>
      <c r="E2414" s="4">
        <v>-30635.200000000001</v>
      </c>
      <c r="F2414" s="3" t="s">
        <v>2330</v>
      </c>
      <c r="G2414" s="3" t="s">
        <v>1449</v>
      </c>
      <c r="H2414" s="3" t="s">
        <v>16</v>
      </c>
      <c r="I2414" s="3" t="s">
        <v>1468</v>
      </c>
      <c r="J2414" s="3" t="s">
        <v>2331</v>
      </c>
    </row>
    <row r="2415" spans="1:10" hidden="1" x14ac:dyDescent="0.2">
      <c r="A2415" s="3" t="s">
        <v>1433</v>
      </c>
      <c r="B2415" s="3" t="s">
        <v>1844</v>
      </c>
      <c r="C2415" s="3" t="s">
        <v>1845</v>
      </c>
      <c r="D2415" s="3" t="s">
        <v>1846</v>
      </c>
      <c r="E2415" s="4">
        <v>-21680.28</v>
      </c>
      <c r="F2415" s="3" t="s">
        <v>2405</v>
      </c>
      <c r="G2415" s="3" t="s">
        <v>1095</v>
      </c>
      <c r="H2415" s="3" t="s">
        <v>16</v>
      </c>
      <c r="I2415" s="3" t="s">
        <v>1468</v>
      </c>
      <c r="J2415" s="3" t="s">
        <v>2406</v>
      </c>
    </row>
    <row r="2416" spans="1:10" hidden="1" x14ac:dyDescent="0.2">
      <c r="A2416" s="3" t="s">
        <v>1433</v>
      </c>
      <c r="B2416" s="3" t="s">
        <v>1663</v>
      </c>
      <c r="C2416" s="3" t="s">
        <v>1664</v>
      </c>
      <c r="D2416" s="3" t="s">
        <v>1665</v>
      </c>
      <c r="E2416" s="4">
        <v>5040.57</v>
      </c>
      <c r="F2416" s="3" t="s">
        <v>2577</v>
      </c>
      <c r="G2416" s="3" t="s">
        <v>611</v>
      </c>
      <c r="H2416" s="3" t="s">
        <v>36</v>
      </c>
      <c r="I2416" s="3" t="s">
        <v>1468</v>
      </c>
      <c r="J2416" s="3" t="s">
        <v>2578</v>
      </c>
    </row>
    <row r="2417" spans="1:10" hidden="1" x14ac:dyDescent="0.2">
      <c r="A2417" s="3" t="s">
        <v>1433</v>
      </c>
      <c r="B2417" s="3" t="s">
        <v>1786</v>
      </c>
      <c r="C2417" s="3" t="s">
        <v>1787</v>
      </c>
      <c r="D2417" s="3" t="s">
        <v>1788</v>
      </c>
      <c r="E2417" s="4">
        <v>-36790</v>
      </c>
      <c r="F2417" s="3" t="s">
        <v>2596</v>
      </c>
      <c r="G2417" s="3" t="s">
        <v>208</v>
      </c>
      <c r="H2417" s="3" t="s">
        <v>16</v>
      </c>
      <c r="I2417" s="3" t="s">
        <v>1438</v>
      </c>
      <c r="J2417" s="3" t="s">
        <v>2597</v>
      </c>
    </row>
    <row r="2418" spans="1:10" hidden="1" x14ac:dyDescent="0.2">
      <c r="A2418" s="3" t="s">
        <v>1433</v>
      </c>
      <c r="B2418" s="3" t="s">
        <v>1434</v>
      </c>
      <c r="C2418" s="3" t="s">
        <v>1435</v>
      </c>
      <c r="D2418" s="3" t="s">
        <v>1436</v>
      </c>
      <c r="E2418" s="4">
        <v>-791.13</v>
      </c>
      <c r="F2418" s="3" t="s">
        <v>2596</v>
      </c>
      <c r="G2418" s="3" t="s">
        <v>878</v>
      </c>
      <c r="H2418" s="3" t="s">
        <v>16</v>
      </c>
      <c r="I2418" s="3" t="s">
        <v>1438</v>
      </c>
      <c r="J2418" s="3" t="s">
        <v>2597</v>
      </c>
    </row>
    <row r="2419" spans="1:10" hidden="1" x14ac:dyDescent="0.2">
      <c r="A2419" s="3" t="s">
        <v>1433</v>
      </c>
      <c r="B2419" s="3" t="s">
        <v>1663</v>
      </c>
      <c r="C2419" s="3" t="s">
        <v>1664</v>
      </c>
      <c r="D2419" s="3" t="s">
        <v>1665</v>
      </c>
      <c r="E2419" s="4">
        <v>10459204</v>
      </c>
      <c r="F2419" s="3" t="s">
        <v>2702</v>
      </c>
      <c r="G2419" s="3" t="s">
        <v>393</v>
      </c>
      <c r="H2419" s="3" t="s">
        <v>36</v>
      </c>
      <c r="J2419" s="3" t="s">
        <v>2704</v>
      </c>
    </row>
    <row r="2420" spans="1:10" hidden="1" x14ac:dyDescent="0.2">
      <c r="A2420" s="3" t="s">
        <v>1433</v>
      </c>
      <c r="B2420" s="3" t="s">
        <v>2794</v>
      </c>
      <c r="C2420" s="3" t="s">
        <v>2795</v>
      </c>
      <c r="D2420" s="3" t="s">
        <v>2796</v>
      </c>
      <c r="E2420" s="4">
        <v>88530</v>
      </c>
      <c r="F2420" s="3" t="s">
        <v>2702</v>
      </c>
      <c r="G2420" s="3" t="s">
        <v>2133</v>
      </c>
      <c r="H2420" s="3" t="s">
        <v>36</v>
      </c>
      <c r="I2420" s="3" t="s">
        <v>1468</v>
      </c>
      <c r="J2420" s="3" t="s">
        <v>2704</v>
      </c>
    </row>
    <row r="2421" spans="1:10" hidden="1" x14ac:dyDescent="0.2">
      <c r="A2421" s="3" t="s">
        <v>1433</v>
      </c>
      <c r="B2421" s="3" t="s">
        <v>2895</v>
      </c>
      <c r="C2421" s="3" t="s">
        <v>2896</v>
      </c>
      <c r="D2421" s="3" t="s">
        <v>2897</v>
      </c>
      <c r="E2421" s="4">
        <v>677033</v>
      </c>
      <c r="F2421" s="3" t="s">
        <v>2702</v>
      </c>
      <c r="G2421" s="3" t="s">
        <v>477</v>
      </c>
      <c r="H2421" s="3" t="s">
        <v>36</v>
      </c>
      <c r="I2421" s="3" t="s">
        <v>1468</v>
      </c>
      <c r="J2421" s="3" t="s">
        <v>2704</v>
      </c>
    </row>
    <row r="2422" spans="1:10" hidden="1" x14ac:dyDescent="0.2">
      <c r="A2422" s="3" t="s">
        <v>1433</v>
      </c>
      <c r="B2422" s="3" t="s">
        <v>3078</v>
      </c>
      <c r="C2422" s="3" t="s">
        <v>3079</v>
      </c>
      <c r="D2422" s="3" t="s">
        <v>3080</v>
      </c>
      <c r="E2422" s="4">
        <v>1817482</v>
      </c>
      <c r="F2422" s="3" t="s">
        <v>2702</v>
      </c>
      <c r="G2422" s="3" t="s">
        <v>567</v>
      </c>
      <c r="H2422" s="3" t="s">
        <v>36</v>
      </c>
      <c r="I2422" s="3" t="s">
        <v>3081</v>
      </c>
      <c r="J2422" s="3" t="s">
        <v>2704</v>
      </c>
    </row>
    <row r="2423" spans="1:10" hidden="1" x14ac:dyDescent="0.2">
      <c r="A2423" s="3" t="s">
        <v>1433</v>
      </c>
      <c r="B2423" s="3" t="s">
        <v>3082</v>
      </c>
      <c r="C2423" s="3" t="s">
        <v>3083</v>
      </c>
      <c r="D2423" s="3" t="s">
        <v>3084</v>
      </c>
      <c r="E2423" s="4">
        <v>221325</v>
      </c>
      <c r="F2423" s="3" t="s">
        <v>2702</v>
      </c>
      <c r="G2423" s="3" t="s">
        <v>567</v>
      </c>
      <c r="H2423" s="3" t="s">
        <v>36</v>
      </c>
      <c r="J2423" s="3" t="s">
        <v>2704</v>
      </c>
    </row>
    <row r="2424" spans="1:10" hidden="1" x14ac:dyDescent="0.2">
      <c r="A2424" s="3" t="s">
        <v>1433</v>
      </c>
      <c r="B2424" s="3" t="s">
        <v>1663</v>
      </c>
      <c r="C2424" s="3" t="s">
        <v>1664</v>
      </c>
      <c r="D2424" s="3" t="s">
        <v>1665</v>
      </c>
      <c r="E2424" s="4">
        <v>1992391.74</v>
      </c>
      <c r="F2424" s="3" t="s">
        <v>2702</v>
      </c>
      <c r="G2424" s="3" t="s">
        <v>611</v>
      </c>
      <c r="H2424" s="3" t="s">
        <v>36</v>
      </c>
      <c r="I2424" s="3" t="s">
        <v>1468</v>
      </c>
      <c r="J2424" s="3" t="s">
        <v>2704</v>
      </c>
    </row>
    <row r="2425" spans="1:10" hidden="1" x14ac:dyDescent="0.2">
      <c r="A2425" s="3" t="s">
        <v>1433</v>
      </c>
      <c r="B2425" s="3" t="s">
        <v>3274</v>
      </c>
      <c r="C2425" s="3" t="s">
        <v>3275</v>
      </c>
      <c r="D2425" s="3" t="s">
        <v>3276</v>
      </c>
      <c r="E2425" s="4">
        <v>66397.5</v>
      </c>
      <c r="F2425" s="3" t="s">
        <v>2702</v>
      </c>
      <c r="G2425" s="3" t="s">
        <v>667</v>
      </c>
      <c r="H2425" s="3" t="s">
        <v>36</v>
      </c>
      <c r="I2425" s="3" t="s">
        <v>1468</v>
      </c>
      <c r="J2425" s="3" t="s">
        <v>2704</v>
      </c>
    </row>
    <row r="2426" spans="1:10" hidden="1" x14ac:dyDescent="0.2">
      <c r="A2426" s="3" t="s">
        <v>1433</v>
      </c>
      <c r="B2426" s="3" t="s">
        <v>3309</v>
      </c>
      <c r="C2426" s="3" t="s">
        <v>3310</v>
      </c>
      <c r="D2426" s="3" t="s">
        <v>3311</v>
      </c>
      <c r="E2426" s="4">
        <v>60147</v>
      </c>
      <c r="F2426" s="3" t="s">
        <v>3306</v>
      </c>
      <c r="G2426" s="3" t="s">
        <v>2106</v>
      </c>
      <c r="H2426" s="3" t="s">
        <v>36</v>
      </c>
      <c r="I2426" s="3" t="s">
        <v>3312</v>
      </c>
      <c r="J2426" s="3" t="s">
        <v>3308</v>
      </c>
    </row>
    <row r="2427" spans="1:10" hidden="1" x14ac:dyDescent="0.2">
      <c r="A2427" s="3" t="s">
        <v>1433</v>
      </c>
      <c r="B2427" s="3" t="s">
        <v>3324</v>
      </c>
      <c r="C2427" s="3" t="s">
        <v>3325</v>
      </c>
      <c r="D2427" s="3" t="s">
        <v>3326</v>
      </c>
      <c r="E2427" s="4">
        <v>3129.5</v>
      </c>
      <c r="F2427" s="3" t="s">
        <v>3306</v>
      </c>
      <c r="G2427" s="3" t="s">
        <v>3327</v>
      </c>
      <c r="H2427" s="3" t="s">
        <v>36</v>
      </c>
      <c r="I2427" s="3" t="s">
        <v>1438</v>
      </c>
      <c r="J2427" s="3" t="s">
        <v>3308</v>
      </c>
    </row>
    <row r="2428" spans="1:10" hidden="1" x14ac:dyDescent="0.2">
      <c r="A2428" s="3" t="s">
        <v>1433</v>
      </c>
      <c r="B2428" s="3" t="s">
        <v>3459</v>
      </c>
      <c r="C2428" s="3" t="s">
        <v>3460</v>
      </c>
      <c r="D2428" s="3" t="s">
        <v>3461</v>
      </c>
      <c r="E2428" s="4">
        <v>941404</v>
      </c>
      <c r="F2428" s="3" t="s">
        <v>3306</v>
      </c>
      <c r="G2428" s="3" t="s">
        <v>1826</v>
      </c>
      <c r="H2428" s="3" t="s">
        <v>36</v>
      </c>
      <c r="I2428" s="3" t="s">
        <v>1468</v>
      </c>
      <c r="J2428" s="3" t="s">
        <v>3308</v>
      </c>
    </row>
    <row r="2429" spans="1:10" hidden="1" x14ac:dyDescent="0.2">
      <c r="A2429" s="3" t="s">
        <v>1433</v>
      </c>
      <c r="B2429" s="3" t="s">
        <v>3462</v>
      </c>
      <c r="C2429" s="3" t="s">
        <v>3463</v>
      </c>
      <c r="D2429" s="3" t="s">
        <v>3464</v>
      </c>
      <c r="E2429" s="4">
        <v>1200000</v>
      </c>
      <c r="F2429" s="3" t="s">
        <v>3306</v>
      </c>
      <c r="G2429" s="3" t="s">
        <v>1826</v>
      </c>
      <c r="H2429" s="3" t="s">
        <v>36</v>
      </c>
      <c r="I2429" s="3" t="s">
        <v>1468</v>
      </c>
      <c r="J2429" s="3" t="s">
        <v>3308</v>
      </c>
    </row>
    <row r="2430" spans="1:10" hidden="1" x14ac:dyDescent="0.2">
      <c r="A2430" s="3" t="s">
        <v>1433</v>
      </c>
      <c r="B2430" s="3" t="s">
        <v>3482</v>
      </c>
      <c r="C2430" s="3" t="s">
        <v>3483</v>
      </c>
      <c r="D2430" s="3" t="s">
        <v>3484</v>
      </c>
      <c r="E2430" s="4">
        <v>1522000</v>
      </c>
      <c r="F2430" s="3" t="s">
        <v>3306</v>
      </c>
      <c r="G2430" s="3" t="s">
        <v>2288</v>
      </c>
      <c r="H2430" s="3" t="s">
        <v>36</v>
      </c>
      <c r="I2430" s="3" t="s">
        <v>1468</v>
      </c>
      <c r="J2430" s="3" t="s">
        <v>3308</v>
      </c>
    </row>
    <row r="2431" spans="1:10" hidden="1" x14ac:dyDescent="0.2">
      <c r="A2431" s="3" t="s">
        <v>1433</v>
      </c>
      <c r="B2431" s="3" t="s">
        <v>3082</v>
      </c>
      <c r="C2431" s="3" t="s">
        <v>3083</v>
      </c>
      <c r="D2431" s="3" t="s">
        <v>3084</v>
      </c>
      <c r="E2431" s="4">
        <v>9364969</v>
      </c>
      <c r="F2431" s="3" t="s">
        <v>3546</v>
      </c>
      <c r="G2431" s="3" t="s">
        <v>2288</v>
      </c>
      <c r="H2431" s="3" t="s">
        <v>36</v>
      </c>
      <c r="I2431" s="3" t="s">
        <v>1468</v>
      </c>
      <c r="J2431" s="3" t="s">
        <v>3494</v>
      </c>
    </row>
    <row r="2432" spans="1:10" hidden="1" x14ac:dyDescent="0.2">
      <c r="A2432" s="3" t="s">
        <v>1433</v>
      </c>
      <c r="B2432" s="3" t="s">
        <v>3324</v>
      </c>
      <c r="C2432" s="3" t="s">
        <v>3325</v>
      </c>
      <c r="D2432" s="3" t="s">
        <v>3326</v>
      </c>
      <c r="E2432" s="4">
        <v>3129.5</v>
      </c>
      <c r="F2432" s="3" t="s">
        <v>3640</v>
      </c>
      <c r="G2432" s="3" t="s">
        <v>3327</v>
      </c>
      <c r="H2432" s="3" t="s">
        <v>36</v>
      </c>
      <c r="I2432" s="3" t="s">
        <v>1438</v>
      </c>
      <c r="J2432" s="3" t="s">
        <v>3643</v>
      </c>
    </row>
    <row r="2433" spans="1:10" hidden="1" x14ac:dyDescent="0.2">
      <c r="A2433" s="3" t="s">
        <v>1433</v>
      </c>
      <c r="B2433" s="3" t="s">
        <v>3864</v>
      </c>
      <c r="C2433" s="3" t="s">
        <v>3865</v>
      </c>
      <c r="D2433" s="3" t="s">
        <v>3866</v>
      </c>
      <c r="E2433" s="4">
        <v>2000000</v>
      </c>
      <c r="F2433" s="3" t="s">
        <v>3640</v>
      </c>
      <c r="G2433" s="3" t="s">
        <v>1045</v>
      </c>
      <c r="H2433" s="3" t="s">
        <v>36</v>
      </c>
      <c r="I2433" s="3" t="s">
        <v>1438</v>
      </c>
      <c r="J2433" s="3" t="s">
        <v>3643</v>
      </c>
    </row>
    <row r="2434" spans="1:10" hidden="1" x14ac:dyDescent="0.2">
      <c r="A2434" s="3" t="s">
        <v>1433</v>
      </c>
      <c r="B2434" s="3" t="s">
        <v>3867</v>
      </c>
      <c r="C2434" s="3" t="s">
        <v>3868</v>
      </c>
      <c r="D2434" s="3" t="s">
        <v>3869</v>
      </c>
      <c r="E2434" s="4">
        <v>390002</v>
      </c>
      <c r="F2434" s="3" t="s">
        <v>3640</v>
      </c>
      <c r="G2434" s="3" t="s">
        <v>1045</v>
      </c>
      <c r="H2434" s="3" t="s">
        <v>36</v>
      </c>
      <c r="I2434" s="3" t="s">
        <v>1438</v>
      </c>
      <c r="J2434" s="3" t="s">
        <v>3643</v>
      </c>
    </row>
    <row r="2435" spans="1:10" hidden="1" x14ac:dyDescent="0.2">
      <c r="A2435" s="3" t="s">
        <v>1433</v>
      </c>
      <c r="B2435" s="3" t="s">
        <v>4086</v>
      </c>
      <c r="C2435" s="3" t="s">
        <v>4087</v>
      </c>
      <c r="D2435" s="3" t="s">
        <v>4088</v>
      </c>
      <c r="E2435" s="4">
        <v>25000</v>
      </c>
      <c r="F2435" s="3" t="s">
        <v>4063</v>
      </c>
      <c r="G2435" s="3" t="s">
        <v>2133</v>
      </c>
      <c r="H2435" s="3" t="s">
        <v>36</v>
      </c>
      <c r="I2435" s="3" t="s">
        <v>1468</v>
      </c>
      <c r="J2435" s="3" t="s">
        <v>4065</v>
      </c>
    </row>
    <row r="2436" spans="1:10" hidden="1" x14ac:dyDescent="0.2">
      <c r="A2436" s="3" t="s">
        <v>1433</v>
      </c>
      <c r="B2436" s="3" t="s">
        <v>4171</v>
      </c>
      <c r="C2436" s="3" t="s">
        <v>4172</v>
      </c>
      <c r="D2436" s="3" t="s">
        <v>4173</v>
      </c>
      <c r="E2436" s="4">
        <v>296000</v>
      </c>
      <c r="F2436" s="3" t="s">
        <v>4063</v>
      </c>
      <c r="G2436" s="3" t="s">
        <v>704</v>
      </c>
      <c r="H2436" s="3" t="s">
        <v>36</v>
      </c>
      <c r="J2436" s="3" t="s">
        <v>4065</v>
      </c>
    </row>
    <row r="2437" spans="1:10" hidden="1" x14ac:dyDescent="0.2">
      <c r="A2437" s="3" t="s">
        <v>1433</v>
      </c>
      <c r="B2437" s="3" t="s">
        <v>4227</v>
      </c>
      <c r="C2437" s="3" t="s">
        <v>4228</v>
      </c>
      <c r="D2437" s="3" t="s">
        <v>4229</v>
      </c>
      <c r="E2437" s="4">
        <v>1556000</v>
      </c>
      <c r="F2437" s="3" t="s">
        <v>4063</v>
      </c>
      <c r="G2437" s="3" t="s">
        <v>642</v>
      </c>
      <c r="H2437" s="3" t="s">
        <v>36</v>
      </c>
      <c r="I2437" s="3" t="s">
        <v>1468</v>
      </c>
      <c r="J2437" s="3" t="s">
        <v>4065</v>
      </c>
    </row>
    <row r="2438" spans="1:10" hidden="1" x14ac:dyDescent="0.2">
      <c r="A2438" s="3" t="s">
        <v>1433</v>
      </c>
      <c r="B2438" s="3" t="s">
        <v>4237</v>
      </c>
      <c r="C2438" s="3" t="s">
        <v>4238</v>
      </c>
      <c r="D2438" s="3" t="s">
        <v>4239</v>
      </c>
      <c r="E2438" s="4">
        <v>785871</v>
      </c>
      <c r="F2438" s="3" t="s">
        <v>4063</v>
      </c>
      <c r="G2438" s="3" t="s">
        <v>654</v>
      </c>
      <c r="H2438" s="3" t="s">
        <v>36</v>
      </c>
      <c r="I2438" s="3" t="s">
        <v>1468</v>
      </c>
      <c r="J2438" s="3" t="s">
        <v>4065</v>
      </c>
    </row>
    <row r="2439" spans="1:10" hidden="1" x14ac:dyDescent="0.2">
      <c r="A2439" s="3" t="s">
        <v>1433</v>
      </c>
      <c r="B2439" s="3" t="s">
        <v>4294</v>
      </c>
      <c r="C2439" s="3" t="s">
        <v>4295</v>
      </c>
      <c r="D2439" s="3" t="s">
        <v>4296</v>
      </c>
      <c r="E2439" s="4">
        <v>3871400</v>
      </c>
      <c r="F2439" s="3" t="s">
        <v>4291</v>
      </c>
      <c r="G2439" s="3" t="s">
        <v>878</v>
      </c>
      <c r="H2439" s="3" t="s">
        <v>36</v>
      </c>
      <c r="I2439" s="3" t="s">
        <v>4297</v>
      </c>
      <c r="J2439" s="3" t="s">
        <v>4293</v>
      </c>
    </row>
    <row r="2440" spans="1:10" hidden="1" x14ac:dyDescent="0.2">
      <c r="A2440" s="3" t="s">
        <v>1433</v>
      </c>
      <c r="B2440" s="3" t="s">
        <v>4358</v>
      </c>
      <c r="C2440" s="3" t="s">
        <v>4359</v>
      </c>
      <c r="D2440" s="3" t="s">
        <v>4360</v>
      </c>
      <c r="E2440" s="4">
        <v>250000</v>
      </c>
      <c r="F2440" s="3" t="s">
        <v>4327</v>
      </c>
      <c r="G2440" s="3" t="s">
        <v>959</v>
      </c>
      <c r="H2440" s="3" t="s">
        <v>36</v>
      </c>
      <c r="I2440" s="3" t="s">
        <v>4361</v>
      </c>
      <c r="J2440" s="3" t="s">
        <v>4328</v>
      </c>
    </row>
    <row r="2441" spans="1:10" hidden="1" x14ac:dyDescent="0.2">
      <c r="A2441" s="3" t="s">
        <v>1433</v>
      </c>
      <c r="B2441" s="3" t="s">
        <v>4362</v>
      </c>
      <c r="C2441" s="3" t="s">
        <v>4363</v>
      </c>
      <c r="D2441" s="3" t="s">
        <v>4364</v>
      </c>
      <c r="E2441" s="4">
        <v>100000</v>
      </c>
      <c r="F2441" s="3" t="s">
        <v>4327</v>
      </c>
      <c r="G2441" s="3" t="s">
        <v>4365</v>
      </c>
      <c r="I2441" s="3" t="s">
        <v>1468</v>
      </c>
      <c r="J2441" s="3" t="s">
        <v>4328</v>
      </c>
    </row>
    <row r="2442" spans="1:10" hidden="1" x14ac:dyDescent="0.2">
      <c r="A2442" s="3" t="s">
        <v>1433</v>
      </c>
      <c r="B2442" s="3" t="s">
        <v>4388</v>
      </c>
      <c r="C2442" s="3" t="s">
        <v>4389</v>
      </c>
      <c r="D2442" s="3" t="s">
        <v>4390</v>
      </c>
      <c r="E2442" s="4">
        <v>285401</v>
      </c>
      <c r="F2442" s="3" t="s">
        <v>4327</v>
      </c>
      <c r="G2442" s="3" t="s">
        <v>508</v>
      </c>
      <c r="H2442" s="3" t="s">
        <v>36</v>
      </c>
      <c r="I2442" s="3" t="s">
        <v>1438</v>
      </c>
      <c r="J2442" s="3" t="s">
        <v>4328</v>
      </c>
    </row>
    <row r="2443" spans="1:10" hidden="1" x14ac:dyDescent="0.2">
      <c r="A2443" s="3" t="s">
        <v>1433</v>
      </c>
      <c r="B2443" s="3" t="s">
        <v>4465</v>
      </c>
      <c r="C2443" s="3" t="s">
        <v>4466</v>
      </c>
      <c r="D2443" s="3" t="s">
        <v>4467</v>
      </c>
      <c r="E2443" s="4">
        <v>320000</v>
      </c>
      <c r="F2443" s="3" t="s">
        <v>4327</v>
      </c>
      <c r="G2443" s="3" t="s">
        <v>2288</v>
      </c>
      <c r="H2443" s="3" t="s">
        <v>36</v>
      </c>
      <c r="I2443" s="3" t="s">
        <v>4468</v>
      </c>
      <c r="J2443" s="3" t="s">
        <v>4328</v>
      </c>
    </row>
    <row r="2444" spans="1:10" hidden="1" x14ac:dyDescent="0.2">
      <c r="A2444" s="3" t="s">
        <v>1433</v>
      </c>
      <c r="B2444" s="3" t="s">
        <v>4506</v>
      </c>
      <c r="C2444" s="3" t="s">
        <v>4507</v>
      </c>
      <c r="D2444" s="3" t="s">
        <v>4508</v>
      </c>
      <c r="E2444" s="4">
        <v>22000</v>
      </c>
      <c r="F2444" s="3" t="s">
        <v>4504</v>
      </c>
      <c r="G2444" s="3" t="s">
        <v>2106</v>
      </c>
      <c r="H2444" s="3" t="s">
        <v>36</v>
      </c>
      <c r="I2444" s="3" t="s">
        <v>4509</v>
      </c>
      <c r="J2444" s="3" t="s">
        <v>4505</v>
      </c>
    </row>
    <row r="2445" spans="1:10" hidden="1" x14ac:dyDescent="0.2">
      <c r="A2445" s="3" t="s">
        <v>1433</v>
      </c>
      <c r="B2445" s="3" t="s">
        <v>4518</v>
      </c>
      <c r="C2445" s="3" t="s">
        <v>4519</v>
      </c>
      <c r="D2445" s="3" t="s">
        <v>4520</v>
      </c>
      <c r="E2445" s="4">
        <v>2380000</v>
      </c>
      <c r="F2445" s="3" t="s">
        <v>4504</v>
      </c>
      <c r="G2445" s="3" t="s">
        <v>408</v>
      </c>
      <c r="H2445" s="3" t="s">
        <v>36</v>
      </c>
      <c r="I2445" s="3" t="s">
        <v>4509</v>
      </c>
      <c r="J2445" s="3" t="s">
        <v>4505</v>
      </c>
    </row>
    <row r="2446" spans="1:10" hidden="1" x14ac:dyDescent="0.2">
      <c r="A2446" s="3" t="s">
        <v>1433</v>
      </c>
      <c r="B2446" s="3" t="s">
        <v>4543</v>
      </c>
      <c r="C2446" s="3" t="s">
        <v>4544</v>
      </c>
      <c r="D2446" s="3" t="s">
        <v>4545</v>
      </c>
      <c r="E2446" s="4">
        <v>3555000</v>
      </c>
      <c r="F2446" s="3" t="s">
        <v>4504</v>
      </c>
      <c r="G2446" s="3" t="s">
        <v>878</v>
      </c>
      <c r="H2446" s="3" t="s">
        <v>36</v>
      </c>
      <c r="I2446" s="3" t="s">
        <v>4509</v>
      </c>
      <c r="J2446" s="3" t="s">
        <v>4505</v>
      </c>
    </row>
    <row r="2447" spans="1:10" hidden="1" x14ac:dyDescent="0.2">
      <c r="A2447" s="3" t="s">
        <v>1433</v>
      </c>
      <c r="B2447" s="3" t="s">
        <v>4725</v>
      </c>
      <c r="C2447" s="3" t="s">
        <v>4726</v>
      </c>
      <c r="D2447" s="3" t="s">
        <v>4727</v>
      </c>
      <c r="E2447" s="4">
        <v>34935</v>
      </c>
      <c r="F2447" s="3" t="s">
        <v>4600</v>
      </c>
      <c r="G2447" s="3" t="s">
        <v>960</v>
      </c>
      <c r="H2447" s="3" t="s">
        <v>36</v>
      </c>
      <c r="I2447" s="3" t="s">
        <v>1468</v>
      </c>
      <c r="J2447" s="3" t="s">
        <v>4602</v>
      </c>
    </row>
    <row r="2448" spans="1:10" hidden="1" x14ac:dyDescent="0.2">
      <c r="A2448" s="3" t="s">
        <v>1433</v>
      </c>
      <c r="B2448" s="3" t="s">
        <v>4752</v>
      </c>
      <c r="C2448" s="3" t="s">
        <v>4753</v>
      </c>
      <c r="D2448" s="3" t="s">
        <v>4754</v>
      </c>
      <c r="E2448" s="4">
        <v>474030</v>
      </c>
      <c r="F2448" s="3" t="s">
        <v>4600</v>
      </c>
      <c r="G2448" s="3" t="s">
        <v>477</v>
      </c>
      <c r="H2448" s="3" t="s">
        <v>36</v>
      </c>
      <c r="I2448" s="3" t="s">
        <v>3312</v>
      </c>
      <c r="J2448" s="3" t="s">
        <v>4602</v>
      </c>
    </row>
    <row r="2449" spans="1:10" hidden="1" x14ac:dyDescent="0.2">
      <c r="A2449" s="3" t="s">
        <v>1433</v>
      </c>
      <c r="B2449" s="3" t="s">
        <v>4862</v>
      </c>
      <c r="C2449" s="3" t="s">
        <v>4863</v>
      </c>
      <c r="D2449" s="3" t="s">
        <v>4864</v>
      </c>
      <c r="E2449" s="4">
        <v>565000</v>
      </c>
      <c r="F2449" s="3" t="s">
        <v>4600</v>
      </c>
      <c r="G2449" s="3" t="s">
        <v>667</v>
      </c>
      <c r="H2449" s="3" t="s">
        <v>36</v>
      </c>
      <c r="I2449" s="3" t="s">
        <v>4865</v>
      </c>
      <c r="J2449" s="3" t="s">
        <v>4602</v>
      </c>
    </row>
    <row r="2450" spans="1:10" hidden="1" x14ac:dyDescent="0.2">
      <c r="A2450" s="3" t="s">
        <v>1433</v>
      </c>
      <c r="B2450" s="3" t="s">
        <v>2070</v>
      </c>
      <c r="C2450" s="3" t="s">
        <v>2071</v>
      </c>
      <c r="D2450" s="3" t="s">
        <v>2072</v>
      </c>
      <c r="E2450" s="4">
        <v>-125.62</v>
      </c>
      <c r="F2450" s="3" t="s">
        <v>6117</v>
      </c>
      <c r="G2450" s="3" t="s">
        <v>23</v>
      </c>
      <c r="H2450" s="3" t="s">
        <v>16</v>
      </c>
      <c r="I2450" s="3" t="s">
        <v>1468</v>
      </c>
      <c r="J2450" s="3" t="s">
        <v>6118</v>
      </c>
    </row>
    <row r="2451" spans="1:10" hidden="1" x14ac:dyDescent="0.2">
      <c r="A2451" s="3" t="s">
        <v>1433</v>
      </c>
      <c r="B2451" s="3" t="s">
        <v>1729</v>
      </c>
      <c r="C2451" s="3" t="s">
        <v>1730</v>
      </c>
      <c r="D2451" s="3" t="s">
        <v>1731</v>
      </c>
      <c r="E2451" s="4">
        <v>-42517.47</v>
      </c>
      <c r="F2451" s="3" t="s">
        <v>6117</v>
      </c>
      <c r="G2451" s="3" t="s">
        <v>1733</v>
      </c>
      <c r="H2451" s="3" t="s">
        <v>16</v>
      </c>
      <c r="I2451" s="3" t="s">
        <v>1734</v>
      </c>
      <c r="J2451" s="3" t="s">
        <v>6118</v>
      </c>
    </row>
    <row r="2452" spans="1:10" hidden="1" x14ac:dyDescent="0.2">
      <c r="A2452" s="3" t="s">
        <v>1433</v>
      </c>
      <c r="B2452" s="3" t="s">
        <v>3324</v>
      </c>
      <c r="C2452" s="3" t="s">
        <v>3325</v>
      </c>
      <c r="D2452" s="3" t="s">
        <v>3326</v>
      </c>
      <c r="E2452" s="4">
        <v>-3129.5</v>
      </c>
      <c r="F2452" s="3" t="s">
        <v>6117</v>
      </c>
      <c r="G2452" s="3" t="s">
        <v>3327</v>
      </c>
      <c r="H2452" s="3" t="s">
        <v>36</v>
      </c>
      <c r="I2452" s="3" t="s">
        <v>1438</v>
      </c>
      <c r="J2452" s="3" t="s">
        <v>6118</v>
      </c>
    </row>
    <row r="2453" spans="1:10" hidden="1" x14ac:dyDescent="0.2">
      <c r="A2453" s="3" t="s">
        <v>1433</v>
      </c>
      <c r="B2453" s="3" t="s">
        <v>6143</v>
      </c>
      <c r="C2453" s="3" t="s">
        <v>6144</v>
      </c>
      <c r="D2453" s="3" t="s">
        <v>6145</v>
      </c>
      <c r="E2453" s="4">
        <v>-1352.59</v>
      </c>
      <c r="F2453" s="3" t="s">
        <v>6117</v>
      </c>
      <c r="G2453" s="3" t="s">
        <v>909</v>
      </c>
      <c r="H2453" s="3" t="s">
        <v>16</v>
      </c>
      <c r="I2453" s="3" t="s">
        <v>6146</v>
      </c>
      <c r="J2453" s="3" t="s">
        <v>6118</v>
      </c>
    </row>
    <row r="2454" spans="1:10" hidden="1" x14ac:dyDescent="0.2">
      <c r="A2454" s="3" t="s">
        <v>1433</v>
      </c>
      <c r="B2454" s="3" t="s">
        <v>6147</v>
      </c>
      <c r="C2454" s="3" t="s">
        <v>6148</v>
      </c>
      <c r="D2454" s="3" t="s">
        <v>6149</v>
      </c>
      <c r="E2454" s="4">
        <v>-21450.35</v>
      </c>
      <c r="F2454" s="3" t="s">
        <v>6117</v>
      </c>
      <c r="G2454" s="3" t="s">
        <v>1467</v>
      </c>
      <c r="H2454" s="3" t="s">
        <v>16</v>
      </c>
      <c r="I2454" s="3" t="s">
        <v>6150</v>
      </c>
      <c r="J2454" s="3" t="s">
        <v>6118</v>
      </c>
    </row>
    <row r="2455" spans="1:10" hidden="1" x14ac:dyDescent="0.2">
      <c r="A2455" s="3" t="s">
        <v>1433</v>
      </c>
      <c r="B2455" s="3" t="s">
        <v>6151</v>
      </c>
      <c r="C2455" s="3" t="s">
        <v>6152</v>
      </c>
      <c r="D2455" s="3" t="s">
        <v>6153</v>
      </c>
      <c r="E2455" s="4">
        <v>-13305.15</v>
      </c>
      <c r="F2455" s="3" t="s">
        <v>6117</v>
      </c>
      <c r="G2455" s="3" t="s">
        <v>1467</v>
      </c>
      <c r="H2455" s="3" t="s">
        <v>16</v>
      </c>
      <c r="I2455" s="3" t="s">
        <v>6150</v>
      </c>
      <c r="J2455" s="3" t="s">
        <v>6118</v>
      </c>
    </row>
    <row r="2456" spans="1:10" hidden="1" x14ac:dyDescent="0.2">
      <c r="A2456" s="3" t="s">
        <v>1433</v>
      </c>
      <c r="B2456" s="3" t="s">
        <v>1786</v>
      </c>
      <c r="C2456" s="3" t="s">
        <v>1787</v>
      </c>
      <c r="D2456" s="3" t="s">
        <v>1788</v>
      </c>
      <c r="E2456" s="4">
        <v>-0.01</v>
      </c>
      <c r="F2456" s="3" t="s">
        <v>6239</v>
      </c>
      <c r="G2456" s="3" t="s">
        <v>208</v>
      </c>
      <c r="H2456" s="3" t="s">
        <v>16</v>
      </c>
      <c r="I2456" s="3" t="s">
        <v>1438</v>
      </c>
      <c r="J2456" s="3" t="s">
        <v>6240</v>
      </c>
    </row>
    <row r="2457" spans="1:10" hidden="1" x14ac:dyDescent="0.2">
      <c r="A2457" s="3" t="s">
        <v>1433</v>
      </c>
      <c r="B2457" s="3" t="s">
        <v>1809</v>
      </c>
      <c r="C2457" s="3" t="s">
        <v>1810</v>
      </c>
      <c r="D2457" s="3" t="s">
        <v>1811</v>
      </c>
      <c r="E2457" s="4">
        <v>-40933.29</v>
      </c>
      <c r="F2457" s="3" t="s">
        <v>6239</v>
      </c>
      <c r="G2457" s="3" t="s">
        <v>1095</v>
      </c>
      <c r="H2457" s="3" t="s">
        <v>16</v>
      </c>
      <c r="I2457" s="3" t="s">
        <v>1734</v>
      </c>
      <c r="J2457" s="3" t="s">
        <v>6240</v>
      </c>
    </row>
    <row r="2458" spans="1:10" hidden="1" x14ac:dyDescent="0.2">
      <c r="A2458" s="3" t="s">
        <v>1433</v>
      </c>
      <c r="B2458" s="3" t="s">
        <v>3324</v>
      </c>
      <c r="C2458" s="3" t="s">
        <v>3325</v>
      </c>
      <c r="D2458" s="3" t="s">
        <v>3326</v>
      </c>
      <c r="E2458" s="4">
        <v>-3129.5</v>
      </c>
      <c r="F2458" s="3" t="s">
        <v>6239</v>
      </c>
      <c r="G2458" s="3" t="s">
        <v>3327</v>
      </c>
      <c r="H2458" s="3" t="s">
        <v>36</v>
      </c>
      <c r="I2458" s="3" t="s">
        <v>1438</v>
      </c>
      <c r="J2458" s="3" t="s">
        <v>6240</v>
      </c>
    </row>
    <row r="2459" spans="1:10" hidden="1" x14ac:dyDescent="0.2">
      <c r="A2459" s="3" t="s">
        <v>1433</v>
      </c>
      <c r="B2459" s="3" t="s">
        <v>6357</v>
      </c>
      <c r="C2459" s="3" t="s">
        <v>6358</v>
      </c>
      <c r="D2459" s="3" t="s">
        <v>6359</v>
      </c>
      <c r="E2459" s="4">
        <v>-0.01</v>
      </c>
      <c r="F2459" s="3" t="s">
        <v>6239</v>
      </c>
      <c r="G2459" s="3" t="s">
        <v>878</v>
      </c>
      <c r="H2459" s="3" t="s">
        <v>16</v>
      </c>
      <c r="I2459" s="3" t="s">
        <v>1438</v>
      </c>
      <c r="J2459" s="3" t="s">
        <v>6240</v>
      </c>
    </row>
    <row r="2460" spans="1:10" hidden="1" x14ac:dyDescent="0.2">
      <c r="A2460" s="3" t="s">
        <v>1433</v>
      </c>
      <c r="B2460" s="3" t="s">
        <v>1434</v>
      </c>
      <c r="C2460" s="3" t="s">
        <v>1435</v>
      </c>
      <c r="D2460" s="3" t="s">
        <v>1436</v>
      </c>
      <c r="E2460" s="4">
        <v>-27646.39</v>
      </c>
      <c r="F2460" s="3" t="s">
        <v>6239</v>
      </c>
      <c r="G2460" s="3" t="s">
        <v>878</v>
      </c>
      <c r="H2460" s="3" t="s">
        <v>16</v>
      </c>
      <c r="I2460" s="3" t="s">
        <v>1438</v>
      </c>
      <c r="J2460" s="3" t="s">
        <v>6240</v>
      </c>
    </row>
    <row r="2461" spans="1:10" hidden="1" x14ac:dyDescent="0.2">
      <c r="A2461" s="3" t="s">
        <v>1433</v>
      </c>
      <c r="B2461" s="3" t="s">
        <v>6469</v>
      </c>
      <c r="C2461" s="3" t="s">
        <v>6470</v>
      </c>
      <c r="D2461" s="3" t="s">
        <v>6471</v>
      </c>
      <c r="E2461" s="4">
        <v>-27711.29</v>
      </c>
      <c r="F2461" s="3" t="s">
        <v>6444</v>
      </c>
      <c r="G2461" s="3" t="s">
        <v>513</v>
      </c>
      <c r="H2461" s="3" t="s">
        <v>16</v>
      </c>
      <c r="I2461" s="3" t="s">
        <v>1468</v>
      </c>
      <c r="J2461" s="3" t="s">
        <v>6445</v>
      </c>
    </row>
    <row r="2462" spans="1:10" hidden="1" x14ac:dyDescent="0.2">
      <c r="A2462" s="3" t="s">
        <v>1433</v>
      </c>
      <c r="B2462" s="3" t="s">
        <v>6621</v>
      </c>
      <c r="C2462" s="3" t="s">
        <v>6622</v>
      </c>
      <c r="D2462" s="3" t="s">
        <v>6623</v>
      </c>
      <c r="E2462" s="4">
        <v>120000</v>
      </c>
      <c r="F2462" s="3" t="s">
        <v>6534</v>
      </c>
      <c r="G2462" s="3" t="s">
        <v>588</v>
      </c>
      <c r="H2462" s="3" t="s">
        <v>36</v>
      </c>
      <c r="I2462" s="3" t="s">
        <v>1438</v>
      </c>
      <c r="J2462" s="3" t="s">
        <v>6536</v>
      </c>
    </row>
    <row r="2463" spans="1:10" hidden="1" x14ac:dyDescent="0.2">
      <c r="A2463" s="3" t="s">
        <v>1433</v>
      </c>
      <c r="B2463" s="3" t="s">
        <v>6624</v>
      </c>
      <c r="C2463" s="3" t="s">
        <v>6625</v>
      </c>
      <c r="D2463" s="3" t="s">
        <v>6626</v>
      </c>
      <c r="E2463" s="4">
        <v>175213</v>
      </c>
      <c r="F2463" s="3" t="s">
        <v>6534</v>
      </c>
      <c r="G2463" s="3" t="s">
        <v>1704</v>
      </c>
      <c r="H2463" s="3" t="s">
        <v>36</v>
      </c>
      <c r="J2463" s="3" t="s">
        <v>6536</v>
      </c>
    </row>
    <row r="2464" spans="1:10" hidden="1" x14ac:dyDescent="0.2">
      <c r="A2464" s="3" t="s">
        <v>1433</v>
      </c>
      <c r="B2464" s="3" t="s">
        <v>2340</v>
      </c>
      <c r="C2464" s="3" t="s">
        <v>2341</v>
      </c>
      <c r="D2464" s="3" t="s">
        <v>2342</v>
      </c>
      <c r="E2464" s="4">
        <v>-56937.05</v>
      </c>
      <c r="F2464" s="3" t="s">
        <v>6654</v>
      </c>
      <c r="G2464" s="3" t="s">
        <v>1449</v>
      </c>
      <c r="H2464" s="3" t="s">
        <v>16</v>
      </c>
      <c r="I2464" s="3" t="s">
        <v>1468</v>
      </c>
      <c r="J2464" s="3" t="s">
        <v>6655</v>
      </c>
    </row>
    <row r="2465" spans="1:10" hidden="1" x14ac:dyDescent="0.2">
      <c r="A2465" s="3" t="s">
        <v>1433</v>
      </c>
      <c r="B2465" s="3" t="s">
        <v>6469</v>
      </c>
      <c r="C2465" s="3" t="s">
        <v>6470</v>
      </c>
      <c r="D2465" s="3" t="s">
        <v>6471</v>
      </c>
      <c r="E2465" s="4">
        <v>-479146.95</v>
      </c>
      <c r="F2465" s="3" t="s">
        <v>6654</v>
      </c>
      <c r="G2465" s="3" t="s">
        <v>513</v>
      </c>
      <c r="H2465" s="3" t="s">
        <v>16</v>
      </c>
      <c r="I2465" s="3" t="s">
        <v>1468</v>
      </c>
      <c r="J2465" s="3" t="s">
        <v>6655</v>
      </c>
    </row>
    <row r="2466" spans="1:10" hidden="1" x14ac:dyDescent="0.2">
      <c r="A2466" s="3" t="s">
        <v>1433</v>
      </c>
      <c r="B2466" s="3" t="s">
        <v>6747</v>
      </c>
      <c r="C2466" s="3" t="s">
        <v>6748</v>
      </c>
      <c r="D2466" s="3" t="s">
        <v>6749</v>
      </c>
      <c r="E2466" s="4">
        <v>-98610.41</v>
      </c>
      <c r="F2466" s="3" t="s">
        <v>6718</v>
      </c>
      <c r="G2466" s="3" t="s">
        <v>353</v>
      </c>
      <c r="H2466" s="3" t="s">
        <v>16</v>
      </c>
      <c r="I2466" s="3" t="s">
        <v>1468</v>
      </c>
      <c r="J2466" s="3" t="s">
        <v>6719</v>
      </c>
    </row>
    <row r="2467" spans="1:10" hidden="1" x14ac:dyDescent="0.2">
      <c r="A2467" s="3" t="s">
        <v>1433</v>
      </c>
      <c r="B2467" s="3" t="s">
        <v>1849</v>
      </c>
      <c r="C2467" s="3" t="s">
        <v>1850</v>
      </c>
      <c r="D2467" s="3" t="s">
        <v>1851</v>
      </c>
      <c r="E2467" s="4">
        <v>-27046.92</v>
      </c>
      <c r="F2467" s="3" t="s">
        <v>6718</v>
      </c>
      <c r="G2467" s="3" t="s">
        <v>393</v>
      </c>
      <c r="H2467" s="3" t="s">
        <v>16</v>
      </c>
      <c r="I2467" s="3" t="s">
        <v>1734</v>
      </c>
      <c r="J2467" s="3" t="s">
        <v>6719</v>
      </c>
    </row>
    <row r="2468" spans="1:10" hidden="1" x14ac:dyDescent="0.2">
      <c r="A2468" s="3" t="s">
        <v>1433</v>
      </c>
      <c r="B2468" s="3" t="s">
        <v>1464</v>
      </c>
      <c r="C2468" s="3" t="s">
        <v>1465</v>
      </c>
      <c r="D2468" s="3" t="s">
        <v>1466</v>
      </c>
      <c r="E2468" s="4">
        <v>-16882.25</v>
      </c>
      <c r="F2468" s="3" t="s">
        <v>6718</v>
      </c>
      <c r="G2468" s="3" t="s">
        <v>1467</v>
      </c>
      <c r="H2468" s="3" t="s">
        <v>16</v>
      </c>
      <c r="I2468" s="3" t="s">
        <v>1468</v>
      </c>
      <c r="J2468" s="3" t="s">
        <v>6719</v>
      </c>
    </row>
    <row r="2469" spans="1:10" hidden="1" x14ac:dyDescent="0.2">
      <c r="A2469" s="3" t="s">
        <v>1433</v>
      </c>
      <c r="B2469" s="3" t="s">
        <v>6777</v>
      </c>
      <c r="C2469" s="3" t="s">
        <v>6778</v>
      </c>
      <c r="D2469" s="3" t="s">
        <v>6779</v>
      </c>
      <c r="E2469" s="4">
        <v>-67164.55</v>
      </c>
      <c r="F2469" s="3" t="s">
        <v>6718</v>
      </c>
      <c r="G2469" s="3" t="s">
        <v>477</v>
      </c>
      <c r="H2469" s="3" t="s">
        <v>16</v>
      </c>
      <c r="I2469" s="3" t="s">
        <v>1468</v>
      </c>
      <c r="J2469" s="3" t="s">
        <v>6719</v>
      </c>
    </row>
    <row r="2470" spans="1:10" hidden="1" x14ac:dyDescent="0.2">
      <c r="A2470" s="3" t="s">
        <v>1433</v>
      </c>
      <c r="B2470" s="3" t="s">
        <v>6795</v>
      </c>
      <c r="C2470" s="3" t="s">
        <v>6796</v>
      </c>
      <c r="D2470" s="3" t="s">
        <v>6797</v>
      </c>
      <c r="E2470" s="4">
        <v>-45505.24</v>
      </c>
      <c r="F2470" s="3" t="s">
        <v>6718</v>
      </c>
      <c r="G2470" s="3" t="s">
        <v>553</v>
      </c>
      <c r="H2470" s="3" t="s">
        <v>16</v>
      </c>
      <c r="I2470" s="3" t="s">
        <v>1734</v>
      </c>
      <c r="J2470" s="3" t="s">
        <v>6719</v>
      </c>
    </row>
    <row r="2471" spans="1:10" hidden="1" x14ac:dyDescent="0.2">
      <c r="A2471" s="3" t="s">
        <v>1433</v>
      </c>
      <c r="B2471" s="3" t="s">
        <v>6807</v>
      </c>
      <c r="C2471" s="3" t="s">
        <v>6808</v>
      </c>
      <c r="D2471" s="3" t="s">
        <v>6809</v>
      </c>
      <c r="E2471" s="4">
        <v>-6364.59</v>
      </c>
      <c r="F2471" s="3" t="s">
        <v>6718</v>
      </c>
      <c r="G2471" s="3" t="s">
        <v>103</v>
      </c>
      <c r="H2471" s="3" t="s">
        <v>16</v>
      </c>
      <c r="I2471" s="3" t="s">
        <v>1468</v>
      </c>
      <c r="J2471" s="3" t="s">
        <v>6719</v>
      </c>
    </row>
    <row r="2472" spans="1:10" hidden="1" x14ac:dyDescent="0.2">
      <c r="A2472" s="3" t="s">
        <v>1433</v>
      </c>
      <c r="B2472" s="3" t="s">
        <v>6624</v>
      </c>
      <c r="C2472" s="3" t="s">
        <v>6625</v>
      </c>
      <c r="D2472" s="3" t="s">
        <v>6626</v>
      </c>
      <c r="E2472" s="4">
        <v>8957</v>
      </c>
      <c r="F2472" s="3" t="s">
        <v>6914</v>
      </c>
      <c r="G2472" s="3" t="s">
        <v>3489</v>
      </c>
      <c r="H2472" s="3" t="s">
        <v>36</v>
      </c>
      <c r="I2472" s="3" t="s">
        <v>1438</v>
      </c>
      <c r="J2472" s="3" t="s">
        <v>6186</v>
      </c>
    </row>
    <row r="2473" spans="1:10" hidden="1" x14ac:dyDescent="0.2">
      <c r="A2473" s="3" t="s">
        <v>1433</v>
      </c>
      <c r="B2473" s="3" t="s">
        <v>6624</v>
      </c>
      <c r="C2473" s="3" t="s">
        <v>6625</v>
      </c>
      <c r="D2473" s="3" t="s">
        <v>6626</v>
      </c>
      <c r="E2473" s="4">
        <v>174787</v>
      </c>
      <c r="F2473" s="3" t="s">
        <v>6938</v>
      </c>
      <c r="G2473" s="3" t="s">
        <v>1704</v>
      </c>
      <c r="H2473" s="3" t="s">
        <v>36</v>
      </c>
      <c r="J2473" s="3" t="s">
        <v>6939</v>
      </c>
    </row>
    <row r="2474" spans="1:10" hidden="1" x14ac:dyDescent="0.2">
      <c r="A2474" s="3" t="s">
        <v>1433</v>
      </c>
      <c r="B2474" s="3" t="s">
        <v>6624</v>
      </c>
      <c r="C2474" s="3" t="s">
        <v>6625</v>
      </c>
      <c r="D2474" s="3" t="s">
        <v>6626</v>
      </c>
      <c r="E2474" s="4">
        <v>-8957</v>
      </c>
      <c r="F2474" s="3" t="s">
        <v>6938</v>
      </c>
      <c r="G2474" s="3" t="s">
        <v>3489</v>
      </c>
      <c r="H2474" s="3" t="s">
        <v>36</v>
      </c>
      <c r="I2474" s="3" t="s">
        <v>1438</v>
      </c>
      <c r="J2474" s="3" t="s">
        <v>6939</v>
      </c>
    </row>
    <row r="2475" spans="1:10" hidden="1" x14ac:dyDescent="0.2">
      <c r="A2475" s="3" t="s">
        <v>42</v>
      </c>
      <c r="B2475" s="3" t="s">
        <v>43</v>
      </c>
      <c r="C2475" s="3" t="s">
        <v>44</v>
      </c>
      <c r="D2475" s="3" t="s">
        <v>45</v>
      </c>
      <c r="E2475" s="4">
        <v>12669</v>
      </c>
      <c r="F2475" s="3" t="s">
        <v>46</v>
      </c>
      <c r="G2475" s="3" t="s">
        <v>47</v>
      </c>
      <c r="H2475" s="3" t="s">
        <v>36</v>
      </c>
      <c r="J2475" s="3" t="s">
        <v>48</v>
      </c>
    </row>
    <row r="2476" spans="1:10" hidden="1" x14ac:dyDescent="0.2">
      <c r="A2476" s="3" t="s">
        <v>42</v>
      </c>
      <c r="B2476" s="3" t="s">
        <v>49</v>
      </c>
      <c r="C2476" s="3" t="s">
        <v>50</v>
      </c>
      <c r="D2476" s="3" t="s">
        <v>51</v>
      </c>
      <c r="E2476" s="4">
        <v>84991</v>
      </c>
      <c r="F2476" s="3" t="s">
        <v>46</v>
      </c>
      <c r="G2476" s="3" t="s">
        <v>47</v>
      </c>
      <c r="H2476" s="3" t="s">
        <v>36</v>
      </c>
      <c r="J2476" s="3" t="s">
        <v>48</v>
      </c>
    </row>
    <row r="2477" spans="1:10" hidden="1" x14ac:dyDescent="0.2">
      <c r="A2477" s="3" t="s">
        <v>42</v>
      </c>
      <c r="B2477" s="3" t="s">
        <v>52</v>
      </c>
      <c r="C2477" s="3" t="s">
        <v>53</v>
      </c>
      <c r="D2477" s="3" t="s">
        <v>54</v>
      </c>
      <c r="E2477" s="4">
        <v>103292</v>
      </c>
      <c r="F2477" s="3" t="s">
        <v>46</v>
      </c>
      <c r="G2477" s="3" t="s">
        <v>47</v>
      </c>
      <c r="H2477" s="3" t="s">
        <v>36</v>
      </c>
      <c r="J2477" s="3" t="s">
        <v>48</v>
      </c>
    </row>
    <row r="2478" spans="1:10" hidden="1" x14ac:dyDescent="0.2">
      <c r="A2478" s="3" t="s">
        <v>42</v>
      </c>
      <c r="B2478" s="3" t="s">
        <v>55</v>
      </c>
      <c r="C2478" s="3" t="s">
        <v>56</v>
      </c>
      <c r="D2478" s="3" t="s">
        <v>57</v>
      </c>
      <c r="E2478" s="4">
        <v>11563343</v>
      </c>
      <c r="F2478" s="3" t="s">
        <v>46</v>
      </c>
      <c r="G2478" s="3" t="s">
        <v>47</v>
      </c>
      <c r="H2478" s="3" t="s">
        <v>36</v>
      </c>
      <c r="J2478" s="3" t="s">
        <v>48</v>
      </c>
    </row>
    <row r="2479" spans="1:10" hidden="1" x14ac:dyDescent="0.2">
      <c r="A2479" s="3" t="s">
        <v>42</v>
      </c>
      <c r="B2479" s="3" t="s">
        <v>58</v>
      </c>
      <c r="C2479" s="3" t="s">
        <v>59</v>
      </c>
      <c r="D2479" s="3" t="s">
        <v>60</v>
      </c>
      <c r="E2479" s="4">
        <v>78785</v>
      </c>
      <c r="F2479" s="3" t="s">
        <v>46</v>
      </c>
      <c r="G2479" s="3" t="s">
        <v>47</v>
      </c>
      <c r="H2479" s="3" t="s">
        <v>36</v>
      </c>
      <c r="J2479" s="3" t="s">
        <v>48</v>
      </c>
    </row>
    <row r="2480" spans="1:10" hidden="1" x14ac:dyDescent="0.2">
      <c r="A2480" s="3" t="s">
        <v>42</v>
      </c>
      <c r="B2480" s="3" t="s">
        <v>61</v>
      </c>
      <c r="C2480" s="3" t="s">
        <v>62</v>
      </c>
      <c r="D2480" s="3" t="s">
        <v>63</v>
      </c>
      <c r="E2480" s="4">
        <v>55417</v>
      </c>
      <c r="F2480" s="3" t="s">
        <v>46</v>
      </c>
      <c r="G2480" s="3" t="s">
        <v>47</v>
      </c>
      <c r="H2480" s="3" t="s">
        <v>36</v>
      </c>
      <c r="J2480" s="3" t="s">
        <v>48</v>
      </c>
    </row>
    <row r="2481" spans="1:10" hidden="1" x14ac:dyDescent="0.2">
      <c r="A2481" s="3" t="s">
        <v>42</v>
      </c>
      <c r="B2481" s="3" t="s">
        <v>64</v>
      </c>
      <c r="C2481" s="3" t="s">
        <v>65</v>
      </c>
      <c r="D2481" s="3" t="s">
        <v>66</v>
      </c>
      <c r="E2481" s="4">
        <v>25700</v>
      </c>
      <c r="F2481" s="3" t="s">
        <v>46</v>
      </c>
      <c r="G2481" s="3" t="s">
        <v>47</v>
      </c>
      <c r="H2481" s="3" t="s">
        <v>36</v>
      </c>
      <c r="J2481" s="3" t="s">
        <v>48</v>
      </c>
    </row>
    <row r="2482" spans="1:10" hidden="1" x14ac:dyDescent="0.2">
      <c r="A2482" s="3" t="s">
        <v>42</v>
      </c>
      <c r="B2482" s="3" t="s">
        <v>67</v>
      </c>
      <c r="C2482" s="3" t="s">
        <v>68</v>
      </c>
      <c r="D2482" s="3" t="s">
        <v>69</v>
      </c>
      <c r="E2482" s="4">
        <v>435732</v>
      </c>
      <c r="F2482" s="3" t="s">
        <v>46</v>
      </c>
      <c r="G2482" s="3" t="s">
        <v>47</v>
      </c>
      <c r="H2482" s="3" t="s">
        <v>36</v>
      </c>
      <c r="J2482" s="3" t="s">
        <v>48</v>
      </c>
    </row>
    <row r="2483" spans="1:10" hidden="1" x14ac:dyDescent="0.2">
      <c r="A2483" s="3" t="s">
        <v>42</v>
      </c>
      <c r="B2483" s="3" t="s">
        <v>70</v>
      </c>
      <c r="C2483" s="3" t="s">
        <v>71</v>
      </c>
      <c r="D2483" s="3" t="s">
        <v>72</v>
      </c>
      <c r="E2483" s="4">
        <v>12372</v>
      </c>
      <c r="F2483" s="3" t="s">
        <v>46</v>
      </c>
      <c r="G2483" s="3" t="s">
        <v>47</v>
      </c>
      <c r="H2483" s="3" t="s">
        <v>36</v>
      </c>
      <c r="J2483" s="3" t="s">
        <v>48</v>
      </c>
    </row>
    <row r="2484" spans="1:10" hidden="1" x14ac:dyDescent="0.2">
      <c r="A2484" s="3" t="s">
        <v>42</v>
      </c>
      <c r="B2484" s="3" t="s">
        <v>73</v>
      </c>
      <c r="C2484" s="3" t="s">
        <v>74</v>
      </c>
      <c r="D2484" s="3" t="s">
        <v>75</v>
      </c>
      <c r="E2484" s="4">
        <v>42426</v>
      </c>
      <c r="F2484" s="3" t="s">
        <v>46</v>
      </c>
      <c r="G2484" s="3" t="s">
        <v>47</v>
      </c>
      <c r="H2484" s="3" t="s">
        <v>36</v>
      </c>
      <c r="J2484" s="3" t="s">
        <v>48</v>
      </c>
    </row>
    <row r="2485" spans="1:10" hidden="1" x14ac:dyDescent="0.2">
      <c r="A2485" s="3" t="s">
        <v>42</v>
      </c>
      <c r="B2485" s="3" t="s">
        <v>76</v>
      </c>
      <c r="C2485" s="3" t="s">
        <v>77</v>
      </c>
      <c r="D2485" s="3" t="s">
        <v>78</v>
      </c>
      <c r="E2485" s="4">
        <v>67253</v>
      </c>
      <c r="F2485" s="3" t="s">
        <v>46</v>
      </c>
      <c r="G2485" s="3" t="s">
        <v>47</v>
      </c>
      <c r="H2485" s="3" t="s">
        <v>36</v>
      </c>
      <c r="J2485" s="3" t="s">
        <v>48</v>
      </c>
    </row>
    <row r="2486" spans="1:10" hidden="1" x14ac:dyDescent="0.2">
      <c r="A2486" s="3" t="s">
        <v>42</v>
      </c>
      <c r="B2486" s="3" t="s">
        <v>79</v>
      </c>
      <c r="C2486" s="3" t="s">
        <v>80</v>
      </c>
      <c r="D2486" s="3" t="s">
        <v>81</v>
      </c>
      <c r="E2486" s="4">
        <v>89726</v>
      </c>
      <c r="F2486" s="3" t="s">
        <v>46</v>
      </c>
      <c r="G2486" s="3" t="s">
        <v>47</v>
      </c>
      <c r="H2486" s="3" t="s">
        <v>36</v>
      </c>
      <c r="J2486" s="3" t="s">
        <v>48</v>
      </c>
    </row>
    <row r="2487" spans="1:10" hidden="1" x14ac:dyDescent="0.2">
      <c r="A2487" s="3" t="s">
        <v>42</v>
      </c>
      <c r="B2487" s="3" t="s">
        <v>82</v>
      </c>
      <c r="C2487" s="3" t="s">
        <v>83</v>
      </c>
      <c r="D2487" s="3" t="s">
        <v>84</v>
      </c>
      <c r="E2487" s="4">
        <v>19899</v>
      </c>
      <c r="F2487" s="3" t="s">
        <v>46</v>
      </c>
      <c r="G2487" s="3" t="s">
        <v>47</v>
      </c>
      <c r="H2487" s="3" t="s">
        <v>36</v>
      </c>
      <c r="J2487" s="3" t="s">
        <v>48</v>
      </c>
    </row>
    <row r="2488" spans="1:10" hidden="1" x14ac:dyDescent="0.2">
      <c r="A2488" s="3" t="s">
        <v>42</v>
      </c>
      <c r="B2488" s="3" t="s">
        <v>85</v>
      </c>
      <c r="C2488" s="3" t="s">
        <v>86</v>
      </c>
      <c r="D2488" s="3" t="s">
        <v>87</v>
      </c>
      <c r="E2488" s="4">
        <v>17062</v>
      </c>
      <c r="F2488" s="3" t="s">
        <v>46</v>
      </c>
      <c r="G2488" s="3" t="s">
        <v>47</v>
      </c>
      <c r="H2488" s="3" t="s">
        <v>36</v>
      </c>
      <c r="J2488" s="3" t="s">
        <v>48</v>
      </c>
    </row>
    <row r="2489" spans="1:10" hidden="1" x14ac:dyDescent="0.2">
      <c r="A2489" s="3" t="s">
        <v>42</v>
      </c>
      <c r="B2489" s="3" t="s">
        <v>88</v>
      </c>
      <c r="C2489" s="3" t="s">
        <v>89</v>
      </c>
      <c r="D2489" s="3" t="s">
        <v>90</v>
      </c>
      <c r="E2489" s="4">
        <v>14633</v>
      </c>
      <c r="F2489" s="3" t="s">
        <v>46</v>
      </c>
      <c r="G2489" s="3" t="s">
        <v>47</v>
      </c>
      <c r="H2489" s="3" t="s">
        <v>36</v>
      </c>
      <c r="J2489" s="3" t="s">
        <v>48</v>
      </c>
    </row>
    <row r="2490" spans="1:10" hidden="1" x14ac:dyDescent="0.2">
      <c r="A2490" s="3" t="s">
        <v>42</v>
      </c>
      <c r="B2490" s="3" t="s">
        <v>91</v>
      </c>
      <c r="C2490" s="3" t="s">
        <v>92</v>
      </c>
      <c r="D2490" s="3" t="s">
        <v>93</v>
      </c>
      <c r="E2490" s="4">
        <v>300323</v>
      </c>
      <c r="F2490" s="3" t="s">
        <v>46</v>
      </c>
      <c r="G2490" s="3" t="s">
        <v>47</v>
      </c>
      <c r="H2490" s="3" t="s">
        <v>36</v>
      </c>
      <c r="J2490" s="3" t="s">
        <v>48</v>
      </c>
    </row>
    <row r="2491" spans="1:10" hidden="1" x14ac:dyDescent="0.2">
      <c r="A2491" s="3" t="s">
        <v>42</v>
      </c>
      <c r="B2491" s="3" t="s">
        <v>94</v>
      </c>
      <c r="C2491" s="3" t="s">
        <v>95</v>
      </c>
      <c r="D2491" s="3" t="s">
        <v>96</v>
      </c>
      <c r="E2491" s="4">
        <v>22675</v>
      </c>
      <c r="F2491" s="3" t="s">
        <v>46</v>
      </c>
      <c r="G2491" s="3" t="s">
        <v>47</v>
      </c>
      <c r="H2491" s="3" t="s">
        <v>36</v>
      </c>
      <c r="J2491" s="3" t="s">
        <v>48</v>
      </c>
    </row>
    <row r="2492" spans="1:10" hidden="1" x14ac:dyDescent="0.2">
      <c r="A2492" s="3" t="s">
        <v>42</v>
      </c>
      <c r="B2492" s="3" t="s">
        <v>97</v>
      </c>
      <c r="C2492" s="3" t="s">
        <v>98</v>
      </c>
      <c r="D2492" s="3" t="s">
        <v>99</v>
      </c>
      <c r="E2492" s="4">
        <v>4641057</v>
      </c>
      <c r="F2492" s="3" t="s">
        <v>46</v>
      </c>
      <c r="G2492" s="3" t="s">
        <v>47</v>
      </c>
      <c r="H2492" s="3" t="s">
        <v>36</v>
      </c>
      <c r="J2492" s="3" t="s">
        <v>48</v>
      </c>
    </row>
    <row r="2493" spans="1:10" hidden="1" x14ac:dyDescent="0.2">
      <c r="A2493" s="3" t="s">
        <v>42</v>
      </c>
      <c r="B2493" s="3" t="s">
        <v>100</v>
      </c>
      <c r="C2493" s="3" t="s">
        <v>101</v>
      </c>
      <c r="D2493" s="3" t="s">
        <v>102</v>
      </c>
      <c r="E2493" s="4">
        <v>95911</v>
      </c>
      <c r="F2493" s="3" t="s">
        <v>46</v>
      </c>
      <c r="G2493" s="3" t="s">
        <v>103</v>
      </c>
      <c r="H2493" s="3" t="s">
        <v>36</v>
      </c>
      <c r="J2493" s="3" t="s">
        <v>48</v>
      </c>
    </row>
    <row r="2494" spans="1:10" hidden="1" x14ac:dyDescent="0.2">
      <c r="A2494" s="3" t="s">
        <v>42</v>
      </c>
      <c r="B2494" s="3" t="s">
        <v>104</v>
      </c>
      <c r="C2494" s="3" t="s">
        <v>105</v>
      </c>
      <c r="D2494" s="3" t="s">
        <v>106</v>
      </c>
      <c r="E2494" s="4">
        <v>82472</v>
      </c>
      <c r="F2494" s="3" t="s">
        <v>46</v>
      </c>
      <c r="G2494" s="3" t="s">
        <v>103</v>
      </c>
      <c r="H2494" s="3" t="s">
        <v>36</v>
      </c>
      <c r="J2494" s="3" t="s">
        <v>48</v>
      </c>
    </row>
    <row r="2495" spans="1:10" hidden="1" x14ac:dyDescent="0.2">
      <c r="A2495" s="3" t="s">
        <v>42</v>
      </c>
      <c r="B2495" s="3" t="s">
        <v>107</v>
      </c>
      <c r="C2495" s="3" t="s">
        <v>108</v>
      </c>
      <c r="D2495" s="3" t="s">
        <v>109</v>
      </c>
      <c r="E2495" s="4">
        <v>114652</v>
      </c>
      <c r="F2495" s="3" t="s">
        <v>46</v>
      </c>
      <c r="G2495" s="3" t="s">
        <v>103</v>
      </c>
      <c r="H2495" s="3" t="s">
        <v>36</v>
      </c>
      <c r="J2495" s="3" t="s">
        <v>48</v>
      </c>
    </row>
    <row r="2496" spans="1:10" hidden="1" x14ac:dyDescent="0.2">
      <c r="A2496" s="3" t="s">
        <v>42</v>
      </c>
      <c r="B2496" s="3" t="s">
        <v>110</v>
      </c>
      <c r="C2496" s="3" t="s">
        <v>111</v>
      </c>
      <c r="D2496" s="3" t="s">
        <v>112</v>
      </c>
      <c r="E2496" s="4">
        <v>383562</v>
      </c>
      <c r="F2496" s="3" t="s">
        <v>46</v>
      </c>
      <c r="G2496" s="3" t="s">
        <v>103</v>
      </c>
      <c r="H2496" s="3" t="s">
        <v>36</v>
      </c>
      <c r="J2496" s="3" t="s">
        <v>48</v>
      </c>
    </row>
    <row r="2497" spans="1:10" hidden="1" x14ac:dyDescent="0.2">
      <c r="A2497" s="3" t="s">
        <v>42</v>
      </c>
      <c r="B2497" s="3" t="s">
        <v>113</v>
      </c>
      <c r="C2497" s="3" t="s">
        <v>114</v>
      </c>
      <c r="D2497" s="3" t="s">
        <v>115</v>
      </c>
      <c r="E2497" s="4">
        <v>274656</v>
      </c>
      <c r="F2497" s="3" t="s">
        <v>46</v>
      </c>
      <c r="G2497" s="3" t="s">
        <v>103</v>
      </c>
      <c r="H2497" s="3" t="s">
        <v>36</v>
      </c>
      <c r="J2497" s="3" t="s">
        <v>48</v>
      </c>
    </row>
    <row r="2498" spans="1:10" hidden="1" x14ac:dyDescent="0.2">
      <c r="A2498" s="3" t="s">
        <v>42</v>
      </c>
      <c r="B2498" s="3" t="s">
        <v>116</v>
      </c>
      <c r="C2498" s="3" t="s">
        <v>117</v>
      </c>
      <c r="D2498" s="3" t="s">
        <v>118</v>
      </c>
      <c r="E2498" s="4">
        <v>136167</v>
      </c>
      <c r="F2498" s="3" t="s">
        <v>46</v>
      </c>
      <c r="G2498" s="3" t="s">
        <v>103</v>
      </c>
      <c r="H2498" s="3" t="s">
        <v>36</v>
      </c>
      <c r="J2498" s="3" t="s">
        <v>48</v>
      </c>
    </row>
    <row r="2499" spans="1:10" hidden="1" x14ac:dyDescent="0.2">
      <c r="A2499" s="3" t="s">
        <v>42</v>
      </c>
      <c r="B2499" s="3" t="s">
        <v>119</v>
      </c>
      <c r="C2499" s="3" t="s">
        <v>120</v>
      </c>
      <c r="D2499" s="3" t="s">
        <v>121</v>
      </c>
      <c r="E2499" s="4">
        <v>464895</v>
      </c>
      <c r="F2499" s="3" t="s">
        <v>46</v>
      </c>
      <c r="G2499" s="3" t="s">
        <v>103</v>
      </c>
      <c r="H2499" s="3" t="s">
        <v>36</v>
      </c>
      <c r="J2499" s="3" t="s">
        <v>48</v>
      </c>
    </row>
    <row r="2500" spans="1:10" hidden="1" x14ac:dyDescent="0.2">
      <c r="A2500" s="3" t="s">
        <v>42</v>
      </c>
      <c r="B2500" s="3" t="s">
        <v>122</v>
      </c>
      <c r="C2500" s="3" t="s">
        <v>123</v>
      </c>
      <c r="D2500" s="3" t="s">
        <v>124</v>
      </c>
      <c r="E2500" s="4">
        <v>412483</v>
      </c>
      <c r="F2500" s="3" t="s">
        <v>46</v>
      </c>
      <c r="G2500" s="3" t="s">
        <v>103</v>
      </c>
      <c r="H2500" s="3" t="s">
        <v>36</v>
      </c>
      <c r="J2500" s="3" t="s">
        <v>48</v>
      </c>
    </row>
    <row r="2501" spans="1:10" hidden="1" x14ac:dyDescent="0.2">
      <c r="A2501" s="3" t="s">
        <v>42</v>
      </c>
      <c r="B2501" s="3" t="s">
        <v>125</v>
      </c>
      <c r="C2501" s="3" t="s">
        <v>126</v>
      </c>
      <c r="D2501" s="3" t="s">
        <v>127</v>
      </c>
      <c r="E2501" s="4">
        <v>75438</v>
      </c>
      <c r="F2501" s="3" t="s">
        <v>46</v>
      </c>
      <c r="G2501" s="3" t="s">
        <v>103</v>
      </c>
      <c r="H2501" s="3" t="s">
        <v>36</v>
      </c>
      <c r="J2501" s="3" t="s">
        <v>48</v>
      </c>
    </row>
    <row r="2502" spans="1:10" hidden="1" x14ac:dyDescent="0.2">
      <c r="A2502" s="3" t="s">
        <v>42</v>
      </c>
      <c r="B2502" s="3" t="s">
        <v>128</v>
      </c>
      <c r="C2502" s="3" t="s">
        <v>129</v>
      </c>
      <c r="D2502" s="3" t="s">
        <v>130</v>
      </c>
      <c r="E2502" s="4">
        <v>68890</v>
      </c>
      <c r="F2502" s="3" t="s">
        <v>46</v>
      </c>
      <c r="G2502" s="3" t="s">
        <v>103</v>
      </c>
      <c r="H2502" s="3" t="s">
        <v>36</v>
      </c>
      <c r="J2502" s="3" t="s">
        <v>48</v>
      </c>
    </row>
    <row r="2503" spans="1:10" hidden="1" x14ac:dyDescent="0.2">
      <c r="A2503" s="3" t="s">
        <v>42</v>
      </c>
      <c r="B2503" s="3" t="s">
        <v>131</v>
      </c>
      <c r="C2503" s="3" t="s">
        <v>132</v>
      </c>
      <c r="D2503" s="3" t="s">
        <v>133</v>
      </c>
      <c r="E2503" s="4">
        <v>109132</v>
      </c>
      <c r="F2503" s="3" t="s">
        <v>46</v>
      </c>
      <c r="G2503" s="3" t="s">
        <v>103</v>
      </c>
      <c r="H2503" s="3" t="s">
        <v>36</v>
      </c>
      <c r="J2503" s="3" t="s">
        <v>48</v>
      </c>
    </row>
    <row r="2504" spans="1:10" hidden="1" x14ac:dyDescent="0.2">
      <c r="A2504" s="3" t="s">
        <v>42</v>
      </c>
      <c r="B2504" s="3" t="s">
        <v>134</v>
      </c>
      <c r="C2504" s="3" t="s">
        <v>135</v>
      </c>
      <c r="D2504" s="3" t="s">
        <v>136</v>
      </c>
      <c r="E2504" s="4">
        <v>434546</v>
      </c>
      <c r="F2504" s="3" t="s">
        <v>46</v>
      </c>
      <c r="G2504" s="3" t="s">
        <v>103</v>
      </c>
      <c r="H2504" s="3" t="s">
        <v>36</v>
      </c>
      <c r="J2504" s="3" t="s">
        <v>48</v>
      </c>
    </row>
    <row r="2505" spans="1:10" hidden="1" x14ac:dyDescent="0.2">
      <c r="A2505" s="3" t="s">
        <v>42</v>
      </c>
      <c r="B2505" s="3" t="s">
        <v>137</v>
      </c>
      <c r="C2505" s="3" t="s">
        <v>138</v>
      </c>
      <c r="D2505" s="3" t="s">
        <v>139</v>
      </c>
      <c r="E2505" s="4">
        <v>329814</v>
      </c>
      <c r="F2505" s="3" t="s">
        <v>46</v>
      </c>
      <c r="G2505" s="3" t="s">
        <v>103</v>
      </c>
      <c r="H2505" s="3" t="s">
        <v>36</v>
      </c>
      <c r="J2505" s="3" t="s">
        <v>48</v>
      </c>
    </row>
    <row r="2506" spans="1:10" hidden="1" x14ac:dyDescent="0.2">
      <c r="A2506" s="3" t="s">
        <v>42</v>
      </c>
      <c r="B2506" s="3" t="s">
        <v>140</v>
      </c>
      <c r="C2506" s="3" t="s">
        <v>141</v>
      </c>
      <c r="D2506" s="3" t="s">
        <v>142</v>
      </c>
      <c r="E2506" s="4">
        <v>2047031</v>
      </c>
      <c r="F2506" s="3" t="s">
        <v>46</v>
      </c>
      <c r="G2506" s="3" t="s">
        <v>103</v>
      </c>
      <c r="H2506" s="3" t="s">
        <v>36</v>
      </c>
      <c r="J2506" s="3" t="s">
        <v>48</v>
      </c>
    </row>
    <row r="2507" spans="1:10" hidden="1" x14ac:dyDescent="0.2">
      <c r="A2507" s="3" t="s">
        <v>42</v>
      </c>
      <c r="B2507" s="3" t="s">
        <v>143</v>
      </c>
      <c r="C2507" s="3" t="s">
        <v>144</v>
      </c>
      <c r="D2507" s="3" t="s">
        <v>145</v>
      </c>
      <c r="E2507" s="4">
        <v>499276</v>
      </c>
      <c r="F2507" s="3" t="s">
        <v>46</v>
      </c>
      <c r="G2507" s="3" t="s">
        <v>146</v>
      </c>
      <c r="H2507" s="3" t="s">
        <v>36</v>
      </c>
      <c r="J2507" s="3" t="s">
        <v>48</v>
      </c>
    </row>
    <row r="2508" spans="1:10" hidden="1" x14ac:dyDescent="0.2">
      <c r="A2508" s="3" t="s">
        <v>42</v>
      </c>
      <c r="B2508" s="3" t="s">
        <v>147</v>
      </c>
      <c r="C2508" s="3" t="s">
        <v>148</v>
      </c>
      <c r="D2508" s="3" t="s">
        <v>149</v>
      </c>
      <c r="E2508" s="4">
        <v>214115</v>
      </c>
      <c r="F2508" s="3" t="s">
        <v>46</v>
      </c>
      <c r="G2508" s="3" t="s">
        <v>146</v>
      </c>
      <c r="H2508" s="3" t="s">
        <v>36</v>
      </c>
      <c r="J2508" s="3" t="s">
        <v>48</v>
      </c>
    </row>
    <row r="2509" spans="1:10" hidden="1" x14ac:dyDescent="0.2">
      <c r="A2509" s="3" t="s">
        <v>42</v>
      </c>
      <c r="B2509" s="3" t="s">
        <v>150</v>
      </c>
      <c r="C2509" s="3" t="s">
        <v>151</v>
      </c>
      <c r="D2509" s="3" t="s">
        <v>152</v>
      </c>
      <c r="E2509" s="4">
        <v>360000</v>
      </c>
      <c r="F2509" s="3" t="s">
        <v>153</v>
      </c>
      <c r="G2509" s="3" t="s">
        <v>154</v>
      </c>
      <c r="H2509" s="3" t="s">
        <v>36</v>
      </c>
      <c r="J2509" s="3" t="s">
        <v>155</v>
      </c>
    </row>
    <row r="2510" spans="1:10" hidden="1" x14ac:dyDescent="0.2">
      <c r="A2510" s="3" t="s">
        <v>42</v>
      </c>
      <c r="B2510" s="3" t="s">
        <v>49</v>
      </c>
      <c r="C2510" s="3" t="s">
        <v>50</v>
      </c>
      <c r="D2510" s="3" t="s">
        <v>51</v>
      </c>
      <c r="E2510" s="4">
        <v>138241</v>
      </c>
      <c r="F2510" s="3" t="s">
        <v>153</v>
      </c>
      <c r="G2510" s="3" t="s">
        <v>47</v>
      </c>
      <c r="H2510" s="3" t="s">
        <v>36</v>
      </c>
      <c r="J2510" s="3" t="s">
        <v>155</v>
      </c>
    </row>
    <row r="2511" spans="1:10" hidden="1" x14ac:dyDescent="0.2">
      <c r="A2511" s="3" t="s">
        <v>42</v>
      </c>
      <c r="B2511" s="3" t="s">
        <v>67</v>
      </c>
      <c r="C2511" s="3" t="s">
        <v>68</v>
      </c>
      <c r="D2511" s="3" t="s">
        <v>69</v>
      </c>
      <c r="E2511" s="4">
        <v>1141650</v>
      </c>
      <c r="F2511" s="3" t="s">
        <v>153</v>
      </c>
      <c r="G2511" s="3" t="s">
        <v>47</v>
      </c>
      <c r="H2511" s="3" t="s">
        <v>36</v>
      </c>
      <c r="J2511" s="3" t="s">
        <v>155</v>
      </c>
    </row>
    <row r="2512" spans="1:10" hidden="1" x14ac:dyDescent="0.2">
      <c r="A2512" s="3" t="s">
        <v>42</v>
      </c>
      <c r="B2512" s="3" t="s">
        <v>134</v>
      </c>
      <c r="C2512" s="3" t="s">
        <v>135</v>
      </c>
      <c r="D2512" s="3" t="s">
        <v>136</v>
      </c>
      <c r="E2512" s="4">
        <v>450000</v>
      </c>
      <c r="F2512" s="3" t="s">
        <v>153</v>
      </c>
      <c r="G2512" s="3" t="s">
        <v>103</v>
      </c>
      <c r="H2512" s="3" t="s">
        <v>36</v>
      </c>
      <c r="J2512" s="3" t="s">
        <v>155</v>
      </c>
    </row>
    <row r="2513" spans="1:10" hidden="1" x14ac:dyDescent="0.2">
      <c r="A2513" s="3" t="s">
        <v>42</v>
      </c>
      <c r="B2513" s="3" t="s">
        <v>140</v>
      </c>
      <c r="C2513" s="3" t="s">
        <v>141</v>
      </c>
      <c r="D2513" s="3" t="s">
        <v>142</v>
      </c>
      <c r="E2513" s="4">
        <v>500000</v>
      </c>
      <c r="F2513" s="3" t="s">
        <v>153</v>
      </c>
      <c r="G2513" s="3" t="s">
        <v>103</v>
      </c>
      <c r="H2513" s="3" t="s">
        <v>36</v>
      </c>
      <c r="J2513" s="3" t="s">
        <v>155</v>
      </c>
    </row>
    <row r="2514" spans="1:10" hidden="1" x14ac:dyDescent="0.2">
      <c r="A2514" s="3" t="s">
        <v>42</v>
      </c>
      <c r="B2514" s="3" t="s">
        <v>156</v>
      </c>
      <c r="C2514" s="3" t="s">
        <v>157</v>
      </c>
      <c r="D2514" s="3" t="s">
        <v>158</v>
      </c>
      <c r="E2514" s="4">
        <v>360000</v>
      </c>
      <c r="F2514" s="3" t="s">
        <v>153</v>
      </c>
      <c r="G2514" s="3" t="s">
        <v>103</v>
      </c>
      <c r="H2514" s="3" t="s">
        <v>36</v>
      </c>
      <c r="J2514" s="3" t="s">
        <v>155</v>
      </c>
    </row>
    <row r="2515" spans="1:10" hidden="1" x14ac:dyDescent="0.2">
      <c r="A2515" s="3" t="s">
        <v>42</v>
      </c>
      <c r="B2515" s="3" t="s">
        <v>159</v>
      </c>
      <c r="C2515" s="3" t="s">
        <v>160</v>
      </c>
      <c r="D2515" s="3" t="s">
        <v>161</v>
      </c>
      <c r="E2515" s="4">
        <v>38865</v>
      </c>
      <c r="F2515" s="3" t="s">
        <v>153</v>
      </c>
      <c r="G2515" s="3" t="s">
        <v>103</v>
      </c>
      <c r="H2515" s="3" t="s">
        <v>36</v>
      </c>
      <c r="J2515" s="3" t="s">
        <v>155</v>
      </c>
    </row>
    <row r="2516" spans="1:10" hidden="1" x14ac:dyDescent="0.2">
      <c r="A2516" s="3" t="s">
        <v>42</v>
      </c>
      <c r="B2516" s="3" t="s">
        <v>162</v>
      </c>
      <c r="C2516" s="3" t="s">
        <v>163</v>
      </c>
      <c r="D2516" s="3" t="s">
        <v>164</v>
      </c>
      <c r="E2516" s="4">
        <v>129829</v>
      </c>
      <c r="F2516" s="3" t="s">
        <v>153</v>
      </c>
      <c r="G2516" s="3" t="s">
        <v>103</v>
      </c>
      <c r="H2516" s="3" t="s">
        <v>36</v>
      </c>
      <c r="J2516" s="3" t="s">
        <v>155</v>
      </c>
    </row>
    <row r="2517" spans="1:10" hidden="1" x14ac:dyDescent="0.2">
      <c r="A2517" s="3" t="s">
        <v>42</v>
      </c>
      <c r="B2517" s="3" t="s">
        <v>165</v>
      </c>
      <c r="C2517" s="3" t="s">
        <v>166</v>
      </c>
      <c r="D2517" s="3" t="s">
        <v>167</v>
      </c>
      <c r="E2517" s="4">
        <v>424293</v>
      </c>
      <c r="F2517" s="3" t="s">
        <v>153</v>
      </c>
      <c r="G2517" s="3" t="s">
        <v>103</v>
      </c>
      <c r="H2517" s="3" t="s">
        <v>36</v>
      </c>
      <c r="J2517" s="3" t="s">
        <v>155</v>
      </c>
    </row>
    <row r="2518" spans="1:10" hidden="1" x14ac:dyDescent="0.2">
      <c r="A2518" s="3" t="s">
        <v>42</v>
      </c>
      <c r="B2518" s="3" t="s">
        <v>168</v>
      </c>
      <c r="C2518" s="3" t="s">
        <v>169</v>
      </c>
      <c r="D2518" s="3" t="s">
        <v>170</v>
      </c>
      <c r="E2518" s="4">
        <v>665091</v>
      </c>
      <c r="F2518" s="3" t="s">
        <v>153</v>
      </c>
      <c r="G2518" s="3" t="s">
        <v>103</v>
      </c>
      <c r="H2518" s="3" t="s">
        <v>36</v>
      </c>
      <c r="J2518" s="3" t="s">
        <v>155</v>
      </c>
    </row>
    <row r="2519" spans="1:10" hidden="1" x14ac:dyDescent="0.2">
      <c r="A2519" s="3" t="s">
        <v>42</v>
      </c>
      <c r="B2519" s="3" t="s">
        <v>143</v>
      </c>
      <c r="C2519" s="3" t="s">
        <v>144</v>
      </c>
      <c r="D2519" s="3" t="s">
        <v>145</v>
      </c>
      <c r="E2519" s="4">
        <v>450000</v>
      </c>
      <c r="F2519" s="3" t="s">
        <v>153</v>
      </c>
      <c r="G2519" s="3" t="s">
        <v>146</v>
      </c>
      <c r="H2519" s="3" t="s">
        <v>36</v>
      </c>
      <c r="J2519" s="3" t="s">
        <v>155</v>
      </c>
    </row>
    <row r="2520" spans="1:10" hidden="1" x14ac:dyDescent="0.2">
      <c r="A2520" s="3" t="s">
        <v>42</v>
      </c>
      <c r="B2520" s="3" t="s">
        <v>452</v>
      </c>
      <c r="C2520" s="3" t="s">
        <v>453</v>
      </c>
      <c r="D2520" s="3" t="s">
        <v>454</v>
      </c>
      <c r="E2520" s="4">
        <v>-7765.23</v>
      </c>
      <c r="F2520" s="3" t="s">
        <v>221</v>
      </c>
      <c r="G2520" s="3" t="s">
        <v>455</v>
      </c>
      <c r="H2520" s="3" t="s">
        <v>16</v>
      </c>
      <c r="J2520" s="3" t="s">
        <v>223</v>
      </c>
    </row>
    <row r="2521" spans="1:10" hidden="1" x14ac:dyDescent="0.2">
      <c r="A2521" s="3" t="s">
        <v>42</v>
      </c>
      <c r="B2521" s="3" t="s">
        <v>466</v>
      </c>
      <c r="C2521" s="3" t="s">
        <v>467</v>
      </c>
      <c r="D2521" s="3" t="s">
        <v>468</v>
      </c>
      <c r="E2521" s="4">
        <v>-1327053.5900000001</v>
      </c>
      <c r="F2521" s="3" t="s">
        <v>221</v>
      </c>
      <c r="G2521" s="3" t="s">
        <v>469</v>
      </c>
      <c r="H2521" s="3" t="s">
        <v>16</v>
      </c>
      <c r="J2521" s="3" t="s">
        <v>223</v>
      </c>
    </row>
    <row r="2522" spans="1:10" hidden="1" x14ac:dyDescent="0.2">
      <c r="A2522" s="3" t="s">
        <v>42</v>
      </c>
      <c r="B2522" s="3" t="s">
        <v>466</v>
      </c>
      <c r="C2522" s="3" t="s">
        <v>467</v>
      </c>
      <c r="D2522" s="3" t="s">
        <v>468</v>
      </c>
      <c r="E2522" s="4">
        <v>0.01</v>
      </c>
      <c r="F2522" s="3" t="s">
        <v>221</v>
      </c>
      <c r="G2522" s="3" t="s">
        <v>611</v>
      </c>
      <c r="H2522" s="3" t="s">
        <v>16</v>
      </c>
      <c r="J2522" s="3" t="s">
        <v>223</v>
      </c>
    </row>
    <row r="2523" spans="1:10" hidden="1" x14ac:dyDescent="0.2">
      <c r="A2523" s="3" t="s">
        <v>42</v>
      </c>
      <c r="B2523" s="3" t="s">
        <v>719</v>
      </c>
      <c r="C2523" s="3" t="s">
        <v>720</v>
      </c>
      <c r="D2523" s="3" t="s">
        <v>721</v>
      </c>
      <c r="E2523" s="4">
        <v>2871152.75</v>
      </c>
      <c r="F2523" s="3" t="s">
        <v>683</v>
      </c>
      <c r="G2523" s="3" t="s">
        <v>722</v>
      </c>
      <c r="H2523" s="3" t="s">
        <v>36</v>
      </c>
      <c r="J2523" s="3" t="s">
        <v>685</v>
      </c>
    </row>
    <row r="2524" spans="1:10" hidden="1" x14ac:dyDescent="0.2">
      <c r="A2524" s="3" t="s">
        <v>42</v>
      </c>
      <c r="B2524" s="3" t="s">
        <v>875</v>
      </c>
      <c r="C2524" s="3" t="s">
        <v>876</v>
      </c>
      <c r="D2524" s="3" t="s">
        <v>877</v>
      </c>
      <c r="E2524" s="4">
        <v>10576400</v>
      </c>
      <c r="F2524" s="3" t="s">
        <v>683</v>
      </c>
      <c r="G2524" s="3" t="s">
        <v>878</v>
      </c>
      <c r="H2524" s="3" t="s">
        <v>36</v>
      </c>
      <c r="J2524" s="3" t="s">
        <v>685</v>
      </c>
    </row>
    <row r="2525" spans="1:10" hidden="1" x14ac:dyDescent="0.2">
      <c r="A2525" s="3" t="s">
        <v>42</v>
      </c>
      <c r="B2525" s="3" t="s">
        <v>1023</v>
      </c>
      <c r="C2525" s="3" t="s">
        <v>1024</v>
      </c>
      <c r="D2525" s="3" t="s">
        <v>1025</v>
      </c>
      <c r="E2525" s="4">
        <v>-6260189.6200000001</v>
      </c>
      <c r="F2525" s="3" t="s">
        <v>1001</v>
      </c>
      <c r="G2525" s="3" t="s">
        <v>393</v>
      </c>
      <c r="H2525" s="3" t="s">
        <v>16</v>
      </c>
      <c r="J2525" s="3" t="s">
        <v>1002</v>
      </c>
    </row>
    <row r="2526" spans="1:10" hidden="1" x14ac:dyDescent="0.2">
      <c r="A2526" s="3" t="s">
        <v>42</v>
      </c>
      <c r="B2526" s="3" t="s">
        <v>1030</v>
      </c>
      <c r="C2526" s="3" t="s">
        <v>1031</v>
      </c>
      <c r="D2526" s="3" t="s">
        <v>1032</v>
      </c>
      <c r="E2526" s="4">
        <v>418357.32</v>
      </c>
      <c r="F2526" s="3" t="s">
        <v>1001</v>
      </c>
      <c r="G2526" s="3" t="s">
        <v>448</v>
      </c>
      <c r="H2526" s="3" t="s">
        <v>36</v>
      </c>
      <c r="I2526" s="3" t="s">
        <v>549</v>
      </c>
      <c r="J2526" s="3" t="s">
        <v>1002</v>
      </c>
    </row>
    <row r="2527" spans="1:10" hidden="1" x14ac:dyDescent="0.2">
      <c r="A2527" s="3" t="s">
        <v>42</v>
      </c>
      <c r="B2527" s="3" t="s">
        <v>466</v>
      </c>
      <c r="C2527" s="3" t="s">
        <v>467</v>
      </c>
      <c r="D2527" s="3" t="s">
        <v>468</v>
      </c>
      <c r="E2527" s="4">
        <v>-366329.98</v>
      </c>
      <c r="F2527" s="3" t="s">
        <v>1001</v>
      </c>
      <c r="G2527" s="3" t="s">
        <v>469</v>
      </c>
      <c r="H2527" s="3" t="s">
        <v>16</v>
      </c>
      <c r="J2527" s="3" t="s">
        <v>1002</v>
      </c>
    </row>
    <row r="2528" spans="1:10" hidden="1" x14ac:dyDescent="0.2">
      <c r="A2528" s="3" t="s">
        <v>42</v>
      </c>
      <c r="B2528" s="3" t="s">
        <v>1030</v>
      </c>
      <c r="C2528" s="3" t="s">
        <v>1031</v>
      </c>
      <c r="D2528" s="3" t="s">
        <v>1032</v>
      </c>
      <c r="E2528" s="4">
        <v>431974.36</v>
      </c>
      <c r="F2528" s="3" t="s">
        <v>1080</v>
      </c>
      <c r="G2528" s="3" t="s">
        <v>381</v>
      </c>
      <c r="H2528" s="3" t="s">
        <v>36</v>
      </c>
      <c r="J2528" s="3" t="s">
        <v>1081</v>
      </c>
    </row>
    <row r="2529" spans="1:10" hidden="1" x14ac:dyDescent="0.2">
      <c r="A2529" s="3" t="s">
        <v>42</v>
      </c>
      <c r="B2529" s="3" t="s">
        <v>1208</v>
      </c>
      <c r="C2529" s="3" t="s">
        <v>574</v>
      </c>
      <c r="D2529" s="3" t="s">
        <v>1209</v>
      </c>
      <c r="E2529" s="4">
        <v>-602596.26</v>
      </c>
      <c r="F2529" s="3" t="s">
        <v>1080</v>
      </c>
      <c r="G2529" s="3" t="s">
        <v>576</v>
      </c>
      <c r="H2529" s="3" t="s">
        <v>36</v>
      </c>
      <c r="I2529" s="3" t="s">
        <v>1210</v>
      </c>
      <c r="J2529" s="3" t="s">
        <v>1081</v>
      </c>
    </row>
    <row r="2530" spans="1:10" hidden="1" x14ac:dyDescent="0.2">
      <c r="A2530" s="3" t="s">
        <v>42</v>
      </c>
      <c r="B2530" s="3" t="s">
        <v>1562</v>
      </c>
      <c r="C2530" s="3" t="s">
        <v>1563</v>
      </c>
      <c r="D2530" s="3" t="s">
        <v>1564</v>
      </c>
      <c r="E2530" s="4">
        <v>16075.43</v>
      </c>
      <c r="F2530" s="3" t="s">
        <v>1539</v>
      </c>
      <c r="G2530" s="3" t="s">
        <v>455</v>
      </c>
      <c r="H2530" s="3" t="s">
        <v>16</v>
      </c>
      <c r="J2530" s="3" t="s">
        <v>1541</v>
      </c>
    </row>
    <row r="2531" spans="1:10" hidden="1" x14ac:dyDescent="0.2">
      <c r="A2531" s="3" t="s">
        <v>42</v>
      </c>
      <c r="B2531" s="3" t="s">
        <v>1803</v>
      </c>
      <c r="C2531" s="3" t="s">
        <v>1804</v>
      </c>
      <c r="D2531" s="3" t="s">
        <v>1805</v>
      </c>
      <c r="E2531" s="4">
        <v>2085000</v>
      </c>
      <c r="F2531" s="3" t="s">
        <v>1806</v>
      </c>
      <c r="G2531" s="3" t="s">
        <v>1287</v>
      </c>
      <c r="H2531" s="3" t="s">
        <v>36</v>
      </c>
      <c r="I2531" s="3" t="s">
        <v>1807</v>
      </c>
      <c r="J2531" s="3" t="s">
        <v>1808</v>
      </c>
    </row>
    <row r="2532" spans="1:10" hidden="1" x14ac:dyDescent="0.2">
      <c r="A2532" s="3" t="s">
        <v>42</v>
      </c>
      <c r="B2532" s="3" t="s">
        <v>1918</v>
      </c>
      <c r="C2532" s="3" t="s">
        <v>1919</v>
      </c>
      <c r="D2532" s="3" t="s">
        <v>1920</v>
      </c>
      <c r="E2532" s="4">
        <v>-3215715.08</v>
      </c>
      <c r="F2532" s="3" t="s">
        <v>1921</v>
      </c>
      <c r="G2532" s="3" t="s">
        <v>1419</v>
      </c>
      <c r="H2532" s="3" t="s">
        <v>16</v>
      </c>
      <c r="J2532" s="3" t="s">
        <v>1922</v>
      </c>
    </row>
    <row r="2533" spans="1:10" hidden="1" x14ac:dyDescent="0.2">
      <c r="A2533" s="3" t="s">
        <v>42</v>
      </c>
      <c r="B2533" s="3" t="s">
        <v>2437</v>
      </c>
      <c r="C2533" s="3" t="s">
        <v>2438</v>
      </c>
      <c r="D2533" s="3" t="s">
        <v>2439</v>
      </c>
      <c r="E2533" s="4">
        <v>-20876</v>
      </c>
      <c r="F2533" s="3" t="s">
        <v>2440</v>
      </c>
      <c r="G2533" s="3" t="s">
        <v>2441</v>
      </c>
      <c r="H2533" s="3" t="s">
        <v>16</v>
      </c>
      <c r="J2533" s="3" t="s">
        <v>2442</v>
      </c>
    </row>
    <row r="2534" spans="1:10" hidden="1" x14ac:dyDescent="0.2">
      <c r="A2534" s="3" t="s">
        <v>42</v>
      </c>
      <c r="B2534" s="3" t="s">
        <v>2443</v>
      </c>
      <c r="C2534" s="3" t="s">
        <v>2444</v>
      </c>
      <c r="D2534" s="3" t="s">
        <v>2445</v>
      </c>
      <c r="E2534" s="4">
        <v>-34.06</v>
      </c>
      <c r="F2534" s="3" t="s">
        <v>2446</v>
      </c>
      <c r="G2534" s="3" t="s">
        <v>1387</v>
      </c>
      <c r="H2534" s="3" t="s">
        <v>16</v>
      </c>
      <c r="J2534" s="3" t="s">
        <v>2447</v>
      </c>
    </row>
    <row r="2535" spans="1:10" hidden="1" x14ac:dyDescent="0.2">
      <c r="A2535" s="3" t="s">
        <v>42</v>
      </c>
      <c r="B2535" s="3" t="s">
        <v>2448</v>
      </c>
      <c r="C2535" s="3" t="s">
        <v>2449</v>
      </c>
      <c r="D2535" s="3" t="s">
        <v>2450</v>
      </c>
      <c r="E2535" s="4">
        <v>-50</v>
      </c>
      <c r="F2535" s="3" t="s">
        <v>2451</v>
      </c>
      <c r="G2535" s="3" t="s">
        <v>2015</v>
      </c>
      <c r="H2535" s="3" t="s">
        <v>16</v>
      </c>
      <c r="J2535" s="3" t="s">
        <v>2452</v>
      </c>
    </row>
    <row r="2536" spans="1:10" hidden="1" x14ac:dyDescent="0.2">
      <c r="A2536" s="3" t="s">
        <v>42</v>
      </c>
      <c r="B2536" s="3" t="s">
        <v>2573</v>
      </c>
      <c r="C2536" s="3" t="s">
        <v>2574</v>
      </c>
      <c r="D2536" s="3" t="s">
        <v>2575</v>
      </c>
      <c r="E2536" s="4">
        <v>13969.23</v>
      </c>
      <c r="F2536" s="3" t="s">
        <v>2571</v>
      </c>
      <c r="G2536" s="3" t="s">
        <v>2283</v>
      </c>
      <c r="H2536" s="3" t="s">
        <v>36</v>
      </c>
      <c r="I2536" s="3" t="s">
        <v>2576</v>
      </c>
      <c r="J2536" s="3" t="s">
        <v>2572</v>
      </c>
    </row>
    <row r="2537" spans="1:10" hidden="1" x14ac:dyDescent="0.2">
      <c r="A2537" s="3" t="s">
        <v>42</v>
      </c>
      <c r="B2537" s="3" t="s">
        <v>2840</v>
      </c>
      <c r="C2537" s="3" t="s">
        <v>2841</v>
      </c>
      <c r="D2537" s="3" t="s">
        <v>2842</v>
      </c>
      <c r="E2537" s="4">
        <v>3224800</v>
      </c>
      <c r="F2537" s="3" t="s">
        <v>2702</v>
      </c>
      <c r="G2537" s="3" t="s">
        <v>448</v>
      </c>
      <c r="H2537" s="3" t="s">
        <v>36</v>
      </c>
      <c r="I2537" s="3" t="s">
        <v>2843</v>
      </c>
      <c r="J2537" s="3" t="s">
        <v>2704</v>
      </c>
    </row>
    <row r="2538" spans="1:10" hidden="1" x14ac:dyDescent="0.2">
      <c r="A2538" s="3" t="s">
        <v>42</v>
      </c>
      <c r="B2538" s="3" t="s">
        <v>2915</v>
      </c>
      <c r="C2538" s="3" t="s">
        <v>2916</v>
      </c>
      <c r="D2538" s="3" t="s">
        <v>2917</v>
      </c>
      <c r="E2538" s="4">
        <v>8639200</v>
      </c>
      <c r="F2538" s="3" t="s">
        <v>2702</v>
      </c>
      <c r="G2538" s="3" t="s">
        <v>492</v>
      </c>
      <c r="I2538" s="3" t="s">
        <v>2113</v>
      </c>
      <c r="J2538" s="3" t="s">
        <v>2704</v>
      </c>
    </row>
    <row r="2539" spans="1:10" hidden="1" x14ac:dyDescent="0.2">
      <c r="A2539" s="3" t="s">
        <v>42</v>
      </c>
      <c r="B2539" s="3" t="s">
        <v>3003</v>
      </c>
      <c r="C2539" s="3" t="s">
        <v>3004</v>
      </c>
      <c r="D2539" s="3" t="s">
        <v>3005</v>
      </c>
      <c r="E2539" s="4">
        <v>17319954.079999998</v>
      </c>
      <c r="F2539" s="3" t="s">
        <v>2702</v>
      </c>
      <c r="G2539" s="3" t="s">
        <v>1387</v>
      </c>
      <c r="H2539" s="3" t="s">
        <v>36</v>
      </c>
      <c r="J2539" s="3" t="s">
        <v>2704</v>
      </c>
    </row>
    <row r="2540" spans="1:10" hidden="1" x14ac:dyDescent="0.2">
      <c r="A2540" s="3" t="s">
        <v>42</v>
      </c>
      <c r="B2540" s="3" t="s">
        <v>3017</v>
      </c>
      <c r="C2540" s="3" t="s">
        <v>3018</v>
      </c>
      <c r="D2540" s="3" t="s">
        <v>3019</v>
      </c>
      <c r="E2540" s="4">
        <v>6708100</v>
      </c>
      <c r="F2540" s="3" t="s">
        <v>2702</v>
      </c>
      <c r="G2540" s="3" t="s">
        <v>503</v>
      </c>
      <c r="H2540" s="3" t="s">
        <v>36</v>
      </c>
      <c r="I2540" s="3" t="s">
        <v>2945</v>
      </c>
      <c r="J2540" s="3" t="s">
        <v>2704</v>
      </c>
    </row>
    <row r="2541" spans="1:10" hidden="1" x14ac:dyDescent="0.2">
      <c r="A2541" s="3" t="s">
        <v>42</v>
      </c>
      <c r="B2541" s="3" t="s">
        <v>3054</v>
      </c>
      <c r="C2541" s="3" t="s">
        <v>3055</v>
      </c>
      <c r="D2541" s="3" t="s">
        <v>3056</v>
      </c>
      <c r="E2541" s="4">
        <v>2965249</v>
      </c>
      <c r="F2541" s="3" t="s">
        <v>2702</v>
      </c>
      <c r="G2541" s="3" t="s">
        <v>513</v>
      </c>
      <c r="H2541" s="3" t="s">
        <v>36</v>
      </c>
      <c r="I2541" s="3" t="s">
        <v>1658</v>
      </c>
      <c r="J2541" s="3" t="s">
        <v>2704</v>
      </c>
    </row>
    <row r="2542" spans="1:10" hidden="1" x14ac:dyDescent="0.2">
      <c r="A2542" s="3" t="s">
        <v>42</v>
      </c>
      <c r="B2542" s="3" t="s">
        <v>3003</v>
      </c>
      <c r="C2542" s="3" t="s">
        <v>3004</v>
      </c>
      <c r="D2542" s="3" t="s">
        <v>3005</v>
      </c>
      <c r="E2542" s="4">
        <v>51606818</v>
      </c>
      <c r="F2542" s="3" t="s">
        <v>2702</v>
      </c>
      <c r="G2542" s="3" t="s">
        <v>154</v>
      </c>
      <c r="H2542" s="3" t="s">
        <v>36</v>
      </c>
      <c r="J2542" s="3" t="s">
        <v>2704</v>
      </c>
    </row>
    <row r="2543" spans="1:10" hidden="1" x14ac:dyDescent="0.2">
      <c r="A2543" s="3" t="s">
        <v>42</v>
      </c>
      <c r="B2543" s="3" t="s">
        <v>3207</v>
      </c>
      <c r="C2543" s="3" t="s">
        <v>3208</v>
      </c>
      <c r="D2543" s="3" t="s">
        <v>3209</v>
      </c>
      <c r="E2543" s="4">
        <v>7859200</v>
      </c>
      <c r="F2543" s="3" t="s">
        <v>2702</v>
      </c>
      <c r="G2543" s="3" t="s">
        <v>623</v>
      </c>
      <c r="I2543" s="3" t="s">
        <v>3210</v>
      </c>
      <c r="J2543" s="3" t="s">
        <v>2704</v>
      </c>
    </row>
    <row r="2544" spans="1:10" hidden="1" x14ac:dyDescent="0.2">
      <c r="A2544" s="3" t="s">
        <v>42</v>
      </c>
      <c r="B2544" s="3" t="s">
        <v>3293</v>
      </c>
      <c r="C2544" s="3" t="s">
        <v>3294</v>
      </c>
      <c r="D2544" s="3" t="s">
        <v>3295</v>
      </c>
      <c r="E2544" s="4">
        <v>177221101.72999999</v>
      </c>
      <c r="F2544" s="3" t="s">
        <v>2702</v>
      </c>
      <c r="G2544" s="3" t="s">
        <v>893</v>
      </c>
      <c r="H2544" s="3" t="s">
        <v>36</v>
      </c>
      <c r="J2544" s="3" t="s">
        <v>2704</v>
      </c>
    </row>
    <row r="2545" spans="1:10" hidden="1" x14ac:dyDescent="0.2">
      <c r="A2545" s="3" t="s">
        <v>42</v>
      </c>
      <c r="B2545" s="3" t="s">
        <v>4339</v>
      </c>
      <c r="C2545" s="3" t="s">
        <v>4340</v>
      </c>
      <c r="D2545" s="3" t="s">
        <v>4341</v>
      </c>
      <c r="E2545" s="4">
        <v>154035</v>
      </c>
      <c r="F2545" s="3" t="s">
        <v>4327</v>
      </c>
      <c r="G2545" s="3" t="s">
        <v>2731</v>
      </c>
      <c r="H2545" s="3" t="s">
        <v>36</v>
      </c>
      <c r="J2545" s="3" t="s">
        <v>4328</v>
      </c>
    </row>
    <row r="2546" spans="1:10" hidden="1" x14ac:dyDescent="0.2">
      <c r="A2546" s="3" t="s">
        <v>42</v>
      </c>
      <c r="B2546" s="3" t="s">
        <v>4344</v>
      </c>
      <c r="C2546" s="3" t="s">
        <v>4345</v>
      </c>
      <c r="D2546" s="3" t="s">
        <v>4346</v>
      </c>
      <c r="E2546" s="4">
        <v>70800</v>
      </c>
      <c r="F2546" s="3" t="s">
        <v>4327</v>
      </c>
      <c r="G2546" s="3" t="s">
        <v>408</v>
      </c>
      <c r="I2546" s="3" t="s">
        <v>4347</v>
      </c>
      <c r="J2546" s="3" t="s">
        <v>4328</v>
      </c>
    </row>
    <row r="2547" spans="1:10" hidden="1" x14ac:dyDescent="0.2">
      <c r="A2547" s="3" t="s">
        <v>42</v>
      </c>
      <c r="B2547" s="3" t="s">
        <v>3293</v>
      </c>
      <c r="C2547" s="3" t="s">
        <v>3294</v>
      </c>
      <c r="D2547" s="3" t="s">
        <v>3295</v>
      </c>
      <c r="E2547" s="4">
        <v>37405666.640000001</v>
      </c>
      <c r="F2547" s="3" t="s">
        <v>4327</v>
      </c>
      <c r="G2547" s="3" t="s">
        <v>893</v>
      </c>
      <c r="H2547" s="3" t="s">
        <v>36</v>
      </c>
      <c r="J2547" s="3" t="s">
        <v>4328</v>
      </c>
    </row>
    <row r="2548" spans="1:10" hidden="1" x14ac:dyDescent="0.2">
      <c r="A2548" s="3" t="s">
        <v>42</v>
      </c>
      <c r="B2548" s="3" t="s">
        <v>3293</v>
      </c>
      <c r="C2548" s="3" t="s">
        <v>3294</v>
      </c>
      <c r="D2548" s="3" t="s">
        <v>3295</v>
      </c>
      <c r="E2548" s="4">
        <v>-829171.91</v>
      </c>
      <c r="F2548" s="3" t="s">
        <v>4327</v>
      </c>
      <c r="G2548" s="3" t="s">
        <v>4503</v>
      </c>
      <c r="H2548" s="3" t="s">
        <v>36</v>
      </c>
      <c r="J2548" s="3" t="s">
        <v>4328</v>
      </c>
    </row>
    <row r="2549" spans="1:10" hidden="1" x14ac:dyDescent="0.2">
      <c r="A2549" s="3" t="s">
        <v>42</v>
      </c>
      <c r="B2549" s="3" t="s">
        <v>100</v>
      </c>
      <c r="C2549" s="3" t="s">
        <v>101</v>
      </c>
      <c r="D2549" s="3" t="s">
        <v>102</v>
      </c>
      <c r="E2549" s="4">
        <v>22167</v>
      </c>
      <c r="F2549" s="3" t="s">
        <v>4874</v>
      </c>
      <c r="G2549" s="3" t="s">
        <v>103</v>
      </c>
      <c r="H2549" s="3" t="s">
        <v>36</v>
      </c>
      <c r="J2549" s="3" t="s">
        <v>4875</v>
      </c>
    </row>
    <row r="2550" spans="1:10" hidden="1" x14ac:dyDescent="0.2">
      <c r="A2550" s="3" t="s">
        <v>42</v>
      </c>
      <c r="B2550" s="3" t="s">
        <v>104</v>
      </c>
      <c r="C2550" s="3" t="s">
        <v>105</v>
      </c>
      <c r="D2550" s="3" t="s">
        <v>106</v>
      </c>
      <c r="E2550" s="4">
        <v>23695</v>
      </c>
      <c r="F2550" s="3" t="s">
        <v>4874</v>
      </c>
      <c r="G2550" s="3" t="s">
        <v>103</v>
      </c>
      <c r="H2550" s="3" t="s">
        <v>36</v>
      </c>
      <c r="J2550" s="3" t="s">
        <v>4875</v>
      </c>
    </row>
    <row r="2551" spans="1:10" hidden="1" x14ac:dyDescent="0.2">
      <c r="A2551" s="3" t="s">
        <v>42</v>
      </c>
      <c r="B2551" s="3" t="s">
        <v>107</v>
      </c>
      <c r="C2551" s="3" t="s">
        <v>108</v>
      </c>
      <c r="D2551" s="3" t="s">
        <v>109</v>
      </c>
      <c r="E2551" s="4">
        <v>21712</v>
      </c>
      <c r="F2551" s="3" t="s">
        <v>4874</v>
      </c>
      <c r="G2551" s="3" t="s">
        <v>103</v>
      </c>
      <c r="H2551" s="3" t="s">
        <v>36</v>
      </c>
      <c r="J2551" s="3" t="s">
        <v>4875</v>
      </c>
    </row>
    <row r="2552" spans="1:10" hidden="1" x14ac:dyDescent="0.2">
      <c r="A2552" s="3" t="s">
        <v>42</v>
      </c>
      <c r="B2552" s="3" t="s">
        <v>4876</v>
      </c>
      <c r="C2552" s="3" t="s">
        <v>4877</v>
      </c>
      <c r="D2552" s="3" t="s">
        <v>4878</v>
      </c>
      <c r="E2552" s="4">
        <v>269882</v>
      </c>
      <c r="F2552" s="3" t="s">
        <v>4874</v>
      </c>
      <c r="G2552" s="3" t="s">
        <v>103</v>
      </c>
      <c r="H2552" s="3" t="s">
        <v>36</v>
      </c>
      <c r="J2552" s="3" t="s">
        <v>4875</v>
      </c>
    </row>
    <row r="2553" spans="1:10" hidden="1" x14ac:dyDescent="0.2">
      <c r="A2553" s="3" t="s">
        <v>42</v>
      </c>
      <c r="B2553" s="3" t="s">
        <v>110</v>
      </c>
      <c r="C2553" s="3" t="s">
        <v>111</v>
      </c>
      <c r="D2553" s="3" t="s">
        <v>112</v>
      </c>
      <c r="E2553" s="4">
        <v>42528</v>
      </c>
      <c r="F2553" s="3" t="s">
        <v>4874</v>
      </c>
      <c r="G2553" s="3" t="s">
        <v>103</v>
      </c>
      <c r="H2553" s="3" t="s">
        <v>36</v>
      </c>
      <c r="J2553" s="3" t="s">
        <v>4875</v>
      </c>
    </row>
    <row r="2554" spans="1:10" hidden="1" x14ac:dyDescent="0.2">
      <c r="A2554" s="3" t="s">
        <v>42</v>
      </c>
      <c r="B2554" s="3" t="s">
        <v>113</v>
      </c>
      <c r="C2554" s="3" t="s">
        <v>114</v>
      </c>
      <c r="D2554" s="3" t="s">
        <v>115</v>
      </c>
      <c r="E2554" s="4">
        <v>30323</v>
      </c>
      <c r="F2554" s="3" t="s">
        <v>4874</v>
      </c>
      <c r="G2554" s="3" t="s">
        <v>103</v>
      </c>
      <c r="H2554" s="3" t="s">
        <v>36</v>
      </c>
      <c r="J2554" s="3" t="s">
        <v>4875</v>
      </c>
    </row>
    <row r="2555" spans="1:10" hidden="1" x14ac:dyDescent="0.2">
      <c r="A2555" s="3" t="s">
        <v>42</v>
      </c>
      <c r="B2555" s="3" t="s">
        <v>116</v>
      </c>
      <c r="C2555" s="3" t="s">
        <v>117</v>
      </c>
      <c r="D2555" s="3" t="s">
        <v>118</v>
      </c>
      <c r="E2555" s="4">
        <v>26459</v>
      </c>
      <c r="F2555" s="3" t="s">
        <v>4874</v>
      </c>
      <c r="G2555" s="3" t="s">
        <v>103</v>
      </c>
      <c r="H2555" s="3" t="s">
        <v>36</v>
      </c>
      <c r="J2555" s="3" t="s">
        <v>4875</v>
      </c>
    </row>
    <row r="2556" spans="1:10" hidden="1" x14ac:dyDescent="0.2">
      <c r="A2556" s="3" t="s">
        <v>42</v>
      </c>
      <c r="B2556" s="3" t="s">
        <v>119</v>
      </c>
      <c r="C2556" s="3" t="s">
        <v>120</v>
      </c>
      <c r="D2556" s="3" t="s">
        <v>121</v>
      </c>
      <c r="E2556" s="4">
        <v>55939</v>
      </c>
      <c r="F2556" s="3" t="s">
        <v>4874</v>
      </c>
      <c r="G2556" s="3" t="s">
        <v>103</v>
      </c>
      <c r="H2556" s="3" t="s">
        <v>36</v>
      </c>
      <c r="J2556" s="3" t="s">
        <v>4875</v>
      </c>
    </row>
    <row r="2557" spans="1:10" hidden="1" x14ac:dyDescent="0.2">
      <c r="A2557" s="3" t="s">
        <v>42</v>
      </c>
      <c r="B2557" s="3" t="s">
        <v>122</v>
      </c>
      <c r="C2557" s="3" t="s">
        <v>123</v>
      </c>
      <c r="D2557" s="3" t="s">
        <v>124</v>
      </c>
      <c r="E2557" s="4">
        <v>52042</v>
      </c>
      <c r="F2557" s="3" t="s">
        <v>4874</v>
      </c>
      <c r="G2557" s="3" t="s">
        <v>103</v>
      </c>
      <c r="H2557" s="3" t="s">
        <v>36</v>
      </c>
      <c r="J2557" s="3" t="s">
        <v>4875</v>
      </c>
    </row>
    <row r="2558" spans="1:10" hidden="1" x14ac:dyDescent="0.2">
      <c r="A2558" s="3" t="s">
        <v>42</v>
      </c>
      <c r="B2558" s="3" t="s">
        <v>125</v>
      </c>
      <c r="C2558" s="3" t="s">
        <v>126</v>
      </c>
      <c r="D2558" s="3" t="s">
        <v>127</v>
      </c>
      <c r="E2558" s="4">
        <v>22281</v>
      </c>
      <c r="F2558" s="3" t="s">
        <v>4874</v>
      </c>
      <c r="G2558" s="3" t="s">
        <v>103</v>
      </c>
      <c r="H2558" s="3" t="s">
        <v>36</v>
      </c>
      <c r="J2558" s="3" t="s">
        <v>4875</v>
      </c>
    </row>
    <row r="2559" spans="1:10" hidden="1" x14ac:dyDescent="0.2">
      <c r="A2559" s="3" t="s">
        <v>42</v>
      </c>
      <c r="B2559" s="3" t="s">
        <v>128</v>
      </c>
      <c r="C2559" s="3" t="s">
        <v>129</v>
      </c>
      <c r="D2559" s="3" t="s">
        <v>130</v>
      </c>
      <c r="E2559" s="4">
        <v>22487</v>
      </c>
      <c r="F2559" s="3" t="s">
        <v>4874</v>
      </c>
      <c r="G2559" s="3" t="s">
        <v>103</v>
      </c>
      <c r="H2559" s="3" t="s">
        <v>36</v>
      </c>
      <c r="J2559" s="3" t="s">
        <v>4875</v>
      </c>
    </row>
    <row r="2560" spans="1:10" hidden="1" x14ac:dyDescent="0.2">
      <c r="A2560" s="3" t="s">
        <v>42</v>
      </c>
      <c r="B2560" s="3" t="s">
        <v>4879</v>
      </c>
      <c r="C2560" s="3" t="s">
        <v>4880</v>
      </c>
      <c r="D2560" s="3" t="s">
        <v>4881</v>
      </c>
      <c r="E2560" s="4">
        <v>701011</v>
      </c>
      <c r="F2560" s="3" t="s">
        <v>4874</v>
      </c>
      <c r="G2560" s="3" t="s">
        <v>103</v>
      </c>
      <c r="H2560" s="3" t="s">
        <v>36</v>
      </c>
      <c r="J2560" s="3" t="s">
        <v>4875</v>
      </c>
    </row>
    <row r="2561" spans="1:10" hidden="1" x14ac:dyDescent="0.2">
      <c r="A2561" s="3" t="s">
        <v>42</v>
      </c>
      <c r="B2561" s="3" t="s">
        <v>131</v>
      </c>
      <c r="C2561" s="3" t="s">
        <v>132</v>
      </c>
      <c r="D2561" s="3" t="s">
        <v>133</v>
      </c>
      <c r="E2561" s="4">
        <v>27363</v>
      </c>
      <c r="F2561" s="3" t="s">
        <v>4874</v>
      </c>
      <c r="G2561" s="3" t="s">
        <v>103</v>
      </c>
      <c r="H2561" s="3" t="s">
        <v>36</v>
      </c>
      <c r="J2561" s="3" t="s">
        <v>4875</v>
      </c>
    </row>
    <row r="2562" spans="1:10" hidden="1" x14ac:dyDescent="0.2">
      <c r="A2562" s="3" t="s">
        <v>42</v>
      </c>
      <c r="B2562" s="3" t="s">
        <v>134</v>
      </c>
      <c r="C2562" s="3" t="s">
        <v>135</v>
      </c>
      <c r="D2562" s="3" t="s">
        <v>136</v>
      </c>
      <c r="E2562" s="4">
        <v>47516</v>
      </c>
      <c r="F2562" s="3" t="s">
        <v>4874</v>
      </c>
      <c r="G2562" s="3" t="s">
        <v>103</v>
      </c>
      <c r="H2562" s="3" t="s">
        <v>36</v>
      </c>
      <c r="J2562" s="3" t="s">
        <v>4875</v>
      </c>
    </row>
    <row r="2563" spans="1:10" hidden="1" x14ac:dyDescent="0.2">
      <c r="A2563" s="3" t="s">
        <v>42</v>
      </c>
      <c r="B2563" s="3" t="s">
        <v>137</v>
      </c>
      <c r="C2563" s="3" t="s">
        <v>138</v>
      </c>
      <c r="D2563" s="3" t="s">
        <v>139</v>
      </c>
      <c r="E2563" s="4">
        <v>39634</v>
      </c>
      <c r="F2563" s="3" t="s">
        <v>4874</v>
      </c>
      <c r="G2563" s="3" t="s">
        <v>103</v>
      </c>
      <c r="H2563" s="3" t="s">
        <v>36</v>
      </c>
      <c r="J2563" s="3" t="s">
        <v>4875</v>
      </c>
    </row>
    <row r="2564" spans="1:10" hidden="1" x14ac:dyDescent="0.2">
      <c r="A2564" s="3" t="s">
        <v>42</v>
      </c>
      <c r="B2564" s="3" t="s">
        <v>140</v>
      </c>
      <c r="C2564" s="3" t="s">
        <v>141</v>
      </c>
      <c r="D2564" s="3" t="s">
        <v>142</v>
      </c>
      <c r="E2564" s="4">
        <v>138646</v>
      </c>
      <c r="F2564" s="3" t="s">
        <v>4874</v>
      </c>
      <c r="G2564" s="3" t="s">
        <v>103</v>
      </c>
      <c r="H2564" s="3" t="s">
        <v>36</v>
      </c>
      <c r="J2564" s="3" t="s">
        <v>4875</v>
      </c>
    </row>
    <row r="2565" spans="1:10" hidden="1" x14ac:dyDescent="0.2">
      <c r="A2565" s="3" t="s">
        <v>42</v>
      </c>
      <c r="B2565" s="3" t="s">
        <v>143</v>
      </c>
      <c r="C2565" s="3" t="s">
        <v>144</v>
      </c>
      <c r="D2565" s="3" t="s">
        <v>145</v>
      </c>
      <c r="E2565" s="4">
        <v>105221</v>
      </c>
      <c r="F2565" s="3" t="s">
        <v>4874</v>
      </c>
      <c r="G2565" s="3" t="s">
        <v>146</v>
      </c>
      <c r="H2565" s="3" t="s">
        <v>36</v>
      </c>
      <c r="J2565" s="3" t="s">
        <v>4875</v>
      </c>
    </row>
    <row r="2566" spans="1:10" hidden="1" x14ac:dyDescent="0.2">
      <c r="A2566" s="3" t="s">
        <v>42</v>
      </c>
      <c r="B2566" s="3" t="s">
        <v>147</v>
      </c>
      <c r="C2566" s="3" t="s">
        <v>148</v>
      </c>
      <c r="D2566" s="3" t="s">
        <v>149</v>
      </c>
      <c r="E2566" s="4">
        <v>34183</v>
      </c>
      <c r="F2566" s="3" t="s">
        <v>4874</v>
      </c>
      <c r="G2566" s="3" t="s">
        <v>146</v>
      </c>
      <c r="H2566" s="3" t="s">
        <v>36</v>
      </c>
      <c r="J2566" s="3" t="s">
        <v>4875</v>
      </c>
    </row>
    <row r="2567" spans="1:10" hidden="1" x14ac:dyDescent="0.2">
      <c r="A2567" s="3" t="s">
        <v>42</v>
      </c>
      <c r="B2567" s="3" t="s">
        <v>4888</v>
      </c>
      <c r="C2567" s="3" t="s">
        <v>4889</v>
      </c>
      <c r="D2567" s="3" t="s">
        <v>4890</v>
      </c>
      <c r="E2567" s="4">
        <v>75000</v>
      </c>
      <c r="F2567" s="3" t="s">
        <v>4891</v>
      </c>
      <c r="G2567" s="3" t="s">
        <v>1902</v>
      </c>
      <c r="H2567" s="3" t="s">
        <v>36</v>
      </c>
      <c r="J2567" s="3" t="s">
        <v>4892</v>
      </c>
    </row>
    <row r="2568" spans="1:10" hidden="1" x14ac:dyDescent="0.2">
      <c r="A2568" s="3" t="s">
        <v>42</v>
      </c>
      <c r="B2568" s="3" t="s">
        <v>4893</v>
      </c>
      <c r="C2568" s="3" t="s">
        <v>4894</v>
      </c>
      <c r="D2568" s="3" t="s">
        <v>4895</v>
      </c>
      <c r="E2568" s="4">
        <v>156000</v>
      </c>
      <c r="F2568" s="3" t="s">
        <v>4896</v>
      </c>
      <c r="G2568" s="3" t="s">
        <v>200</v>
      </c>
      <c r="H2568" s="3" t="s">
        <v>36</v>
      </c>
      <c r="J2568" s="3" t="s">
        <v>4897</v>
      </c>
    </row>
    <row r="2569" spans="1:10" hidden="1" x14ac:dyDescent="0.2">
      <c r="A2569" s="3" t="s">
        <v>42</v>
      </c>
      <c r="B2569" s="3" t="s">
        <v>4893</v>
      </c>
      <c r="C2569" s="3" t="s">
        <v>4894</v>
      </c>
      <c r="D2569" s="3" t="s">
        <v>4895</v>
      </c>
      <c r="E2569" s="4">
        <v>156000</v>
      </c>
      <c r="F2569" s="3" t="s">
        <v>4896</v>
      </c>
      <c r="G2569" s="3" t="s">
        <v>1802</v>
      </c>
      <c r="H2569" s="3" t="s">
        <v>36</v>
      </c>
      <c r="J2569" s="3" t="s">
        <v>4897</v>
      </c>
    </row>
    <row r="2570" spans="1:10" hidden="1" x14ac:dyDescent="0.2">
      <c r="A2570" s="3" t="s">
        <v>42</v>
      </c>
      <c r="B2570" s="3" t="s">
        <v>43</v>
      </c>
      <c r="C2570" s="3" t="s">
        <v>44</v>
      </c>
      <c r="D2570" s="3" t="s">
        <v>45</v>
      </c>
      <c r="E2570" s="4">
        <v>-7737</v>
      </c>
      <c r="F2570" s="3" t="s">
        <v>4898</v>
      </c>
      <c r="G2570" s="3" t="s">
        <v>47</v>
      </c>
      <c r="H2570" s="3" t="s">
        <v>36</v>
      </c>
      <c r="J2570" s="3" t="s">
        <v>4899</v>
      </c>
    </row>
    <row r="2571" spans="1:10" hidden="1" x14ac:dyDescent="0.2">
      <c r="A2571" s="3" t="s">
        <v>42</v>
      </c>
      <c r="B2571" s="3" t="s">
        <v>49</v>
      </c>
      <c r="C2571" s="3" t="s">
        <v>50</v>
      </c>
      <c r="D2571" s="3" t="s">
        <v>51</v>
      </c>
      <c r="E2571" s="4">
        <v>-17938</v>
      </c>
      <c r="F2571" s="3" t="s">
        <v>4898</v>
      </c>
      <c r="G2571" s="3" t="s">
        <v>47</v>
      </c>
      <c r="H2571" s="3" t="s">
        <v>36</v>
      </c>
      <c r="J2571" s="3" t="s">
        <v>4899</v>
      </c>
    </row>
    <row r="2572" spans="1:10" hidden="1" x14ac:dyDescent="0.2">
      <c r="A2572" s="3" t="s">
        <v>42</v>
      </c>
      <c r="B2572" s="3" t="s">
        <v>52</v>
      </c>
      <c r="C2572" s="3" t="s">
        <v>53</v>
      </c>
      <c r="D2572" s="3" t="s">
        <v>54</v>
      </c>
      <c r="E2572" s="4">
        <v>19756</v>
      </c>
      <c r="F2572" s="3" t="s">
        <v>4898</v>
      </c>
      <c r="G2572" s="3" t="s">
        <v>47</v>
      </c>
      <c r="H2572" s="3" t="s">
        <v>36</v>
      </c>
      <c r="J2572" s="3" t="s">
        <v>4899</v>
      </c>
    </row>
    <row r="2573" spans="1:10" hidden="1" x14ac:dyDescent="0.2">
      <c r="A2573" s="3" t="s">
        <v>42</v>
      </c>
      <c r="B2573" s="3" t="s">
        <v>55</v>
      </c>
      <c r="C2573" s="3" t="s">
        <v>56</v>
      </c>
      <c r="D2573" s="3" t="s">
        <v>57</v>
      </c>
      <c r="E2573" s="4">
        <v>17799534.300000001</v>
      </c>
      <c r="F2573" s="3" t="s">
        <v>4898</v>
      </c>
      <c r="G2573" s="3" t="s">
        <v>47</v>
      </c>
      <c r="H2573" s="3" t="s">
        <v>36</v>
      </c>
      <c r="J2573" s="3" t="s">
        <v>4899</v>
      </c>
    </row>
    <row r="2574" spans="1:10" hidden="1" x14ac:dyDescent="0.2">
      <c r="A2574" s="3" t="s">
        <v>42</v>
      </c>
      <c r="B2574" s="3" t="s">
        <v>58</v>
      </c>
      <c r="C2574" s="3" t="s">
        <v>59</v>
      </c>
      <c r="D2574" s="3" t="s">
        <v>60</v>
      </c>
      <c r="E2574" s="4">
        <v>-13404.02</v>
      </c>
      <c r="F2574" s="3" t="s">
        <v>4898</v>
      </c>
      <c r="G2574" s="3" t="s">
        <v>47</v>
      </c>
      <c r="H2574" s="3" t="s">
        <v>36</v>
      </c>
      <c r="J2574" s="3" t="s">
        <v>4899</v>
      </c>
    </row>
    <row r="2575" spans="1:10" hidden="1" x14ac:dyDescent="0.2">
      <c r="A2575" s="3" t="s">
        <v>42</v>
      </c>
      <c r="B2575" s="3" t="s">
        <v>61</v>
      </c>
      <c r="C2575" s="3" t="s">
        <v>62</v>
      </c>
      <c r="D2575" s="3" t="s">
        <v>63</v>
      </c>
      <c r="E2575" s="4">
        <v>7145</v>
      </c>
      <c r="F2575" s="3" t="s">
        <v>4898</v>
      </c>
      <c r="G2575" s="3" t="s">
        <v>47</v>
      </c>
      <c r="H2575" s="3" t="s">
        <v>36</v>
      </c>
      <c r="J2575" s="3" t="s">
        <v>4899</v>
      </c>
    </row>
    <row r="2576" spans="1:10" hidden="1" x14ac:dyDescent="0.2">
      <c r="A2576" s="3" t="s">
        <v>42</v>
      </c>
      <c r="B2576" s="3" t="s">
        <v>64</v>
      </c>
      <c r="C2576" s="3" t="s">
        <v>65</v>
      </c>
      <c r="D2576" s="3" t="s">
        <v>66</v>
      </c>
      <c r="E2576" s="4">
        <v>-307.62</v>
      </c>
      <c r="F2576" s="3" t="s">
        <v>4898</v>
      </c>
      <c r="G2576" s="3" t="s">
        <v>47</v>
      </c>
      <c r="H2576" s="3" t="s">
        <v>36</v>
      </c>
      <c r="J2576" s="3" t="s">
        <v>4899</v>
      </c>
    </row>
    <row r="2577" spans="1:10" hidden="1" x14ac:dyDescent="0.2">
      <c r="A2577" s="3" t="s">
        <v>42</v>
      </c>
      <c r="B2577" s="3" t="s">
        <v>67</v>
      </c>
      <c r="C2577" s="3" t="s">
        <v>68</v>
      </c>
      <c r="D2577" s="3" t="s">
        <v>69</v>
      </c>
      <c r="E2577" s="4">
        <v>-53391</v>
      </c>
      <c r="F2577" s="3" t="s">
        <v>4898</v>
      </c>
      <c r="G2577" s="3" t="s">
        <v>47</v>
      </c>
      <c r="H2577" s="3" t="s">
        <v>36</v>
      </c>
      <c r="J2577" s="3" t="s">
        <v>4899</v>
      </c>
    </row>
    <row r="2578" spans="1:10" hidden="1" x14ac:dyDescent="0.2">
      <c r="A2578" s="3" t="s">
        <v>42</v>
      </c>
      <c r="B2578" s="3" t="s">
        <v>70</v>
      </c>
      <c r="C2578" s="3" t="s">
        <v>71</v>
      </c>
      <c r="D2578" s="3" t="s">
        <v>72</v>
      </c>
      <c r="E2578" s="4">
        <v>15088</v>
      </c>
      <c r="F2578" s="3" t="s">
        <v>4898</v>
      </c>
      <c r="G2578" s="3" t="s">
        <v>47</v>
      </c>
      <c r="H2578" s="3" t="s">
        <v>36</v>
      </c>
      <c r="J2578" s="3" t="s">
        <v>4899</v>
      </c>
    </row>
    <row r="2579" spans="1:10" hidden="1" x14ac:dyDescent="0.2">
      <c r="A2579" s="3" t="s">
        <v>42</v>
      </c>
      <c r="B2579" s="3" t="s">
        <v>73</v>
      </c>
      <c r="C2579" s="3" t="s">
        <v>74</v>
      </c>
      <c r="D2579" s="3" t="s">
        <v>75</v>
      </c>
      <c r="E2579" s="4">
        <v>-11811</v>
      </c>
      <c r="F2579" s="3" t="s">
        <v>4898</v>
      </c>
      <c r="G2579" s="3" t="s">
        <v>47</v>
      </c>
      <c r="H2579" s="3" t="s">
        <v>36</v>
      </c>
      <c r="J2579" s="3" t="s">
        <v>4899</v>
      </c>
    </row>
    <row r="2580" spans="1:10" hidden="1" x14ac:dyDescent="0.2">
      <c r="A2580" s="3" t="s">
        <v>42</v>
      </c>
      <c r="B2580" s="3" t="s">
        <v>76</v>
      </c>
      <c r="C2580" s="3" t="s">
        <v>77</v>
      </c>
      <c r="D2580" s="3" t="s">
        <v>78</v>
      </c>
      <c r="E2580" s="4">
        <v>-13694</v>
      </c>
      <c r="F2580" s="3" t="s">
        <v>4898</v>
      </c>
      <c r="G2580" s="3" t="s">
        <v>47</v>
      </c>
      <c r="H2580" s="3" t="s">
        <v>36</v>
      </c>
      <c r="J2580" s="3" t="s">
        <v>4899</v>
      </c>
    </row>
    <row r="2581" spans="1:10" hidden="1" x14ac:dyDescent="0.2">
      <c r="A2581" s="3" t="s">
        <v>42</v>
      </c>
      <c r="B2581" s="3" t="s">
        <v>79</v>
      </c>
      <c r="C2581" s="3" t="s">
        <v>80</v>
      </c>
      <c r="D2581" s="3" t="s">
        <v>81</v>
      </c>
      <c r="E2581" s="4">
        <v>-16391</v>
      </c>
      <c r="F2581" s="3" t="s">
        <v>4898</v>
      </c>
      <c r="G2581" s="3" t="s">
        <v>47</v>
      </c>
      <c r="H2581" s="3" t="s">
        <v>36</v>
      </c>
      <c r="J2581" s="3" t="s">
        <v>4899</v>
      </c>
    </row>
    <row r="2582" spans="1:10" hidden="1" x14ac:dyDescent="0.2">
      <c r="A2582" s="3" t="s">
        <v>42</v>
      </c>
      <c r="B2582" s="3" t="s">
        <v>82</v>
      </c>
      <c r="C2582" s="3" t="s">
        <v>83</v>
      </c>
      <c r="D2582" s="3" t="s">
        <v>84</v>
      </c>
      <c r="E2582" s="4">
        <v>-9260</v>
      </c>
      <c r="F2582" s="3" t="s">
        <v>4898</v>
      </c>
      <c r="G2582" s="3" t="s">
        <v>47</v>
      </c>
      <c r="H2582" s="3" t="s">
        <v>36</v>
      </c>
      <c r="J2582" s="3" t="s">
        <v>4899</v>
      </c>
    </row>
    <row r="2583" spans="1:10" hidden="1" x14ac:dyDescent="0.2">
      <c r="A2583" s="3" t="s">
        <v>42</v>
      </c>
      <c r="B2583" s="3" t="s">
        <v>85</v>
      </c>
      <c r="C2583" s="3" t="s">
        <v>86</v>
      </c>
      <c r="D2583" s="3" t="s">
        <v>87</v>
      </c>
      <c r="E2583" s="4">
        <v>-9145</v>
      </c>
      <c r="F2583" s="3" t="s">
        <v>4898</v>
      </c>
      <c r="G2583" s="3" t="s">
        <v>47</v>
      </c>
      <c r="H2583" s="3" t="s">
        <v>36</v>
      </c>
      <c r="J2583" s="3" t="s">
        <v>4899</v>
      </c>
    </row>
    <row r="2584" spans="1:10" hidden="1" x14ac:dyDescent="0.2">
      <c r="A2584" s="3" t="s">
        <v>42</v>
      </c>
      <c r="B2584" s="3" t="s">
        <v>88</v>
      </c>
      <c r="C2584" s="3" t="s">
        <v>89</v>
      </c>
      <c r="D2584" s="3" t="s">
        <v>90</v>
      </c>
      <c r="E2584" s="4">
        <v>-8692</v>
      </c>
      <c r="F2584" s="3" t="s">
        <v>4898</v>
      </c>
      <c r="G2584" s="3" t="s">
        <v>47</v>
      </c>
      <c r="H2584" s="3" t="s">
        <v>36</v>
      </c>
      <c r="J2584" s="3" t="s">
        <v>4899</v>
      </c>
    </row>
    <row r="2585" spans="1:10" hidden="1" x14ac:dyDescent="0.2">
      <c r="A2585" s="3" t="s">
        <v>42</v>
      </c>
      <c r="B2585" s="3" t="s">
        <v>91</v>
      </c>
      <c r="C2585" s="3" t="s">
        <v>92</v>
      </c>
      <c r="D2585" s="3" t="s">
        <v>93</v>
      </c>
      <c r="E2585" s="4">
        <v>-3761</v>
      </c>
      <c r="F2585" s="3" t="s">
        <v>4898</v>
      </c>
      <c r="G2585" s="3" t="s">
        <v>47</v>
      </c>
      <c r="H2585" s="3" t="s">
        <v>36</v>
      </c>
      <c r="J2585" s="3" t="s">
        <v>4899</v>
      </c>
    </row>
    <row r="2586" spans="1:10" hidden="1" x14ac:dyDescent="0.2">
      <c r="A2586" s="3" t="s">
        <v>42</v>
      </c>
      <c r="B2586" s="3" t="s">
        <v>94</v>
      </c>
      <c r="C2586" s="3" t="s">
        <v>95</v>
      </c>
      <c r="D2586" s="3" t="s">
        <v>96</v>
      </c>
      <c r="E2586" s="4">
        <v>-2343</v>
      </c>
      <c r="F2586" s="3" t="s">
        <v>4898</v>
      </c>
      <c r="G2586" s="3" t="s">
        <v>47</v>
      </c>
      <c r="H2586" s="3" t="s">
        <v>36</v>
      </c>
      <c r="J2586" s="3" t="s">
        <v>4899</v>
      </c>
    </row>
    <row r="2587" spans="1:10" hidden="1" x14ac:dyDescent="0.2">
      <c r="A2587" s="3" t="s">
        <v>42</v>
      </c>
      <c r="B2587" s="3" t="s">
        <v>97</v>
      </c>
      <c r="C2587" s="3" t="s">
        <v>98</v>
      </c>
      <c r="D2587" s="3" t="s">
        <v>99</v>
      </c>
      <c r="E2587" s="4">
        <v>-109529</v>
      </c>
      <c r="F2587" s="3" t="s">
        <v>4898</v>
      </c>
      <c r="G2587" s="3" t="s">
        <v>47</v>
      </c>
      <c r="H2587" s="3" t="s">
        <v>36</v>
      </c>
      <c r="J2587" s="3" t="s">
        <v>4899</v>
      </c>
    </row>
    <row r="2588" spans="1:10" hidden="1" x14ac:dyDescent="0.2">
      <c r="A2588" s="3" t="s">
        <v>42</v>
      </c>
      <c r="B2588" s="3" t="s">
        <v>100</v>
      </c>
      <c r="C2588" s="3" t="s">
        <v>101</v>
      </c>
      <c r="D2588" s="3" t="s">
        <v>102</v>
      </c>
      <c r="E2588" s="4">
        <v>782430</v>
      </c>
      <c r="F2588" s="3" t="s">
        <v>4898</v>
      </c>
      <c r="G2588" s="3" t="s">
        <v>103</v>
      </c>
      <c r="H2588" s="3" t="s">
        <v>36</v>
      </c>
      <c r="J2588" s="3" t="s">
        <v>4899</v>
      </c>
    </row>
    <row r="2589" spans="1:10" hidden="1" x14ac:dyDescent="0.2">
      <c r="A2589" s="3" t="s">
        <v>42</v>
      </c>
      <c r="B2589" s="3" t="s">
        <v>104</v>
      </c>
      <c r="C2589" s="3" t="s">
        <v>105</v>
      </c>
      <c r="D2589" s="3" t="s">
        <v>106</v>
      </c>
      <c r="E2589" s="4">
        <v>836392</v>
      </c>
      <c r="F2589" s="3" t="s">
        <v>4898</v>
      </c>
      <c r="G2589" s="3" t="s">
        <v>103</v>
      </c>
      <c r="H2589" s="3" t="s">
        <v>36</v>
      </c>
      <c r="J2589" s="3" t="s">
        <v>4899</v>
      </c>
    </row>
    <row r="2590" spans="1:10" hidden="1" x14ac:dyDescent="0.2">
      <c r="A2590" s="3" t="s">
        <v>42</v>
      </c>
      <c r="B2590" s="3" t="s">
        <v>107</v>
      </c>
      <c r="C2590" s="3" t="s">
        <v>108</v>
      </c>
      <c r="D2590" s="3" t="s">
        <v>109</v>
      </c>
      <c r="E2590" s="4">
        <v>766397</v>
      </c>
      <c r="F2590" s="3" t="s">
        <v>4898</v>
      </c>
      <c r="G2590" s="3" t="s">
        <v>103</v>
      </c>
      <c r="H2590" s="3" t="s">
        <v>36</v>
      </c>
      <c r="J2590" s="3" t="s">
        <v>4899</v>
      </c>
    </row>
    <row r="2591" spans="1:10" hidden="1" x14ac:dyDescent="0.2">
      <c r="A2591" s="3" t="s">
        <v>42</v>
      </c>
      <c r="B2591" s="3" t="s">
        <v>4876</v>
      </c>
      <c r="C2591" s="3" t="s">
        <v>4877</v>
      </c>
      <c r="D2591" s="3" t="s">
        <v>4878</v>
      </c>
      <c r="E2591" s="4">
        <v>9526210</v>
      </c>
      <c r="F2591" s="3" t="s">
        <v>4898</v>
      </c>
      <c r="G2591" s="3" t="s">
        <v>103</v>
      </c>
      <c r="H2591" s="3" t="s">
        <v>36</v>
      </c>
      <c r="J2591" s="3" t="s">
        <v>4899</v>
      </c>
    </row>
    <row r="2592" spans="1:10" hidden="1" x14ac:dyDescent="0.2">
      <c r="A2592" s="3" t="s">
        <v>42</v>
      </c>
      <c r="B2592" s="3" t="s">
        <v>110</v>
      </c>
      <c r="C2592" s="3" t="s">
        <v>111</v>
      </c>
      <c r="D2592" s="3" t="s">
        <v>112</v>
      </c>
      <c r="E2592" s="4">
        <v>1501156</v>
      </c>
      <c r="F2592" s="3" t="s">
        <v>4898</v>
      </c>
      <c r="G2592" s="3" t="s">
        <v>103</v>
      </c>
      <c r="H2592" s="3" t="s">
        <v>36</v>
      </c>
      <c r="J2592" s="3" t="s">
        <v>4899</v>
      </c>
    </row>
    <row r="2593" spans="1:10" hidden="1" x14ac:dyDescent="0.2">
      <c r="A2593" s="3" t="s">
        <v>42</v>
      </c>
      <c r="B2593" s="3" t="s">
        <v>113</v>
      </c>
      <c r="C2593" s="3" t="s">
        <v>114</v>
      </c>
      <c r="D2593" s="3" t="s">
        <v>115</v>
      </c>
      <c r="E2593" s="4">
        <v>1070335</v>
      </c>
      <c r="F2593" s="3" t="s">
        <v>4898</v>
      </c>
      <c r="G2593" s="3" t="s">
        <v>103</v>
      </c>
      <c r="H2593" s="3" t="s">
        <v>36</v>
      </c>
      <c r="J2593" s="3" t="s">
        <v>4899</v>
      </c>
    </row>
    <row r="2594" spans="1:10" hidden="1" x14ac:dyDescent="0.2">
      <c r="A2594" s="3" t="s">
        <v>42</v>
      </c>
      <c r="B2594" s="3" t="s">
        <v>116</v>
      </c>
      <c r="C2594" s="3" t="s">
        <v>117</v>
      </c>
      <c r="D2594" s="3" t="s">
        <v>118</v>
      </c>
      <c r="E2594" s="4">
        <v>933925</v>
      </c>
      <c r="F2594" s="3" t="s">
        <v>4898</v>
      </c>
      <c r="G2594" s="3" t="s">
        <v>103</v>
      </c>
      <c r="H2594" s="3" t="s">
        <v>36</v>
      </c>
      <c r="J2594" s="3" t="s">
        <v>4899</v>
      </c>
    </row>
    <row r="2595" spans="1:10" hidden="1" x14ac:dyDescent="0.2">
      <c r="A2595" s="3" t="s">
        <v>42</v>
      </c>
      <c r="B2595" s="3" t="s">
        <v>119</v>
      </c>
      <c r="C2595" s="3" t="s">
        <v>120</v>
      </c>
      <c r="D2595" s="3" t="s">
        <v>121</v>
      </c>
      <c r="E2595" s="4">
        <v>1974504</v>
      </c>
      <c r="F2595" s="3" t="s">
        <v>4898</v>
      </c>
      <c r="G2595" s="3" t="s">
        <v>103</v>
      </c>
      <c r="H2595" s="3" t="s">
        <v>36</v>
      </c>
      <c r="J2595" s="3" t="s">
        <v>4899</v>
      </c>
    </row>
    <row r="2596" spans="1:10" hidden="1" x14ac:dyDescent="0.2">
      <c r="A2596" s="3" t="s">
        <v>42</v>
      </c>
      <c r="B2596" s="3" t="s">
        <v>122</v>
      </c>
      <c r="C2596" s="3" t="s">
        <v>123</v>
      </c>
      <c r="D2596" s="3" t="s">
        <v>124</v>
      </c>
      <c r="E2596" s="4">
        <v>1836968</v>
      </c>
      <c r="F2596" s="3" t="s">
        <v>4898</v>
      </c>
      <c r="G2596" s="3" t="s">
        <v>103</v>
      </c>
      <c r="H2596" s="3" t="s">
        <v>36</v>
      </c>
      <c r="J2596" s="3" t="s">
        <v>4899</v>
      </c>
    </row>
    <row r="2597" spans="1:10" hidden="1" x14ac:dyDescent="0.2">
      <c r="A2597" s="3" t="s">
        <v>42</v>
      </c>
      <c r="B2597" s="3" t="s">
        <v>125</v>
      </c>
      <c r="C2597" s="3" t="s">
        <v>126</v>
      </c>
      <c r="D2597" s="3" t="s">
        <v>127</v>
      </c>
      <c r="E2597" s="4">
        <v>786479</v>
      </c>
      <c r="F2597" s="3" t="s">
        <v>4898</v>
      </c>
      <c r="G2597" s="3" t="s">
        <v>103</v>
      </c>
      <c r="H2597" s="3" t="s">
        <v>36</v>
      </c>
      <c r="J2597" s="3" t="s">
        <v>4899</v>
      </c>
    </row>
    <row r="2598" spans="1:10" hidden="1" x14ac:dyDescent="0.2">
      <c r="A2598" s="3" t="s">
        <v>42</v>
      </c>
      <c r="B2598" s="3" t="s">
        <v>128</v>
      </c>
      <c r="C2598" s="3" t="s">
        <v>129</v>
      </c>
      <c r="D2598" s="3" t="s">
        <v>130</v>
      </c>
      <c r="E2598" s="4">
        <v>793731</v>
      </c>
      <c r="F2598" s="3" t="s">
        <v>4898</v>
      </c>
      <c r="G2598" s="3" t="s">
        <v>103</v>
      </c>
      <c r="H2598" s="3" t="s">
        <v>36</v>
      </c>
      <c r="J2598" s="3" t="s">
        <v>4899</v>
      </c>
    </row>
    <row r="2599" spans="1:10" hidden="1" x14ac:dyDescent="0.2">
      <c r="A2599" s="3" t="s">
        <v>42</v>
      </c>
      <c r="B2599" s="3" t="s">
        <v>4879</v>
      </c>
      <c r="C2599" s="3" t="s">
        <v>4880</v>
      </c>
      <c r="D2599" s="3" t="s">
        <v>4881</v>
      </c>
      <c r="E2599" s="4">
        <v>14810289.34</v>
      </c>
      <c r="F2599" s="3" t="s">
        <v>4898</v>
      </c>
      <c r="G2599" s="3" t="s">
        <v>103</v>
      </c>
      <c r="H2599" s="3" t="s">
        <v>36</v>
      </c>
      <c r="J2599" s="3" t="s">
        <v>4899</v>
      </c>
    </row>
    <row r="2600" spans="1:10" hidden="1" x14ac:dyDescent="0.2">
      <c r="A2600" s="3" t="s">
        <v>42</v>
      </c>
      <c r="B2600" s="3" t="s">
        <v>131</v>
      </c>
      <c r="C2600" s="3" t="s">
        <v>132</v>
      </c>
      <c r="D2600" s="3" t="s">
        <v>133</v>
      </c>
      <c r="E2600" s="4">
        <v>965852</v>
      </c>
      <c r="F2600" s="3" t="s">
        <v>4898</v>
      </c>
      <c r="G2600" s="3" t="s">
        <v>103</v>
      </c>
      <c r="H2600" s="3" t="s">
        <v>36</v>
      </c>
      <c r="J2600" s="3" t="s">
        <v>4899</v>
      </c>
    </row>
    <row r="2601" spans="1:10" hidden="1" x14ac:dyDescent="0.2">
      <c r="A2601" s="3" t="s">
        <v>42</v>
      </c>
      <c r="B2601" s="3" t="s">
        <v>134</v>
      </c>
      <c r="C2601" s="3" t="s">
        <v>135</v>
      </c>
      <c r="D2601" s="3" t="s">
        <v>136</v>
      </c>
      <c r="E2601" s="4">
        <v>1677215</v>
      </c>
      <c r="F2601" s="3" t="s">
        <v>4898</v>
      </c>
      <c r="G2601" s="3" t="s">
        <v>103</v>
      </c>
      <c r="H2601" s="3" t="s">
        <v>36</v>
      </c>
      <c r="J2601" s="3" t="s">
        <v>4899</v>
      </c>
    </row>
    <row r="2602" spans="1:10" hidden="1" x14ac:dyDescent="0.2">
      <c r="A2602" s="3" t="s">
        <v>42</v>
      </c>
      <c r="B2602" s="3" t="s">
        <v>140</v>
      </c>
      <c r="C2602" s="3" t="s">
        <v>141</v>
      </c>
      <c r="D2602" s="3" t="s">
        <v>142</v>
      </c>
      <c r="E2602" s="4">
        <v>4893890</v>
      </c>
      <c r="F2602" s="3" t="s">
        <v>4898</v>
      </c>
      <c r="G2602" s="3" t="s">
        <v>103</v>
      </c>
      <c r="H2602" s="3" t="s">
        <v>36</v>
      </c>
      <c r="J2602" s="3" t="s">
        <v>4899</v>
      </c>
    </row>
    <row r="2603" spans="1:10" hidden="1" x14ac:dyDescent="0.2">
      <c r="A2603" s="3" t="s">
        <v>42</v>
      </c>
      <c r="B2603" s="3" t="s">
        <v>143</v>
      </c>
      <c r="C2603" s="3" t="s">
        <v>144</v>
      </c>
      <c r="D2603" s="3" t="s">
        <v>145</v>
      </c>
      <c r="E2603" s="4">
        <v>3714041</v>
      </c>
      <c r="F2603" s="3" t="s">
        <v>4898</v>
      </c>
      <c r="G2603" s="3" t="s">
        <v>146</v>
      </c>
      <c r="H2603" s="3" t="s">
        <v>36</v>
      </c>
      <c r="J2603" s="3" t="s">
        <v>4899</v>
      </c>
    </row>
    <row r="2604" spans="1:10" hidden="1" x14ac:dyDescent="0.2">
      <c r="A2604" s="3" t="s">
        <v>42</v>
      </c>
      <c r="B2604" s="3" t="s">
        <v>147</v>
      </c>
      <c r="C2604" s="3" t="s">
        <v>148</v>
      </c>
      <c r="D2604" s="3" t="s">
        <v>149</v>
      </c>
      <c r="E2604" s="4">
        <v>1206592</v>
      </c>
      <c r="F2604" s="3" t="s">
        <v>4898</v>
      </c>
      <c r="G2604" s="3" t="s">
        <v>146</v>
      </c>
      <c r="H2604" s="3" t="s">
        <v>36</v>
      </c>
      <c r="J2604" s="3" t="s">
        <v>4899</v>
      </c>
    </row>
    <row r="2605" spans="1:10" hidden="1" x14ac:dyDescent="0.2">
      <c r="A2605" s="3" t="s">
        <v>42</v>
      </c>
      <c r="B2605" s="3" t="s">
        <v>4921</v>
      </c>
      <c r="C2605" s="3" t="s">
        <v>4922</v>
      </c>
      <c r="D2605" s="3" t="s">
        <v>4923</v>
      </c>
      <c r="E2605" s="4">
        <v>929389.34</v>
      </c>
      <c r="F2605" s="3" t="s">
        <v>4924</v>
      </c>
      <c r="G2605" s="3" t="s">
        <v>146</v>
      </c>
      <c r="H2605" s="3" t="s">
        <v>36</v>
      </c>
      <c r="J2605" s="3" t="s">
        <v>4925</v>
      </c>
    </row>
    <row r="2606" spans="1:10" hidden="1" x14ac:dyDescent="0.2">
      <c r="A2606" s="3" t="s">
        <v>42</v>
      </c>
      <c r="B2606" s="3" t="s">
        <v>4926</v>
      </c>
      <c r="C2606" s="3" t="s">
        <v>4927</v>
      </c>
      <c r="D2606" s="3" t="s">
        <v>4928</v>
      </c>
      <c r="E2606" s="4">
        <v>441134</v>
      </c>
      <c r="F2606" s="3" t="s">
        <v>4929</v>
      </c>
      <c r="G2606" s="3" t="s">
        <v>638</v>
      </c>
      <c r="H2606" s="3" t="s">
        <v>36</v>
      </c>
      <c r="J2606" s="3" t="s">
        <v>4930</v>
      </c>
    </row>
    <row r="2607" spans="1:10" hidden="1" x14ac:dyDescent="0.2">
      <c r="A2607" s="3" t="s">
        <v>42</v>
      </c>
      <c r="B2607" s="3" t="s">
        <v>4931</v>
      </c>
      <c r="C2607" s="3" t="s">
        <v>4932</v>
      </c>
      <c r="D2607" s="3" t="s">
        <v>4933</v>
      </c>
      <c r="E2607" s="4">
        <v>46480</v>
      </c>
      <c r="F2607" s="3" t="s">
        <v>4929</v>
      </c>
      <c r="G2607" s="3" t="s">
        <v>638</v>
      </c>
      <c r="H2607" s="3" t="s">
        <v>36</v>
      </c>
      <c r="J2607" s="3" t="s">
        <v>4930</v>
      </c>
    </row>
    <row r="2608" spans="1:10" hidden="1" x14ac:dyDescent="0.2">
      <c r="A2608" s="3" t="s">
        <v>42</v>
      </c>
      <c r="B2608" s="3" t="s">
        <v>4934</v>
      </c>
      <c r="C2608" s="3" t="s">
        <v>4935</v>
      </c>
      <c r="D2608" s="3" t="s">
        <v>4936</v>
      </c>
      <c r="E2608" s="4">
        <v>57138</v>
      </c>
      <c r="F2608" s="3" t="s">
        <v>4929</v>
      </c>
      <c r="G2608" s="3" t="s">
        <v>638</v>
      </c>
      <c r="H2608" s="3" t="s">
        <v>36</v>
      </c>
      <c r="J2608" s="3" t="s">
        <v>4930</v>
      </c>
    </row>
    <row r="2609" spans="1:10" hidden="1" x14ac:dyDescent="0.2">
      <c r="A2609" s="3" t="s">
        <v>42</v>
      </c>
      <c r="B2609" s="3" t="s">
        <v>4937</v>
      </c>
      <c r="C2609" s="3" t="s">
        <v>4938</v>
      </c>
      <c r="D2609" s="3" t="s">
        <v>4939</v>
      </c>
      <c r="E2609" s="4">
        <v>50000</v>
      </c>
      <c r="F2609" s="3" t="s">
        <v>4940</v>
      </c>
      <c r="G2609" s="3" t="s">
        <v>1669</v>
      </c>
      <c r="H2609" s="3" t="s">
        <v>36</v>
      </c>
      <c r="J2609" s="3" t="s">
        <v>4941</v>
      </c>
    </row>
    <row r="2610" spans="1:10" hidden="1" x14ac:dyDescent="0.2">
      <c r="A2610" s="3" t="s">
        <v>42</v>
      </c>
      <c r="B2610" s="3" t="s">
        <v>4942</v>
      </c>
      <c r="C2610" s="3" t="s">
        <v>4943</v>
      </c>
      <c r="D2610" s="3" t="s">
        <v>4944</v>
      </c>
      <c r="E2610" s="4">
        <v>2224000</v>
      </c>
      <c r="F2610" s="3" t="s">
        <v>4945</v>
      </c>
      <c r="G2610" s="3" t="s">
        <v>1478</v>
      </c>
      <c r="H2610" s="3" t="s">
        <v>36</v>
      </c>
      <c r="J2610" s="3" t="s">
        <v>4946</v>
      </c>
    </row>
    <row r="2611" spans="1:10" hidden="1" x14ac:dyDescent="0.2">
      <c r="A2611" s="3" t="s">
        <v>42</v>
      </c>
      <c r="B2611" s="3" t="s">
        <v>4942</v>
      </c>
      <c r="C2611" s="3" t="s">
        <v>4943</v>
      </c>
      <c r="D2611" s="3" t="s">
        <v>4944</v>
      </c>
      <c r="E2611" s="4">
        <v>-398504</v>
      </c>
      <c r="F2611" s="3" t="s">
        <v>4945</v>
      </c>
      <c r="G2611" s="3" t="s">
        <v>1178</v>
      </c>
      <c r="H2611" s="3" t="s">
        <v>36</v>
      </c>
      <c r="J2611" s="3" t="s">
        <v>4946</v>
      </c>
    </row>
    <row r="2612" spans="1:10" hidden="1" x14ac:dyDescent="0.2">
      <c r="A2612" s="3" t="s">
        <v>42</v>
      </c>
      <c r="B2612" s="3" t="s">
        <v>4947</v>
      </c>
      <c r="C2612" s="3" t="s">
        <v>4948</v>
      </c>
      <c r="D2612" s="3" t="s">
        <v>4949</v>
      </c>
      <c r="E2612" s="4">
        <v>62414884</v>
      </c>
      <c r="F2612" s="3" t="s">
        <v>4945</v>
      </c>
      <c r="G2612" s="3" t="s">
        <v>545</v>
      </c>
      <c r="H2612" s="3" t="s">
        <v>36</v>
      </c>
      <c r="J2612" s="3" t="s">
        <v>4946</v>
      </c>
    </row>
    <row r="2613" spans="1:10" hidden="1" x14ac:dyDescent="0.2">
      <c r="A2613" s="3" t="s">
        <v>42</v>
      </c>
      <c r="B2613" s="3" t="s">
        <v>79</v>
      </c>
      <c r="C2613" s="3" t="s">
        <v>80</v>
      </c>
      <c r="D2613" s="3" t="s">
        <v>81</v>
      </c>
      <c r="E2613" s="4">
        <v>50000</v>
      </c>
      <c r="F2613" s="3" t="s">
        <v>4945</v>
      </c>
      <c r="G2613" s="3" t="s">
        <v>667</v>
      </c>
      <c r="H2613" s="3" t="s">
        <v>36</v>
      </c>
      <c r="J2613" s="3" t="s">
        <v>4946</v>
      </c>
    </row>
    <row r="2614" spans="1:10" hidden="1" x14ac:dyDescent="0.2">
      <c r="A2614" s="3" t="s">
        <v>42</v>
      </c>
      <c r="B2614" s="3" t="s">
        <v>143</v>
      </c>
      <c r="C2614" s="3" t="s">
        <v>144</v>
      </c>
      <c r="D2614" s="3" t="s">
        <v>145</v>
      </c>
      <c r="E2614" s="4">
        <v>500000</v>
      </c>
      <c r="F2614" s="3" t="s">
        <v>4945</v>
      </c>
      <c r="G2614" s="3" t="s">
        <v>667</v>
      </c>
      <c r="H2614" s="3" t="s">
        <v>36</v>
      </c>
      <c r="J2614" s="3" t="s">
        <v>4946</v>
      </c>
    </row>
    <row r="2615" spans="1:10" hidden="1" x14ac:dyDescent="0.2">
      <c r="A2615" s="3" t="s">
        <v>42</v>
      </c>
      <c r="B2615" s="3" t="s">
        <v>113</v>
      </c>
      <c r="C2615" s="3" t="s">
        <v>114</v>
      </c>
      <c r="D2615" s="3" t="s">
        <v>115</v>
      </c>
      <c r="E2615" s="4">
        <v>250000</v>
      </c>
      <c r="F2615" s="3" t="s">
        <v>4945</v>
      </c>
      <c r="G2615" s="3" t="s">
        <v>667</v>
      </c>
      <c r="H2615" s="3" t="s">
        <v>36</v>
      </c>
      <c r="J2615" s="3" t="s">
        <v>4946</v>
      </c>
    </row>
    <row r="2616" spans="1:10" hidden="1" x14ac:dyDescent="0.2">
      <c r="A2616" s="3" t="s">
        <v>42</v>
      </c>
      <c r="B2616" s="3" t="s">
        <v>4950</v>
      </c>
      <c r="C2616" s="3" t="s">
        <v>4951</v>
      </c>
      <c r="D2616" s="3" t="s">
        <v>4952</v>
      </c>
      <c r="E2616" s="4">
        <v>648160</v>
      </c>
      <c r="F2616" s="3" t="s">
        <v>4945</v>
      </c>
      <c r="G2616" s="3" t="s">
        <v>667</v>
      </c>
      <c r="H2616" s="3" t="s">
        <v>36</v>
      </c>
      <c r="J2616" s="3" t="s">
        <v>4946</v>
      </c>
    </row>
    <row r="2617" spans="1:10" hidden="1" x14ac:dyDescent="0.2">
      <c r="A2617" s="3" t="s">
        <v>42</v>
      </c>
      <c r="B2617" s="3" t="s">
        <v>4947</v>
      </c>
      <c r="C2617" s="3" t="s">
        <v>4948</v>
      </c>
      <c r="D2617" s="3" t="s">
        <v>4949</v>
      </c>
      <c r="E2617" s="4">
        <v>1647092</v>
      </c>
      <c r="F2617" s="3" t="s">
        <v>4945</v>
      </c>
      <c r="G2617" s="3" t="s">
        <v>1890</v>
      </c>
      <c r="H2617" s="3" t="s">
        <v>36</v>
      </c>
      <c r="J2617" s="3" t="s">
        <v>4946</v>
      </c>
    </row>
    <row r="2618" spans="1:10" hidden="1" x14ac:dyDescent="0.2">
      <c r="A2618" s="3" t="s">
        <v>42</v>
      </c>
      <c r="B2618" s="3" t="s">
        <v>4953</v>
      </c>
      <c r="C2618" s="3" t="s">
        <v>4954</v>
      </c>
      <c r="D2618" s="3" t="s">
        <v>4955</v>
      </c>
      <c r="E2618" s="4">
        <v>16438052</v>
      </c>
      <c r="F2618" s="3" t="s">
        <v>4956</v>
      </c>
      <c r="G2618" s="3" t="s">
        <v>4957</v>
      </c>
      <c r="H2618" s="3" t="s">
        <v>36</v>
      </c>
      <c r="J2618" s="3" t="s">
        <v>4958</v>
      </c>
    </row>
    <row r="2619" spans="1:10" hidden="1" x14ac:dyDescent="0.2">
      <c r="A2619" s="3" t="s">
        <v>42</v>
      </c>
      <c r="B2619" s="3" t="s">
        <v>4959</v>
      </c>
      <c r="C2619" s="3" t="s">
        <v>4960</v>
      </c>
      <c r="D2619" s="3" t="s">
        <v>4961</v>
      </c>
      <c r="E2619" s="4">
        <v>2582492</v>
      </c>
      <c r="F2619" s="3" t="s">
        <v>4956</v>
      </c>
      <c r="G2619" s="3" t="s">
        <v>47</v>
      </c>
      <c r="H2619" s="3" t="s">
        <v>36</v>
      </c>
      <c r="J2619" s="3" t="s">
        <v>4958</v>
      </c>
    </row>
    <row r="2620" spans="1:10" hidden="1" x14ac:dyDescent="0.2">
      <c r="A2620" s="3" t="s">
        <v>42</v>
      </c>
      <c r="B2620" s="3" t="s">
        <v>4953</v>
      </c>
      <c r="C2620" s="3" t="s">
        <v>4954</v>
      </c>
      <c r="D2620" s="3" t="s">
        <v>4955</v>
      </c>
      <c r="E2620" s="4">
        <v>8151317</v>
      </c>
      <c r="F2620" s="3" t="s">
        <v>4956</v>
      </c>
      <c r="G2620" s="3" t="s">
        <v>2549</v>
      </c>
      <c r="H2620" s="3" t="s">
        <v>36</v>
      </c>
      <c r="J2620" s="3" t="s">
        <v>4958</v>
      </c>
    </row>
    <row r="2621" spans="1:10" hidden="1" x14ac:dyDescent="0.2">
      <c r="A2621" s="3" t="s">
        <v>42</v>
      </c>
      <c r="B2621" s="3" t="s">
        <v>4947</v>
      </c>
      <c r="C2621" s="3" t="s">
        <v>4948</v>
      </c>
      <c r="D2621" s="3" t="s">
        <v>4949</v>
      </c>
      <c r="E2621" s="4">
        <v>2321708</v>
      </c>
      <c r="F2621" s="3" t="s">
        <v>4962</v>
      </c>
      <c r="G2621" s="3" t="s">
        <v>1890</v>
      </c>
      <c r="H2621" s="3" t="s">
        <v>36</v>
      </c>
      <c r="J2621" s="3" t="s">
        <v>4963</v>
      </c>
    </row>
    <row r="2622" spans="1:10" hidden="1" x14ac:dyDescent="0.2">
      <c r="A2622" s="3" t="s">
        <v>42</v>
      </c>
      <c r="B2622" s="3" t="s">
        <v>4982</v>
      </c>
      <c r="C2622" s="3" t="s">
        <v>4983</v>
      </c>
      <c r="D2622" s="3" t="s">
        <v>4984</v>
      </c>
      <c r="E2622" s="4">
        <v>440000</v>
      </c>
      <c r="F2622" s="3" t="s">
        <v>4985</v>
      </c>
      <c r="G2622" s="3" t="s">
        <v>103</v>
      </c>
      <c r="H2622" s="3" t="s">
        <v>36</v>
      </c>
      <c r="I2622" s="3" t="s">
        <v>4986</v>
      </c>
      <c r="J2622" s="3" t="s">
        <v>4987</v>
      </c>
    </row>
    <row r="2623" spans="1:10" hidden="1" x14ac:dyDescent="0.2">
      <c r="A2623" s="3" t="s">
        <v>42</v>
      </c>
      <c r="B2623" s="3" t="s">
        <v>4988</v>
      </c>
      <c r="C2623" s="3" t="s">
        <v>4983</v>
      </c>
      <c r="D2623" s="3" t="s">
        <v>4989</v>
      </c>
      <c r="E2623" s="4">
        <v>542272</v>
      </c>
      <c r="F2623" s="3" t="s">
        <v>4985</v>
      </c>
      <c r="G2623" s="3" t="s">
        <v>103</v>
      </c>
      <c r="I2623" s="3" t="s">
        <v>4990</v>
      </c>
      <c r="J2623" s="3" t="s">
        <v>4987</v>
      </c>
    </row>
    <row r="2624" spans="1:10" hidden="1" x14ac:dyDescent="0.2">
      <c r="A2624" s="3" t="s">
        <v>42</v>
      </c>
      <c r="B2624" s="3" t="s">
        <v>4991</v>
      </c>
      <c r="C2624" s="3" t="s">
        <v>4992</v>
      </c>
      <c r="D2624" s="3" t="s">
        <v>4993</v>
      </c>
      <c r="E2624" s="4">
        <v>398822</v>
      </c>
      <c r="F2624" s="3" t="s">
        <v>4985</v>
      </c>
      <c r="G2624" s="3" t="s">
        <v>103</v>
      </c>
      <c r="H2624" s="3" t="s">
        <v>36</v>
      </c>
      <c r="I2624" s="3" t="s">
        <v>4994</v>
      </c>
      <c r="J2624" s="3" t="s">
        <v>4987</v>
      </c>
    </row>
    <row r="2625" spans="1:10" hidden="1" x14ac:dyDescent="0.2">
      <c r="A2625" s="3" t="s">
        <v>42</v>
      </c>
      <c r="B2625" s="3" t="s">
        <v>4995</v>
      </c>
      <c r="C2625" s="3" t="s">
        <v>4996</v>
      </c>
      <c r="D2625" s="3" t="s">
        <v>4997</v>
      </c>
      <c r="E2625" s="4">
        <v>544000</v>
      </c>
      <c r="F2625" s="3" t="s">
        <v>4985</v>
      </c>
      <c r="G2625" s="3" t="s">
        <v>103</v>
      </c>
      <c r="H2625" s="3" t="s">
        <v>36</v>
      </c>
      <c r="I2625" s="3" t="s">
        <v>4998</v>
      </c>
      <c r="J2625" s="3" t="s">
        <v>4987</v>
      </c>
    </row>
    <row r="2626" spans="1:10" hidden="1" x14ac:dyDescent="0.2">
      <c r="A2626" s="3" t="s">
        <v>42</v>
      </c>
      <c r="B2626" s="3" t="s">
        <v>5068</v>
      </c>
      <c r="C2626" s="3" t="s">
        <v>5069</v>
      </c>
      <c r="D2626" s="3" t="s">
        <v>5070</v>
      </c>
      <c r="E2626" s="4">
        <v>24766</v>
      </c>
      <c r="F2626" s="3" t="s">
        <v>5071</v>
      </c>
      <c r="G2626" s="3" t="s">
        <v>654</v>
      </c>
      <c r="H2626" s="3" t="s">
        <v>36</v>
      </c>
      <c r="I2626" s="3" t="s">
        <v>2745</v>
      </c>
      <c r="J2626" s="3" t="s">
        <v>5072</v>
      </c>
    </row>
    <row r="2627" spans="1:10" hidden="1" x14ac:dyDescent="0.2">
      <c r="A2627" s="3" t="s">
        <v>42</v>
      </c>
      <c r="B2627" s="3" t="s">
        <v>5068</v>
      </c>
      <c r="C2627" s="3" t="s">
        <v>5069</v>
      </c>
      <c r="D2627" s="3" t="s">
        <v>5070</v>
      </c>
      <c r="E2627" s="4">
        <v>37065</v>
      </c>
      <c r="F2627" s="3" t="s">
        <v>5073</v>
      </c>
      <c r="G2627" s="3" t="s">
        <v>654</v>
      </c>
      <c r="H2627" s="3" t="s">
        <v>36</v>
      </c>
      <c r="I2627" s="3" t="s">
        <v>2745</v>
      </c>
      <c r="J2627" s="3" t="s">
        <v>5074</v>
      </c>
    </row>
    <row r="2628" spans="1:10" hidden="1" x14ac:dyDescent="0.2">
      <c r="A2628" s="3" t="s">
        <v>42</v>
      </c>
      <c r="B2628" s="3" t="s">
        <v>5123</v>
      </c>
      <c r="C2628" s="3" t="s">
        <v>5124</v>
      </c>
      <c r="D2628" s="3" t="s">
        <v>5125</v>
      </c>
      <c r="E2628" s="4">
        <v>22417.58</v>
      </c>
      <c r="F2628" s="3" t="s">
        <v>5078</v>
      </c>
      <c r="G2628" s="3" t="s">
        <v>353</v>
      </c>
      <c r="H2628" s="3" t="s">
        <v>16</v>
      </c>
      <c r="J2628" s="3" t="s">
        <v>5080</v>
      </c>
    </row>
    <row r="2629" spans="1:10" hidden="1" x14ac:dyDescent="0.2">
      <c r="A2629" s="3" t="s">
        <v>42</v>
      </c>
      <c r="B2629" s="3" t="s">
        <v>5200</v>
      </c>
      <c r="C2629" s="3" t="s">
        <v>5201</v>
      </c>
      <c r="D2629" s="3" t="s">
        <v>5202</v>
      </c>
      <c r="E2629" s="4">
        <v>-698385.84</v>
      </c>
      <c r="F2629" s="3" t="s">
        <v>5078</v>
      </c>
      <c r="G2629" s="3" t="s">
        <v>413</v>
      </c>
      <c r="H2629" s="3" t="s">
        <v>16</v>
      </c>
      <c r="J2629" s="3" t="s">
        <v>5080</v>
      </c>
    </row>
    <row r="2630" spans="1:10" hidden="1" x14ac:dyDescent="0.2">
      <c r="A2630" s="3" t="s">
        <v>42</v>
      </c>
      <c r="B2630" s="3" t="s">
        <v>5203</v>
      </c>
      <c r="C2630" s="3" t="s">
        <v>5204</v>
      </c>
      <c r="D2630" s="3" t="s">
        <v>5205</v>
      </c>
      <c r="E2630" s="4">
        <v>1890000</v>
      </c>
      <c r="F2630" s="3" t="s">
        <v>5078</v>
      </c>
      <c r="G2630" s="3" t="s">
        <v>1855</v>
      </c>
      <c r="H2630" s="3" t="s">
        <v>36</v>
      </c>
      <c r="I2630" s="3" t="s">
        <v>5206</v>
      </c>
      <c r="J2630" s="3" t="s">
        <v>5080</v>
      </c>
    </row>
    <row r="2631" spans="1:10" hidden="1" x14ac:dyDescent="0.2">
      <c r="A2631" s="3" t="s">
        <v>42</v>
      </c>
      <c r="B2631" s="3" t="s">
        <v>3003</v>
      </c>
      <c r="C2631" s="3" t="s">
        <v>3004</v>
      </c>
      <c r="D2631" s="3" t="s">
        <v>3005</v>
      </c>
      <c r="E2631" s="4">
        <v>22000000</v>
      </c>
      <c r="F2631" s="3" t="s">
        <v>5078</v>
      </c>
      <c r="G2631" s="3" t="s">
        <v>1045</v>
      </c>
      <c r="H2631" s="3" t="s">
        <v>36</v>
      </c>
      <c r="J2631" s="3" t="s">
        <v>5080</v>
      </c>
    </row>
    <row r="2632" spans="1:10" hidden="1" x14ac:dyDescent="0.2">
      <c r="A2632" s="3" t="s">
        <v>42</v>
      </c>
      <c r="B2632" s="3" t="s">
        <v>5217</v>
      </c>
      <c r="C2632" s="3" t="s">
        <v>5218</v>
      </c>
      <c r="D2632" s="3" t="s">
        <v>5219</v>
      </c>
      <c r="E2632" s="4">
        <v>6976400</v>
      </c>
      <c r="F2632" s="3" t="s">
        <v>5078</v>
      </c>
      <c r="G2632" s="3" t="s">
        <v>1449</v>
      </c>
      <c r="H2632" s="3" t="s">
        <v>36</v>
      </c>
      <c r="I2632" s="3" t="s">
        <v>2550</v>
      </c>
      <c r="J2632" s="3" t="s">
        <v>5080</v>
      </c>
    </row>
    <row r="2633" spans="1:10" hidden="1" x14ac:dyDescent="0.2">
      <c r="A2633" s="3" t="s">
        <v>42</v>
      </c>
      <c r="B2633" s="3" t="s">
        <v>5259</v>
      </c>
      <c r="C2633" s="3" t="s">
        <v>5260</v>
      </c>
      <c r="D2633" s="3" t="s">
        <v>5261</v>
      </c>
      <c r="E2633" s="4">
        <v>5666400</v>
      </c>
      <c r="F2633" s="3" t="s">
        <v>5078</v>
      </c>
      <c r="G2633" s="3" t="s">
        <v>976</v>
      </c>
      <c r="H2633" s="3" t="s">
        <v>36</v>
      </c>
      <c r="I2633" s="3" t="s">
        <v>1535</v>
      </c>
      <c r="J2633" s="3" t="s">
        <v>5080</v>
      </c>
    </row>
    <row r="2634" spans="1:10" hidden="1" x14ac:dyDescent="0.2">
      <c r="A2634" s="3" t="s">
        <v>42</v>
      </c>
      <c r="B2634" s="3" t="s">
        <v>3003</v>
      </c>
      <c r="C2634" s="3" t="s">
        <v>3004</v>
      </c>
      <c r="D2634" s="3" t="s">
        <v>3005</v>
      </c>
      <c r="E2634" s="4">
        <v>6761484</v>
      </c>
      <c r="F2634" s="3" t="s">
        <v>5078</v>
      </c>
      <c r="G2634" s="3" t="s">
        <v>154</v>
      </c>
      <c r="H2634" s="3" t="s">
        <v>36</v>
      </c>
      <c r="J2634" s="3" t="s">
        <v>5080</v>
      </c>
    </row>
    <row r="2635" spans="1:10" hidden="1" x14ac:dyDescent="0.2">
      <c r="A2635" s="3" t="s">
        <v>42</v>
      </c>
      <c r="B2635" s="3" t="s">
        <v>5312</v>
      </c>
      <c r="C2635" s="3" t="s">
        <v>5313</v>
      </c>
      <c r="D2635" s="3" t="s">
        <v>5314</v>
      </c>
      <c r="E2635" s="4">
        <v>7942000</v>
      </c>
      <c r="F2635" s="3" t="s">
        <v>5078</v>
      </c>
      <c r="G2635" s="3" t="s">
        <v>583</v>
      </c>
      <c r="H2635" s="3" t="s">
        <v>36</v>
      </c>
      <c r="I2635" s="3" t="s">
        <v>2113</v>
      </c>
      <c r="J2635" s="3" t="s">
        <v>5080</v>
      </c>
    </row>
    <row r="2636" spans="1:10" hidden="1" x14ac:dyDescent="0.2">
      <c r="A2636" s="3" t="s">
        <v>42</v>
      </c>
      <c r="B2636" s="3" t="s">
        <v>5386</v>
      </c>
      <c r="C2636" s="3" t="s">
        <v>5387</v>
      </c>
      <c r="D2636" s="3" t="s">
        <v>5388</v>
      </c>
      <c r="E2636" s="4">
        <v>1180864.56</v>
      </c>
      <c r="F2636" s="3" t="s">
        <v>5078</v>
      </c>
      <c r="G2636" s="3" t="s">
        <v>182</v>
      </c>
      <c r="H2636" s="3" t="s">
        <v>36</v>
      </c>
      <c r="I2636" s="3" t="s">
        <v>1535</v>
      </c>
      <c r="J2636" s="3" t="s">
        <v>5080</v>
      </c>
    </row>
    <row r="2637" spans="1:10" hidden="1" x14ac:dyDescent="0.2">
      <c r="A2637" s="3" t="s">
        <v>42</v>
      </c>
      <c r="B2637" s="3" t="s">
        <v>5408</v>
      </c>
      <c r="C2637" s="3" t="s">
        <v>5409</v>
      </c>
      <c r="D2637" s="3" t="s">
        <v>5410</v>
      </c>
      <c r="E2637" s="4">
        <v>2993700</v>
      </c>
      <c r="F2637" s="3" t="s">
        <v>5078</v>
      </c>
      <c r="G2637" s="3" t="s">
        <v>2283</v>
      </c>
      <c r="H2637" s="3" t="s">
        <v>36</v>
      </c>
      <c r="I2637" s="3" t="s">
        <v>2113</v>
      </c>
      <c r="J2637" s="3" t="s">
        <v>5080</v>
      </c>
    </row>
    <row r="2638" spans="1:10" hidden="1" x14ac:dyDescent="0.2">
      <c r="A2638" s="3" t="s">
        <v>42</v>
      </c>
      <c r="B2638" s="3" t="s">
        <v>2573</v>
      </c>
      <c r="C2638" s="3" t="s">
        <v>2574</v>
      </c>
      <c r="D2638" s="3" t="s">
        <v>2575</v>
      </c>
      <c r="E2638" s="4">
        <v>3485630.77</v>
      </c>
      <c r="F2638" s="3" t="s">
        <v>5078</v>
      </c>
      <c r="G2638" s="3" t="s">
        <v>2283</v>
      </c>
      <c r="H2638" s="3" t="s">
        <v>36</v>
      </c>
      <c r="I2638" s="3" t="s">
        <v>2576</v>
      </c>
      <c r="J2638" s="3" t="s">
        <v>5080</v>
      </c>
    </row>
    <row r="2639" spans="1:10" hidden="1" x14ac:dyDescent="0.2">
      <c r="A2639" s="3" t="s">
        <v>42</v>
      </c>
      <c r="B2639" s="3" t="s">
        <v>3293</v>
      </c>
      <c r="C2639" s="3" t="s">
        <v>3294</v>
      </c>
      <c r="D2639" s="3" t="s">
        <v>3295</v>
      </c>
      <c r="E2639" s="4">
        <v>26246196.309999999</v>
      </c>
      <c r="F2639" s="3" t="s">
        <v>5078</v>
      </c>
      <c r="G2639" s="3" t="s">
        <v>893</v>
      </c>
      <c r="H2639" s="3" t="s">
        <v>36</v>
      </c>
      <c r="J2639" s="3" t="s">
        <v>5080</v>
      </c>
    </row>
    <row r="2640" spans="1:10" hidden="1" x14ac:dyDescent="0.2">
      <c r="A2640" s="3" t="s">
        <v>42</v>
      </c>
      <c r="B2640" s="3" t="s">
        <v>5495</v>
      </c>
      <c r="C2640" s="3" t="s">
        <v>5496</v>
      </c>
      <c r="D2640" s="3" t="s">
        <v>5497</v>
      </c>
      <c r="E2640" s="4">
        <v>-485842.73</v>
      </c>
      <c r="F2640" s="3" t="s">
        <v>5484</v>
      </c>
      <c r="G2640" s="3" t="s">
        <v>189</v>
      </c>
      <c r="H2640" s="3" t="s">
        <v>16</v>
      </c>
      <c r="J2640" s="3" t="s">
        <v>5485</v>
      </c>
    </row>
    <row r="2641" spans="1:10" hidden="1" x14ac:dyDescent="0.2">
      <c r="A2641" s="3" t="s">
        <v>42</v>
      </c>
      <c r="B2641" s="3" t="s">
        <v>5656</v>
      </c>
      <c r="C2641" s="3" t="s">
        <v>5657</v>
      </c>
      <c r="D2641" s="3" t="s">
        <v>5658</v>
      </c>
      <c r="E2641" s="4">
        <v>4402600</v>
      </c>
      <c r="F2641" s="3" t="s">
        <v>5645</v>
      </c>
      <c r="G2641" s="3" t="s">
        <v>5659</v>
      </c>
      <c r="H2641" s="3" t="s">
        <v>36</v>
      </c>
      <c r="I2641" s="3" t="s">
        <v>2113</v>
      </c>
      <c r="J2641" s="3" t="s">
        <v>5646</v>
      </c>
    </row>
    <row r="2642" spans="1:10" hidden="1" x14ac:dyDescent="0.2">
      <c r="A2642" s="3" t="s">
        <v>42</v>
      </c>
      <c r="B2642" s="3" t="s">
        <v>5716</v>
      </c>
      <c r="C2642" s="3" t="s">
        <v>5717</v>
      </c>
      <c r="D2642" s="3" t="s">
        <v>5718</v>
      </c>
      <c r="E2642" s="4">
        <v>3479955.88</v>
      </c>
      <c r="F2642" s="3" t="s">
        <v>5645</v>
      </c>
      <c r="G2642" s="3" t="s">
        <v>583</v>
      </c>
      <c r="H2642" s="3" t="s">
        <v>36</v>
      </c>
      <c r="I2642" s="3" t="s">
        <v>1535</v>
      </c>
      <c r="J2642" s="3" t="s">
        <v>5646</v>
      </c>
    </row>
    <row r="2643" spans="1:10" hidden="1" x14ac:dyDescent="0.2">
      <c r="A2643" s="3" t="s">
        <v>42</v>
      </c>
      <c r="B2643" s="3" t="s">
        <v>5719</v>
      </c>
      <c r="C2643" s="3" t="s">
        <v>5720</v>
      </c>
      <c r="D2643" s="3" t="s">
        <v>5721</v>
      </c>
      <c r="E2643" s="4">
        <v>2656400</v>
      </c>
      <c r="F2643" s="3" t="s">
        <v>5645</v>
      </c>
      <c r="G2643" s="3" t="s">
        <v>588</v>
      </c>
      <c r="H2643" s="3" t="s">
        <v>36</v>
      </c>
      <c r="I2643" s="3" t="s">
        <v>5722</v>
      </c>
      <c r="J2643" s="3" t="s">
        <v>5646</v>
      </c>
    </row>
    <row r="2644" spans="1:10" hidden="1" x14ac:dyDescent="0.2">
      <c r="A2644" s="3" t="s">
        <v>42</v>
      </c>
      <c r="B2644" s="3" t="s">
        <v>5734</v>
      </c>
      <c r="C2644" s="3" t="s">
        <v>5735</v>
      </c>
      <c r="D2644" s="3" t="s">
        <v>5736</v>
      </c>
      <c r="E2644" s="4">
        <v>-485160.77</v>
      </c>
      <c r="F2644" s="3" t="s">
        <v>5726</v>
      </c>
      <c r="G2644" s="3" t="s">
        <v>222</v>
      </c>
      <c r="H2644" s="3" t="s">
        <v>36</v>
      </c>
      <c r="J2644" s="3" t="s">
        <v>5727</v>
      </c>
    </row>
    <row r="2645" spans="1:10" hidden="1" x14ac:dyDescent="0.2">
      <c r="A2645" s="3" t="s">
        <v>42</v>
      </c>
      <c r="B2645" s="3" t="s">
        <v>5756</v>
      </c>
      <c r="C2645" s="3" t="s">
        <v>5757</v>
      </c>
      <c r="D2645" s="3" t="s">
        <v>5758</v>
      </c>
      <c r="E2645" s="4">
        <v>-19095053.719999999</v>
      </c>
      <c r="F2645" s="3" t="s">
        <v>5726</v>
      </c>
      <c r="G2645" s="3" t="s">
        <v>208</v>
      </c>
      <c r="H2645" s="3" t="s">
        <v>16</v>
      </c>
      <c r="J2645" s="3" t="s">
        <v>5727</v>
      </c>
    </row>
    <row r="2646" spans="1:10" hidden="1" x14ac:dyDescent="0.2">
      <c r="A2646" s="3" t="s">
        <v>42</v>
      </c>
      <c r="B2646" s="3" t="s">
        <v>1562</v>
      </c>
      <c r="C2646" s="3" t="s">
        <v>1563</v>
      </c>
      <c r="D2646" s="3" t="s">
        <v>1564</v>
      </c>
      <c r="E2646" s="4">
        <v>-209009</v>
      </c>
      <c r="F2646" s="3" t="s">
        <v>5726</v>
      </c>
      <c r="G2646" s="3" t="s">
        <v>2786</v>
      </c>
      <c r="H2646" s="3" t="s">
        <v>16</v>
      </c>
      <c r="J2646" s="3" t="s">
        <v>5727</v>
      </c>
    </row>
    <row r="2647" spans="1:10" hidden="1" x14ac:dyDescent="0.2">
      <c r="A2647" s="3" t="s">
        <v>42</v>
      </c>
      <c r="B2647" s="3" t="s">
        <v>5885</v>
      </c>
      <c r="C2647" s="3" t="s">
        <v>5886</v>
      </c>
      <c r="D2647" s="3" t="s">
        <v>5887</v>
      </c>
      <c r="E2647" s="4">
        <v>-314412.94</v>
      </c>
      <c r="F2647" s="3" t="s">
        <v>5726</v>
      </c>
      <c r="G2647" s="3" t="s">
        <v>1493</v>
      </c>
      <c r="H2647" s="3" t="s">
        <v>16</v>
      </c>
      <c r="J2647" s="3" t="s">
        <v>5727</v>
      </c>
    </row>
    <row r="2648" spans="1:10" hidden="1" x14ac:dyDescent="0.2">
      <c r="A2648" s="3" t="s">
        <v>42</v>
      </c>
      <c r="B2648" s="3" t="s">
        <v>5916</v>
      </c>
      <c r="C2648" s="3" t="s">
        <v>5917</v>
      </c>
      <c r="D2648" s="3" t="s">
        <v>5918</v>
      </c>
      <c r="E2648" s="4">
        <v>-1224426.04</v>
      </c>
      <c r="F2648" s="3" t="s">
        <v>5726</v>
      </c>
      <c r="G2648" s="3" t="s">
        <v>1316</v>
      </c>
      <c r="H2648" s="3" t="s">
        <v>36</v>
      </c>
      <c r="I2648" s="3" t="s">
        <v>3249</v>
      </c>
      <c r="J2648" s="3" t="s">
        <v>5727</v>
      </c>
    </row>
    <row r="2649" spans="1:10" hidden="1" x14ac:dyDescent="0.2">
      <c r="A2649" s="3" t="s">
        <v>42</v>
      </c>
      <c r="B2649" s="3" t="s">
        <v>5957</v>
      </c>
      <c r="C2649" s="3" t="s">
        <v>5958</v>
      </c>
      <c r="D2649" s="3" t="s">
        <v>5959</v>
      </c>
      <c r="E2649" s="4">
        <v>-100571.52</v>
      </c>
      <c r="F2649" s="3" t="s">
        <v>5726</v>
      </c>
      <c r="G2649" s="3" t="s">
        <v>215</v>
      </c>
      <c r="H2649" s="3" t="s">
        <v>36</v>
      </c>
      <c r="I2649" s="3" t="s">
        <v>2745</v>
      </c>
      <c r="J2649" s="3" t="s">
        <v>5727</v>
      </c>
    </row>
    <row r="2650" spans="1:10" hidden="1" x14ac:dyDescent="0.2">
      <c r="A2650" s="3" t="s">
        <v>42</v>
      </c>
      <c r="B2650" s="3" t="s">
        <v>6217</v>
      </c>
      <c r="C2650" s="3" t="s">
        <v>6218</v>
      </c>
      <c r="D2650" s="3" t="s">
        <v>6219</v>
      </c>
      <c r="E2650" s="4">
        <v>292181.98</v>
      </c>
      <c r="F2650" s="3" t="s">
        <v>6205</v>
      </c>
      <c r="G2650" s="3" t="s">
        <v>1579</v>
      </c>
      <c r="H2650" s="3" t="s">
        <v>36</v>
      </c>
      <c r="J2650" s="3" t="s">
        <v>6207</v>
      </c>
    </row>
    <row r="2651" spans="1:10" hidden="1" x14ac:dyDescent="0.2">
      <c r="A2651" s="3" t="s">
        <v>42</v>
      </c>
      <c r="B2651" s="3" t="s">
        <v>6410</v>
      </c>
      <c r="C2651" s="3" t="s">
        <v>6411</v>
      </c>
      <c r="D2651" s="3" t="s">
        <v>6412</v>
      </c>
      <c r="E2651" s="4">
        <v>-1030559.13</v>
      </c>
      <c r="F2651" s="3" t="s">
        <v>6394</v>
      </c>
      <c r="G2651" s="3" t="s">
        <v>725</v>
      </c>
      <c r="H2651" s="3" t="s">
        <v>36</v>
      </c>
      <c r="J2651" s="3" t="s">
        <v>6395</v>
      </c>
    </row>
    <row r="2652" spans="1:10" hidden="1" x14ac:dyDescent="0.2">
      <c r="A2652" s="3" t="s">
        <v>42</v>
      </c>
      <c r="B2652" s="3" t="s">
        <v>5756</v>
      </c>
      <c r="C2652" s="3" t="s">
        <v>5757</v>
      </c>
      <c r="D2652" s="3" t="s">
        <v>5758</v>
      </c>
      <c r="E2652" s="4">
        <v>-6311656.1100000003</v>
      </c>
      <c r="F2652" s="3" t="s">
        <v>6534</v>
      </c>
      <c r="G2652" s="3" t="s">
        <v>208</v>
      </c>
      <c r="H2652" s="3" t="s">
        <v>16</v>
      </c>
      <c r="J2652" s="3" t="s">
        <v>6536</v>
      </c>
    </row>
    <row r="2653" spans="1:10" hidden="1" x14ac:dyDescent="0.2">
      <c r="A2653" s="3" t="s">
        <v>42</v>
      </c>
      <c r="B2653" s="3" t="s">
        <v>6541</v>
      </c>
      <c r="C2653" s="3" t="s">
        <v>6542</v>
      </c>
      <c r="D2653" s="3" t="s">
        <v>6543</v>
      </c>
      <c r="E2653" s="4">
        <v>-705.41</v>
      </c>
      <c r="F2653" s="3" t="s">
        <v>6534</v>
      </c>
      <c r="G2653" s="3" t="s">
        <v>278</v>
      </c>
      <c r="H2653" s="3" t="s">
        <v>16</v>
      </c>
      <c r="I2653" s="3" t="s">
        <v>1535</v>
      </c>
      <c r="J2653" s="3" t="s">
        <v>6536</v>
      </c>
    </row>
    <row r="2654" spans="1:10" hidden="1" x14ac:dyDescent="0.2">
      <c r="A2654" s="3" t="s">
        <v>42</v>
      </c>
      <c r="B2654" s="3" t="s">
        <v>6694</v>
      </c>
      <c r="C2654" s="3" t="s">
        <v>6695</v>
      </c>
      <c r="D2654" s="3" t="s">
        <v>6696</v>
      </c>
      <c r="E2654" s="4">
        <v>-98.08</v>
      </c>
      <c r="F2654" s="3" t="s">
        <v>6697</v>
      </c>
      <c r="G2654" s="3" t="s">
        <v>1012</v>
      </c>
      <c r="H2654" s="3" t="s">
        <v>16</v>
      </c>
      <c r="J2654" s="3" t="s">
        <v>6698</v>
      </c>
    </row>
    <row r="2655" spans="1:10" hidden="1" x14ac:dyDescent="0.2">
      <c r="A2655" s="3" t="s">
        <v>42</v>
      </c>
      <c r="B2655" s="3" t="s">
        <v>6699</v>
      </c>
      <c r="C2655" s="3" t="s">
        <v>6700</v>
      </c>
      <c r="D2655" s="3" t="s">
        <v>6701</v>
      </c>
      <c r="E2655" s="4">
        <v>-363.87</v>
      </c>
      <c r="F2655" s="3" t="s">
        <v>6697</v>
      </c>
      <c r="G2655" s="3" t="s">
        <v>976</v>
      </c>
      <c r="H2655" s="3" t="s">
        <v>16</v>
      </c>
      <c r="J2655" s="3" t="s">
        <v>6698</v>
      </c>
    </row>
    <row r="2656" spans="1:10" hidden="1" x14ac:dyDescent="0.2">
      <c r="A2656" s="3" t="s">
        <v>42</v>
      </c>
      <c r="B2656" s="3" t="s">
        <v>6702</v>
      </c>
      <c r="C2656" s="3" t="s">
        <v>6703</v>
      </c>
      <c r="D2656" s="3" t="s">
        <v>6704</v>
      </c>
      <c r="E2656" s="4">
        <v>-18349.47</v>
      </c>
      <c r="F2656" s="3" t="s">
        <v>6697</v>
      </c>
      <c r="G2656" s="3" t="s">
        <v>611</v>
      </c>
      <c r="H2656" s="3" t="s">
        <v>16</v>
      </c>
      <c r="J2656" s="3" t="s">
        <v>6698</v>
      </c>
    </row>
    <row r="2657" spans="1:10" hidden="1" x14ac:dyDescent="0.2">
      <c r="A2657" s="3" t="s">
        <v>42</v>
      </c>
      <c r="B2657" s="3" t="s">
        <v>6705</v>
      </c>
      <c r="C2657" s="3" t="s">
        <v>6706</v>
      </c>
      <c r="D2657" s="3" t="s">
        <v>6707</v>
      </c>
      <c r="E2657" s="4">
        <v>-3525.26</v>
      </c>
      <c r="F2657" s="3" t="s">
        <v>6708</v>
      </c>
      <c r="G2657" s="3" t="s">
        <v>2015</v>
      </c>
      <c r="H2657" s="3" t="s">
        <v>16</v>
      </c>
      <c r="J2657" s="3" t="s">
        <v>6709</v>
      </c>
    </row>
    <row r="2658" spans="1:10" hidden="1" x14ac:dyDescent="0.2">
      <c r="A2658" s="3" t="s">
        <v>42</v>
      </c>
      <c r="B2658" s="3" t="s">
        <v>6850</v>
      </c>
      <c r="C2658" s="3" t="s">
        <v>6851</v>
      </c>
      <c r="D2658" s="3" t="s">
        <v>6852</v>
      </c>
      <c r="E2658" s="4">
        <v>3000000</v>
      </c>
      <c r="F2658" s="3" t="s">
        <v>6853</v>
      </c>
      <c r="G2658" s="3" t="s">
        <v>2549</v>
      </c>
      <c r="H2658" s="3" t="s">
        <v>36</v>
      </c>
      <c r="J2658" s="3" t="s">
        <v>6854</v>
      </c>
    </row>
    <row r="2659" spans="1:10" hidden="1" x14ac:dyDescent="0.2">
      <c r="A2659" s="3" t="s">
        <v>42</v>
      </c>
      <c r="B2659" s="3" t="s">
        <v>6855</v>
      </c>
      <c r="C2659" s="3" t="s">
        <v>6856</v>
      </c>
      <c r="D2659" s="3" t="s">
        <v>6857</v>
      </c>
      <c r="E2659" s="4">
        <v>17000</v>
      </c>
      <c r="F2659" s="3" t="s">
        <v>6858</v>
      </c>
      <c r="G2659" s="3" t="s">
        <v>1555</v>
      </c>
      <c r="H2659" s="3" t="s">
        <v>36</v>
      </c>
      <c r="J2659" s="3" t="s">
        <v>6859</v>
      </c>
    </row>
    <row r="2660" spans="1:10" hidden="1" x14ac:dyDescent="0.2">
      <c r="A2660" s="3" t="s">
        <v>42</v>
      </c>
      <c r="B2660" s="3" t="s">
        <v>6868</v>
      </c>
      <c r="C2660" s="3" t="s">
        <v>6869</v>
      </c>
      <c r="D2660" s="3" t="s">
        <v>6870</v>
      </c>
      <c r="E2660" s="4">
        <v>-206796</v>
      </c>
      <c r="F2660" s="3" t="s">
        <v>6871</v>
      </c>
      <c r="G2660" s="3" t="s">
        <v>616</v>
      </c>
      <c r="H2660" s="3" t="s">
        <v>16</v>
      </c>
      <c r="J2660" s="3" t="s">
        <v>6872</v>
      </c>
    </row>
    <row r="2661" spans="1:10" hidden="1" x14ac:dyDescent="0.2">
      <c r="A2661" s="3" t="s">
        <v>42</v>
      </c>
      <c r="B2661" s="3" t="s">
        <v>6873</v>
      </c>
      <c r="C2661" s="3" t="s">
        <v>6874</v>
      </c>
      <c r="D2661" s="3" t="s">
        <v>6875</v>
      </c>
      <c r="E2661" s="4">
        <v>-432847</v>
      </c>
      <c r="F2661" s="3" t="s">
        <v>6871</v>
      </c>
      <c r="G2661" s="3" t="s">
        <v>616</v>
      </c>
      <c r="H2661" s="3" t="s">
        <v>16</v>
      </c>
      <c r="J2661" s="3" t="s">
        <v>6872</v>
      </c>
    </row>
    <row r="2662" spans="1:10" hidden="1" x14ac:dyDescent="0.2">
      <c r="A2662" s="3" t="s">
        <v>42</v>
      </c>
      <c r="B2662" s="3" t="s">
        <v>6876</v>
      </c>
      <c r="C2662" s="3" t="s">
        <v>6877</v>
      </c>
      <c r="D2662" s="3" t="s">
        <v>6878</v>
      </c>
      <c r="E2662" s="4">
        <v>-283276</v>
      </c>
      <c r="F2662" s="3" t="s">
        <v>6871</v>
      </c>
      <c r="G2662" s="3" t="s">
        <v>616</v>
      </c>
      <c r="H2662" s="3" t="s">
        <v>16</v>
      </c>
      <c r="J2662" s="3" t="s">
        <v>6872</v>
      </c>
    </row>
    <row r="2663" spans="1:10" hidden="1" x14ac:dyDescent="0.2">
      <c r="A2663" s="3" t="s">
        <v>42</v>
      </c>
      <c r="B2663" s="3" t="s">
        <v>4921</v>
      </c>
      <c r="C2663" s="3" t="s">
        <v>4922</v>
      </c>
      <c r="D2663" s="3" t="s">
        <v>4923</v>
      </c>
      <c r="E2663" s="4">
        <v>922919</v>
      </c>
      <c r="F2663" s="3" t="s">
        <v>6871</v>
      </c>
      <c r="G2663" s="3" t="s">
        <v>1802</v>
      </c>
      <c r="H2663" s="3" t="s">
        <v>36</v>
      </c>
      <c r="J2663" s="3" t="s">
        <v>6872</v>
      </c>
    </row>
    <row r="2664" spans="1:10" hidden="1" x14ac:dyDescent="0.2">
      <c r="A2664" s="3" t="s">
        <v>42</v>
      </c>
      <c r="B2664" s="3" t="s">
        <v>6879</v>
      </c>
      <c r="C2664" s="3" t="s">
        <v>6880</v>
      </c>
      <c r="D2664" s="3" t="s">
        <v>6881</v>
      </c>
      <c r="E2664" s="4">
        <v>-403777.44</v>
      </c>
      <c r="F2664" s="3" t="s">
        <v>6882</v>
      </c>
      <c r="G2664" s="3" t="s">
        <v>408</v>
      </c>
      <c r="H2664" s="3" t="s">
        <v>16</v>
      </c>
      <c r="J2664" s="3" t="s">
        <v>6883</v>
      </c>
    </row>
    <row r="2665" spans="1:10" hidden="1" x14ac:dyDescent="0.2">
      <c r="A2665" s="3" t="s">
        <v>42</v>
      </c>
      <c r="B2665" s="3" t="s">
        <v>6884</v>
      </c>
      <c r="C2665" s="3" t="s">
        <v>6885</v>
      </c>
      <c r="D2665" s="3" t="s">
        <v>6886</v>
      </c>
      <c r="E2665" s="4">
        <v>-334565</v>
      </c>
      <c r="F2665" s="3" t="s">
        <v>6882</v>
      </c>
      <c r="G2665" s="3" t="s">
        <v>2133</v>
      </c>
      <c r="H2665" s="3" t="s">
        <v>16</v>
      </c>
      <c r="J2665" s="3" t="s">
        <v>6883</v>
      </c>
    </row>
    <row r="2666" spans="1:10" hidden="1" x14ac:dyDescent="0.2">
      <c r="A2666" s="3" t="s">
        <v>42</v>
      </c>
      <c r="B2666" s="3" t="s">
        <v>6887</v>
      </c>
      <c r="C2666" s="3" t="s">
        <v>6888</v>
      </c>
      <c r="D2666" s="3" t="s">
        <v>6889</v>
      </c>
      <c r="E2666" s="4">
        <v>738342.44</v>
      </c>
      <c r="F2666" s="3" t="s">
        <v>6882</v>
      </c>
      <c r="G2666" s="3" t="s">
        <v>448</v>
      </c>
      <c r="H2666" s="3" t="s">
        <v>36</v>
      </c>
      <c r="J2666" s="3" t="s">
        <v>6883</v>
      </c>
    </row>
    <row r="2667" spans="1:10" hidden="1" x14ac:dyDescent="0.2">
      <c r="A2667" s="3" t="s">
        <v>42</v>
      </c>
      <c r="B2667" s="3" t="s">
        <v>6890</v>
      </c>
      <c r="C2667" s="3" t="s">
        <v>6891</v>
      </c>
      <c r="D2667" s="3" t="s">
        <v>6892</v>
      </c>
      <c r="E2667" s="4">
        <v>-126482.72</v>
      </c>
      <c r="F2667" s="3" t="s">
        <v>6893</v>
      </c>
      <c r="G2667" s="3" t="s">
        <v>508</v>
      </c>
      <c r="H2667" s="3" t="s">
        <v>16</v>
      </c>
      <c r="J2667" s="3" t="s">
        <v>6894</v>
      </c>
    </row>
    <row r="2668" spans="1:10" hidden="1" x14ac:dyDescent="0.2">
      <c r="A2668" s="3" t="s">
        <v>42</v>
      </c>
      <c r="B2668" s="3" t="s">
        <v>6895</v>
      </c>
      <c r="C2668" s="3" t="s">
        <v>6896</v>
      </c>
      <c r="D2668" s="3" t="s">
        <v>6897</v>
      </c>
      <c r="E2668" s="4">
        <v>-3983494.26</v>
      </c>
      <c r="F2668" s="3" t="s">
        <v>6893</v>
      </c>
      <c r="G2668" s="3" t="s">
        <v>571</v>
      </c>
      <c r="H2668" s="3" t="s">
        <v>16</v>
      </c>
      <c r="J2668" s="3" t="s">
        <v>6894</v>
      </c>
    </row>
    <row r="2669" spans="1:10" hidden="1" x14ac:dyDescent="0.2">
      <c r="A2669" s="3" t="s">
        <v>42</v>
      </c>
      <c r="B2669" s="3" t="s">
        <v>6898</v>
      </c>
      <c r="C2669" s="3" t="s">
        <v>6899</v>
      </c>
      <c r="D2669" s="3" t="s">
        <v>6900</v>
      </c>
      <c r="E2669" s="4">
        <v>-3881981.09</v>
      </c>
      <c r="F2669" s="3" t="s">
        <v>6901</v>
      </c>
      <c r="G2669" s="3" t="s">
        <v>1012</v>
      </c>
      <c r="H2669" s="3" t="s">
        <v>16</v>
      </c>
      <c r="J2669" s="3" t="s">
        <v>6902</v>
      </c>
    </row>
    <row r="2670" spans="1:10" hidden="1" x14ac:dyDescent="0.2">
      <c r="A2670" s="3" t="s">
        <v>42</v>
      </c>
      <c r="B2670" s="3" t="s">
        <v>5068</v>
      </c>
      <c r="C2670" s="3" t="s">
        <v>5069</v>
      </c>
      <c r="D2670" s="3" t="s">
        <v>5070</v>
      </c>
      <c r="E2670" s="4">
        <v>290374</v>
      </c>
      <c r="F2670" s="3" t="s">
        <v>6997</v>
      </c>
      <c r="G2670" s="3" t="s">
        <v>654</v>
      </c>
      <c r="H2670" s="3" t="s">
        <v>36</v>
      </c>
      <c r="I2670" s="3" t="s">
        <v>2745</v>
      </c>
      <c r="J2670" s="3" t="s">
        <v>6998</v>
      </c>
    </row>
    <row r="2671" spans="1:10" hidden="1" x14ac:dyDescent="0.2">
      <c r="A2671" s="3" t="s">
        <v>42</v>
      </c>
      <c r="B2671" s="3" t="s">
        <v>5068</v>
      </c>
      <c r="C2671" s="3" t="s">
        <v>5069</v>
      </c>
      <c r="D2671" s="3" t="s">
        <v>5070</v>
      </c>
      <c r="E2671" s="4">
        <v>1752</v>
      </c>
      <c r="F2671" s="3" t="s">
        <v>6999</v>
      </c>
      <c r="G2671" s="3" t="s">
        <v>654</v>
      </c>
      <c r="H2671" s="3" t="s">
        <v>36</v>
      </c>
      <c r="I2671" s="3" t="s">
        <v>2745</v>
      </c>
      <c r="J2671" s="3" t="s">
        <v>7000</v>
      </c>
    </row>
    <row r="2672" spans="1:10" hidden="1" x14ac:dyDescent="0.2">
      <c r="A2672" s="3" t="s">
        <v>42</v>
      </c>
      <c r="B2672" s="3" t="s">
        <v>5068</v>
      </c>
      <c r="C2672" s="3" t="s">
        <v>5069</v>
      </c>
      <c r="D2672" s="3" t="s">
        <v>5070</v>
      </c>
      <c r="E2672" s="4">
        <v>236950</v>
      </c>
      <c r="F2672" s="3" t="s">
        <v>7001</v>
      </c>
      <c r="G2672" s="3" t="s">
        <v>654</v>
      </c>
      <c r="H2672" s="3" t="s">
        <v>36</v>
      </c>
      <c r="I2672" s="3" t="s">
        <v>2745</v>
      </c>
      <c r="J2672" s="3" t="s">
        <v>7002</v>
      </c>
    </row>
    <row r="2673" spans="1:10" hidden="1" x14ac:dyDescent="0.2">
      <c r="A2673" s="3" t="s">
        <v>42</v>
      </c>
      <c r="B2673" s="3" t="s">
        <v>7008</v>
      </c>
      <c r="C2673" s="3" t="s">
        <v>7009</v>
      </c>
      <c r="D2673" s="3" t="s">
        <v>7010</v>
      </c>
      <c r="E2673" s="4">
        <v>2000000</v>
      </c>
      <c r="F2673" s="3" t="s">
        <v>7003</v>
      </c>
      <c r="G2673" s="3" t="s">
        <v>30</v>
      </c>
      <c r="H2673" s="3" t="s">
        <v>36</v>
      </c>
      <c r="J2673" s="3" t="s">
        <v>7004</v>
      </c>
    </row>
    <row r="2674" spans="1:10" hidden="1" x14ac:dyDescent="0.2">
      <c r="A2674" s="3" t="s">
        <v>42</v>
      </c>
      <c r="B2674" s="3" t="s">
        <v>7008</v>
      </c>
      <c r="C2674" s="3" t="s">
        <v>7009</v>
      </c>
      <c r="D2674" s="3" t="s">
        <v>7010</v>
      </c>
      <c r="E2674" s="4">
        <v>2000000</v>
      </c>
      <c r="F2674" s="3" t="s">
        <v>7003</v>
      </c>
      <c r="G2674" s="3" t="s">
        <v>684</v>
      </c>
      <c r="H2674" s="3" t="s">
        <v>36</v>
      </c>
      <c r="J2674" s="3" t="s">
        <v>7004</v>
      </c>
    </row>
    <row r="2675" spans="1:10" hidden="1" x14ac:dyDescent="0.2">
      <c r="A2675" s="3" t="s">
        <v>42</v>
      </c>
      <c r="B2675" s="3" t="s">
        <v>7127</v>
      </c>
      <c r="D2675" s="3" t="s">
        <v>7128</v>
      </c>
      <c r="E2675" s="4">
        <v>-98478.44</v>
      </c>
      <c r="F2675" s="3" t="s">
        <v>7129</v>
      </c>
      <c r="G2675" s="3" t="s">
        <v>1022</v>
      </c>
      <c r="H2675" s="3" t="s">
        <v>16</v>
      </c>
      <c r="J2675" s="3" t="s">
        <v>7130</v>
      </c>
    </row>
    <row r="2676" spans="1:10" hidden="1" x14ac:dyDescent="0.2">
      <c r="A2676" s="3" t="s">
        <v>42</v>
      </c>
      <c r="B2676" s="3" t="s">
        <v>7131</v>
      </c>
      <c r="D2676" s="3" t="s">
        <v>7132</v>
      </c>
      <c r="E2676" s="4">
        <v>-138894.67000000001</v>
      </c>
      <c r="F2676" s="3" t="s">
        <v>7129</v>
      </c>
      <c r="G2676" s="3" t="s">
        <v>200</v>
      </c>
      <c r="H2676" s="3" t="s">
        <v>16</v>
      </c>
      <c r="J2676" s="3" t="s">
        <v>7130</v>
      </c>
    </row>
    <row r="2677" spans="1:10" hidden="1" x14ac:dyDescent="0.2">
      <c r="A2677" s="3" t="s">
        <v>42</v>
      </c>
      <c r="B2677" s="3" t="s">
        <v>7138</v>
      </c>
      <c r="C2677" s="3" t="s">
        <v>7139</v>
      </c>
      <c r="D2677" s="3" t="s">
        <v>7140</v>
      </c>
      <c r="E2677" s="4">
        <v>-116902.6</v>
      </c>
      <c r="F2677" s="3" t="s">
        <v>7136</v>
      </c>
      <c r="G2677" s="3" t="s">
        <v>2703</v>
      </c>
      <c r="H2677" s="3" t="s">
        <v>36</v>
      </c>
      <c r="J2677" s="3" t="s">
        <v>7137</v>
      </c>
    </row>
    <row r="2678" spans="1:10" hidden="1" x14ac:dyDescent="0.2">
      <c r="A2678" s="3" t="s">
        <v>42</v>
      </c>
      <c r="B2678" s="3" t="s">
        <v>7144</v>
      </c>
      <c r="C2678" s="3" t="s">
        <v>7145</v>
      </c>
      <c r="D2678" s="3" t="s">
        <v>7146</v>
      </c>
      <c r="E2678" s="4">
        <v>-390579.7</v>
      </c>
      <c r="F2678" s="3" t="s">
        <v>7136</v>
      </c>
      <c r="G2678" s="3" t="s">
        <v>222</v>
      </c>
      <c r="H2678" s="3" t="s">
        <v>16</v>
      </c>
      <c r="J2678" s="3" t="s">
        <v>7137</v>
      </c>
    </row>
    <row r="2679" spans="1:10" hidden="1" x14ac:dyDescent="0.2">
      <c r="A2679" s="3" t="s">
        <v>42</v>
      </c>
      <c r="B2679" s="3" t="s">
        <v>7147</v>
      </c>
      <c r="C2679" s="3" t="s">
        <v>7148</v>
      </c>
      <c r="D2679" s="3" t="s">
        <v>7149</v>
      </c>
      <c r="E2679" s="4">
        <v>250000</v>
      </c>
      <c r="F2679" s="3" t="s">
        <v>7136</v>
      </c>
      <c r="G2679" s="3" t="s">
        <v>222</v>
      </c>
      <c r="H2679" s="3" t="s">
        <v>36</v>
      </c>
      <c r="I2679" s="3" t="s">
        <v>7150</v>
      </c>
      <c r="J2679" s="3" t="s">
        <v>7137</v>
      </c>
    </row>
    <row r="2680" spans="1:10" hidden="1" x14ac:dyDescent="0.2">
      <c r="A2680" s="3" t="s">
        <v>42</v>
      </c>
      <c r="B2680" s="3" t="s">
        <v>5756</v>
      </c>
      <c r="C2680" s="3" t="s">
        <v>5757</v>
      </c>
      <c r="D2680" s="3" t="s">
        <v>5758</v>
      </c>
      <c r="E2680" s="4">
        <v>-1510599.19</v>
      </c>
      <c r="F2680" s="3" t="s">
        <v>7136</v>
      </c>
      <c r="G2680" s="3" t="s">
        <v>208</v>
      </c>
      <c r="H2680" s="3" t="s">
        <v>16</v>
      </c>
      <c r="J2680" s="3" t="s">
        <v>7137</v>
      </c>
    </row>
    <row r="2681" spans="1:10" hidden="1" x14ac:dyDescent="0.2">
      <c r="A2681" s="3" t="s">
        <v>42</v>
      </c>
      <c r="B2681" s="3" t="s">
        <v>7243</v>
      </c>
      <c r="C2681" s="3" t="s">
        <v>7244</v>
      </c>
      <c r="D2681" s="3" t="s">
        <v>7245</v>
      </c>
      <c r="E2681" s="4">
        <v>-298015.98</v>
      </c>
      <c r="F2681" s="3" t="s">
        <v>7136</v>
      </c>
      <c r="G2681" s="3" t="s">
        <v>1131</v>
      </c>
      <c r="H2681" s="3" t="s">
        <v>16</v>
      </c>
      <c r="J2681" s="3" t="s">
        <v>7137</v>
      </c>
    </row>
    <row r="2682" spans="1:10" hidden="1" x14ac:dyDescent="0.2">
      <c r="A2682" s="3" t="s">
        <v>42</v>
      </c>
      <c r="B2682" s="3" t="s">
        <v>7276</v>
      </c>
      <c r="C2682" s="3" t="s">
        <v>7277</v>
      </c>
      <c r="D2682" s="3" t="s">
        <v>7278</v>
      </c>
      <c r="E2682" s="4">
        <v>-565157.38</v>
      </c>
      <c r="F2682" s="3" t="s">
        <v>7136</v>
      </c>
      <c r="G2682" s="3" t="s">
        <v>408</v>
      </c>
      <c r="H2682" s="3" t="s">
        <v>16</v>
      </c>
      <c r="J2682" s="3" t="s">
        <v>7137</v>
      </c>
    </row>
    <row r="2683" spans="1:10" hidden="1" x14ac:dyDescent="0.2">
      <c r="A2683" s="3" t="s">
        <v>42</v>
      </c>
      <c r="B2683" s="3" t="s">
        <v>7303</v>
      </c>
      <c r="C2683" s="3" t="s">
        <v>7304</v>
      </c>
      <c r="D2683" s="3" t="s">
        <v>7305</v>
      </c>
      <c r="E2683" s="4">
        <v>220500</v>
      </c>
      <c r="F2683" s="3" t="s">
        <v>7136</v>
      </c>
      <c r="G2683" s="3" t="s">
        <v>959</v>
      </c>
      <c r="H2683" s="3" t="s">
        <v>16</v>
      </c>
      <c r="J2683" s="3" t="s">
        <v>7137</v>
      </c>
    </row>
    <row r="2684" spans="1:10" hidden="1" x14ac:dyDescent="0.2">
      <c r="A2684" s="3" t="s">
        <v>42</v>
      </c>
      <c r="B2684" s="3" t="s">
        <v>7303</v>
      </c>
      <c r="C2684" s="3" t="s">
        <v>7304</v>
      </c>
      <c r="D2684" s="3" t="s">
        <v>7305</v>
      </c>
      <c r="E2684" s="4">
        <v>-270173.99</v>
      </c>
      <c r="F2684" s="3" t="s">
        <v>7136</v>
      </c>
      <c r="G2684" s="3" t="s">
        <v>496</v>
      </c>
      <c r="H2684" s="3" t="s">
        <v>16</v>
      </c>
      <c r="J2684" s="3" t="s">
        <v>7137</v>
      </c>
    </row>
    <row r="2685" spans="1:10" hidden="1" x14ac:dyDescent="0.2">
      <c r="A2685" s="3" t="s">
        <v>42</v>
      </c>
      <c r="B2685" s="3" t="s">
        <v>7303</v>
      </c>
      <c r="C2685" s="3" t="s">
        <v>7304</v>
      </c>
      <c r="D2685" s="3" t="s">
        <v>7305</v>
      </c>
      <c r="E2685" s="4">
        <v>-0.09</v>
      </c>
      <c r="F2685" s="3" t="s">
        <v>7136</v>
      </c>
      <c r="G2685" s="3" t="s">
        <v>1185</v>
      </c>
      <c r="H2685" s="3" t="s">
        <v>16</v>
      </c>
      <c r="I2685" s="3" t="s">
        <v>7370</v>
      </c>
      <c r="J2685" s="3" t="s">
        <v>7137</v>
      </c>
    </row>
    <row r="2686" spans="1:10" hidden="1" x14ac:dyDescent="0.2">
      <c r="A2686" s="3" t="s">
        <v>42</v>
      </c>
      <c r="B2686" s="3" t="s">
        <v>5386</v>
      </c>
      <c r="C2686" s="3" t="s">
        <v>5387</v>
      </c>
      <c r="D2686" s="3" t="s">
        <v>5388</v>
      </c>
      <c r="E2686" s="4">
        <v>714935.44</v>
      </c>
      <c r="F2686" s="3" t="s">
        <v>7435</v>
      </c>
      <c r="G2686" s="3" t="s">
        <v>182</v>
      </c>
      <c r="H2686" s="3" t="s">
        <v>36</v>
      </c>
      <c r="I2686" s="3" t="s">
        <v>1535</v>
      </c>
      <c r="J2686" s="3" t="s">
        <v>7436</v>
      </c>
    </row>
    <row r="2687" spans="1:10" hidden="1" x14ac:dyDescent="0.2">
      <c r="A2687" s="3" t="s">
        <v>42</v>
      </c>
      <c r="B2687" s="3" t="s">
        <v>7457</v>
      </c>
      <c r="C2687" s="3" t="s">
        <v>7458</v>
      </c>
      <c r="D2687" s="3" t="s">
        <v>7459</v>
      </c>
      <c r="E2687" s="4">
        <v>-205163.56</v>
      </c>
      <c r="F2687" s="3" t="s">
        <v>7443</v>
      </c>
      <c r="G2687" s="3" t="s">
        <v>318</v>
      </c>
      <c r="H2687" s="3" t="s">
        <v>16</v>
      </c>
      <c r="J2687" s="3" t="s">
        <v>7444</v>
      </c>
    </row>
    <row r="2688" spans="1:10" hidden="1" x14ac:dyDescent="0.2">
      <c r="A2688" s="3" t="s">
        <v>42</v>
      </c>
      <c r="B2688" s="3" t="s">
        <v>7460</v>
      </c>
      <c r="C2688" s="3" t="s">
        <v>7461</v>
      </c>
      <c r="D2688" s="3" t="s">
        <v>7462</v>
      </c>
      <c r="E2688" s="4">
        <v>-393781.85</v>
      </c>
      <c r="F2688" s="3" t="s">
        <v>7443</v>
      </c>
      <c r="G2688" s="3" t="s">
        <v>2218</v>
      </c>
      <c r="H2688" s="3" t="s">
        <v>16</v>
      </c>
      <c r="J2688" s="3" t="s">
        <v>7444</v>
      </c>
    </row>
    <row r="2689" spans="1:10" hidden="1" x14ac:dyDescent="0.2">
      <c r="A2689" s="3" t="s">
        <v>42</v>
      </c>
      <c r="B2689" s="3" t="s">
        <v>7466</v>
      </c>
      <c r="C2689" s="3" t="s">
        <v>7467</v>
      </c>
      <c r="D2689" s="3" t="s">
        <v>7468</v>
      </c>
      <c r="E2689" s="4">
        <v>-738417.7</v>
      </c>
      <c r="F2689" s="3" t="s">
        <v>7443</v>
      </c>
      <c r="G2689" s="3" t="s">
        <v>408</v>
      </c>
      <c r="H2689" s="3" t="s">
        <v>16</v>
      </c>
      <c r="J2689" s="3" t="s">
        <v>7444</v>
      </c>
    </row>
    <row r="2690" spans="1:10" hidden="1" x14ac:dyDescent="0.2">
      <c r="A2690" s="3" t="s">
        <v>4099</v>
      </c>
      <c r="B2690" s="3" t="s">
        <v>4100</v>
      </c>
      <c r="C2690" s="3" t="s">
        <v>4101</v>
      </c>
      <c r="D2690" s="3" t="s">
        <v>4102</v>
      </c>
      <c r="E2690" s="4">
        <v>55000</v>
      </c>
      <c r="F2690" s="3" t="s">
        <v>4063</v>
      </c>
      <c r="G2690" s="3" t="s">
        <v>419</v>
      </c>
      <c r="H2690" s="3" t="s">
        <v>36</v>
      </c>
      <c r="I2690" s="3" t="s">
        <v>4103</v>
      </c>
      <c r="J2690" s="3" t="s">
        <v>4065</v>
      </c>
    </row>
    <row r="2691" spans="1:10" hidden="1" x14ac:dyDescent="0.2">
      <c r="A2691" s="3" t="s">
        <v>4099</v>
      </c>
      <c r="B2691" s="3" t="s">
        <v>4107</v>
      </c>
      <c r="C2691" s="3" t="s">
        <v>4108</v>
      </c>
      <c r="D2691" s="3" t="s">
        <v>4109</v>
      </c>
      <c r="E2691" s="4">
        <v>79000</v>
      </c>
      <c r="F2691" s="3" t="s">
        <v>4063</v>
      </c>
      <c r="G2691" s="3" t="s">
        <v>955</v>
      </c>
      <c r="H2691" s="3" t="s">
        <v>36</v>
      </c>
      <c r="I2691" s="3" t="s">
        <v>4110</v>
      </c>
      <c r="J2691" s="3" t="s">
        <v>4065</v>
      </c>
    </row>
    <row r="2692" spans="1:10" hidden="1" x14ac:dyDescent="0.2">
      <c r="A2692" s="3" t="s">
        <v>4099</v>
      </c>
      <c r="B2692" s="3" t="s">
        <v>5891</v>
      </c>
      <c r="C2692" s="3" t="s">
        <v>5892</v>
      </c>
      <c r="D2692" s="3" t="s">
        <v>5893</v>
      </c>
      <c r="E2692" s="4">
        <v>-459733.73</v>
      </c>
      <c r="F2692" s="3" t="s">
        <v>5726</v>
      </c>
      <c r="G2692" s="3" t="s">
        <v>955</v>
      </c>
      <c r="H2692" s="3" t="s">
        <v>36</v>
      </c>
      <c r="I2692" s="3" t="s">
        <v>5894</v>
      </c>
      <c r="J2692" s="3" t="s">
        <v>5727</v>
      </c>
    </row>
    <row r="2693" spans="1:10" hidden="1" x14ac:dyDescent="0.2">
      <c r="A2693" s="3" t="s">
        <v>4099</v>
      </c>
      <c r="B2693" s="3" t="s">
        <v>5937</v>
      </c>
      <c r="C2693" s="3" t="s">
        <v>5938</v>
      </c>
      <c r="D2693" s="3" t="s">
        <v>5939</v>
      </c>
      <c r="E2693" s="4">
        <v>257799.36</v>
      </c>
      <c r="F2693" s="3" t="s">
        <v>5726</v>
      </c>
      <c r="G2693" s="3" t="s">
        <v>1449</v>
      </c>
      <c r="H2693" s="3" t="s">
        <v>36</v>
      </c>
      <c r="I2693" s="3" t="s">
        <v>5940</v>
      </c>
      <c r="J2693" s="3" t="s">
        <v>5727</v>
      </c>
    </row>
    <row r="2694" spans="1:10" hidden="1" x14ac:dyDescent="0.2">
      <c r="A2694" s="3" t="s">
        <v>4099</v>
      </c>
      <c r="B2694" s="3" t="s">
        <v>6371</v>
      </c>
      <c r="C2694" s="3" t="s">
        <v>6372</v>
      </c>
      <c r="D2694" s="3" t="s">
        <v>6373</v>
      </c>
      <c r="E2694" s="4">
        <v>-248361.87</v>
      </c>
      <c r="F2694" s="3" t="s">
        <v>6239</v>
      </c>
      <c r="G2694" s="3" t="s">
        <v>146</v>
      </c>
      <c r="H2694" s="3" t="s">
        <v>36</v>
      </c>
      <c r="I2694" s="3" t="s">
        <v>6374</v>
      </c>
      <c r="J2694" s="3" t="s">
        <v>6240</v>
      </c>
    </row>
    <row r="2695" spans="1:10" hidden="1" x14ac:dyDescent="0.2">
      <c r="A2695" s="3" t="s">
        <v>4099</v>
      </c>
      <c r="B2695" s="3" t="s">
        <v>6438</v>
      </c>
      <c r="C2695" s="3" t="s">
        <v>6439</v>
      </c>
      <c r="D2695" s="3" t="s">
        <v>6440</v>
      </c>
      <c r="E2695" s="4">
        <v>-509447.07</v>
      </c>
      <c r="F2695" s="3" t="s">
        <v>6421</v>
      </c>
      <c r="G2695" s="3" t="s">
        <v>609</v>
      </c>
      <c r="H2695" s="3" t="s">
        <v>16</v>
      </c>
      <c r="J2695" s="3" t="s">
        <v>6422</v>
      </c>
    </row>
    <row r="2696" spans="1:10" hidden="1" x14ac:dyDescent="0.2">
      <c r="A2696" s="3" t="s">
        <v>4099</v>
      </c>
      <c r="B2696" s="3" t="s">
        <v>5937</v>
      </c>
      <c r="C2696" s="3" t="s">
        <v>5938</v>
      </c>
      <c r="D2696" s="3" t="s">
        <v>5939</v>
      </c>
      <c r="E2696" s="4">
        <v>112320</v>
      </c>
      <c r="F2696" s="3" t="s">
        <v>7136</v>
      </c>
      <c r="G2696" s="3" t="s">
        <v>1449</v>
      </c>
      <c r="H2696" s="3" t="s">
        <v>36</v>
      </c>
      <c r="I2696" s="3" t="s">
        <v>5940</v>
      </c>
      <c r="J2696" s="3" t="s">
        <v>7137</v>
      </c>
    </row>
    <row r="2697" spans="1:10" hidden="1" x14ac:dyDescent="0.2">
      <c r="A2697" s="3" t="s">
        <v>2625</v>
      </c>
      <c r="B2697" s="3" t="s">
        <v>2626</v>
      </c>
      <c r="C2697" s="3" t="s">
        <v>2627</v>
      </c>
      <c r="D2697" s="3" t="s">
        <v>2628</v>
      </c>
      <c r="E2697" s="4">
        <v>1433904.43</v>
      </c>
      <c r="F2697" s="3" t="s">
        <v>2617</v>
      </c>
      <c r="G2697" s="3" t="s">
        <v>1902</v>
      </c>
      <c r="H2697" s="3" t="s">
        <v>36</v>
      </c>
      <c r="J2697" s="3" t="s">
        <v>2619</v>
      </c>
    </row>
    <row r="2698" spans="1:10" hidden="1" x14ac:dyDescent="0.2">
      <c r="A2698" s="3" t="s">
        <v>2625</v>
      </c>
      <c r="B2698" s="3" t="s">
        <v>2878</v>
      </c>
      <c r="C2698" s="3" t="s">
        <v>2879</v>
      </c>
      <c r="D2698" s="3" t="s">
        <v>2880</v>
      </c>
      <c r="E2698" s="4">
        <v>3125109</v>
      </c>
      <c r="F2698" s="3" t="s">
        <v>2702</v>
      </c>
      <c r="G2698" s="3" t="s">
        <v>2881</v>
      </c>
      <c r="H2698" s="3" t="s">
        <v>36</v>
      </c>
      <c r="I2698" s="3" t="s">
        <v>1611</v>
      </c>
      <c r="J2698" s="3" t="s">
        <v>2704</v>
      </c>
    </row>
    <row r="2699" spans="1:10" hidden="1" x14ac:dyDescent="0.2">
      <c r="A2699" s="3" t="s">
        <v>2625</v>
      </c>
      <c r="B2699" s="3" t="s">
        <v>3567</v>
      </c>
      <c r="C2699" s="3" t="s">
        <v>3568</v>
      </c>
      <c r="D2699" s="3" t="s">
        <v>3569</v>
      </c>
      <c r="E2699" s="4">
        <v>1212299</v>
      </c>
      <c r="F2699" s="3" t="s">
        <v>3546</v>
      </c>
      <c r="G2699" s="3" t="s">
        <v>2385</v>
      </c>
      <c r="H2699" s="3" t="s">
        <v>36</v>
      </c>
      <c r="I2699" s="3" t="s">
        <v>1611</v>
      </c>
      <c r="J2699" s="3" t="s">
        <v>3494</v>
      </c>
    </row>
    <row r="2700" spans="1:10" hidden="1" x14ac:dyDescent="0.2">
      <c r="A2700" s="3" t="s">
        <v>2625</v>
      </c>
      <c r="B2700" s="3" t="s">
        <v>3611</v>
      </c>
      <c r="C2700" s="3" t="s">
        <v>3612</v>
      </c>
      <c r="D2700" s="3" t="s">
        <v>3613</v>
      </c>
      <c r="E2700" s="4">
        <v>2400000</v>
      </c>
      <c r="F2700" s="3" t="s">
        <v>3580</v>
      </c>
      <c r="G2700" s="3" t="s">
        <v>1424</v>
      </c>
      <c r="H2700" s="3" t="s">
        <v>36</v>
      </c>
      <c r="I2700" s="3" t="s">
        <v>1616</v>
      </c>
      <c r="J2700" s="3" t="s">
        <v>3581</v>
      </c>
    </row>
    <row r="2701" spans="1:10" hidden="1" x14ac:dyDescent="0.2">
      <c r="A2701" s="3" t="s">
        <v>2625</v>
      </c>
      <c r="B2701" s="3" t="s">
        <v>4253</v>
      </c>
      <c r="C2701" s="3" t="s">
        <v>4254</v>
      </c>
      <c r="D2701" s="3" t="s">
        <v>4255</v>
      </c>
      <c r="E2701" s="4">
        <v>2000000</v>
      </c>
      <c r="F2701" s="3" t="s">
        <v>4063</v>
      </c>
      <c r="G2701" s="3" t="s">
        <v>1902</v>
      </c>
      <c r="H2701" s="3" t="s">
        <v>36</v>
      </c>
      <c r="I2701" s="3" t="s">
        <v>1611</v>
      </c>
      <c r="J2701" s="3" t="s">
        <v>4065</v>
      </c>
    </row>
    <row r="2702" spans="1:10" hidden="1" x14ac:dyDescent="0.2">
      <c r="A2702" s="3" t="s">
        <v>2625</v>
      </c>
      <c r="B2702" s="3" t="s">
        <v>2626</v>
      </c>
      <c r="C2702" s="3" t="s">
        <v>2627</v>
      </c>
      <c r="D2702" s="3" t="s">
        <v>2628</v>
      </c>
      <c r="E2702" s="4">
        <v>14038000</v>
      </c>
      <c r="F2702" s="3" t="s">
        <v>4327</v>
      </c>
      <c r="G2702" s="3" t="s">
        <v>1902</v>
      </c>
      <c r="H2702" s="3" t="s">
        <v>36</v>
      </c>
      <c r="J2702" s="3" t="s">
        <v>4328</v>
      </c>
    </row>
    <row r="2703" spans="1:10" hidden="1" x14ac:dyDescent="0.2">
      <c r="A2703" s="3" t="s">
        <v>2625</v>
      </c>
      <c r="B2703" s="3" t="s">
        <v>2626</v>
      </c>
      <c r="C2703" s="3" t="s">
        <v>2627</v>
      </c>
      <c r="D2703" s="3" t="s">
        <v>2628</v>
      </c>
      <c r="E2703" s="4">
        <v>1800000</v>
      </c>
      <c r="F2703" s="3" t="s">
        <v>6718</v>
      </c>
      <c r="G2703" s="3" t="s">
        <v>1902</v>
      </c>
      <c r="H2703" s="3" t="s">
        <v>36</v>
      </c>
      <c r="J2703" s="3" t="s">
        <v>6719</v>
      </c>
    </row>
    <row r="2704" spans="1:10" hidden="1" x14ac:dyDescent="0.2">
      <c r="A2704" s="3" t="s">
        <v>2625</v>
      </c>
      <c r="B2704" s="3" t="s">
        <v>2626</v>
      </c>
      <c r="C2704" s="3" t="s">
        <v>2627</v>
      </c>
      <c r="D2704" s="3" t="s">
        <v>2628</v>
      </c>
      <c r="E2704" s="4">
        <v>73911.8</v>
      </c>
      <c r="F2704" s="3" t="s">
        <v>6938</v>
      </c>
      <c r="G2704" s="3" t="s">
        <v>1902</v>
      </c>
      <c r="H2704" s="3" t="s">
        <v>36</v>
      </c>
      <c r="J2704" s="3" t="s">
        <v>6939</v>
      </c>
    </row>
    <row r="2705" spans="1:10" hidden="1" x14ac:dyDescent="0.2">
      <c r="A2705" s="3" t="s">
        <v>2625</v>
      </c>
      <c r="B2705" s="3" t="s">
        <v>2626</v>
      </c>
      <c r="C2705" s="3" t="s">
        <v>2627</v>
      </c>
      <c r="D2705" s="3" t="s">
        <v>2628</v>
      </c>
      <c r="E2705" s="4">
        <v>54885</v>
      </c>
      <c r="F2705" s="3" t="s">
        <v>6969</v>
      </c>
      <c r="G2705" s="3" t="s">
        <v>1902</v>
      </c>
      <c r="H2705" s="3" t="s">
        <v>36</v>
      </c>
      <c r="J2705" s="3" t="s">
        <v>6939</v>
      </c>
    </row>
    <row r="2706" spans="1:10" hidden="1" x14ac:dyDescent="0.2">
      <c r="A2706" s="3" t="s">
        <v>482</v>
      </c>
      <c r="B2706" s="3" t="s">
        <v>483</v>
      </c>
      <c r="C2706" s="3" t="s">
        <v>484</v>
      </c>
      <c r="D2706" s="3" t="s">
        <v>485</v>
      </c>
      <c r="E2706" s="4">
        <v>-0.05</v>
      </c>
      <c r="F2706" s="3" t="s">
        <v>221</v>
      </c>
      <c r="G2706" s="3" t="s">
        <v>481</v>
      </c>
      <c r="H2706" s="3" t="s">
        <v>16</v>
      </c>
      <c r="J2706" s="3" t="s">
        <v>223</v>
      </c>
    </row>
    <row r="2707" spans="1:10" hidden="1" x14ac:dyDescent="0.2">
      <c r="A2707" s="3" t="s">
        <v>482</v>
      </c>
      <c r="B2707" s="3" t="s">
        <v>743</v>
      </c>
      <c r="C2707" s="3" t="s">
        <v>744</v>
      </c>
      <c r="D2707" s="3" t="s">
        <v>745</v>
      </c>
      <c r="E2707" s="4">
        <v>15000</v>
      </c>
      <c r="F2707" s="3" t="s">
        <v>683</v>
      </c>
      <c r="G2707" s="3" t="s">
        <v>545</v>
      </c>
      <c r="H2707" s="3" t="s">
        <v>36</v>
      </c>
      <c r="J2707" s="3" t="s">
        <v>685</v>
      </c>
    </row>
    <row r="2708" spans="1:10" hidden="1" x14ac:dyDescent="0.2">
      <c r="A2708" s="3" t="s">
        <v>482</v>
      </c>
      <c r="B2708" s="3" t="s">
        <v>851</v>
      </c>
      <c r="C2708" s="3" t="s">
        <v>852</v>
      </c>
      <c r="D2708" s="3" t="s">
        <v>853</v>
      </c>
      <c r="E2708" s="4">
        <v>53914.76</v>
      </c>
      <c r="F2708" s="3" t="s">
        <v>683</v>
      </c>
      <c r="G2708" s="3" t="s">
        <v>571</v>
      </c>
      <c r="H2708" s="3" t="s">
        <v>36</v>
      </c>
      <c r="J2708" s="3" t="s">
        <v>685</v>
      </c>
    </row>
    <row r="2709" spans="1:10" hidden="1" x14ac:dyDescent="0.2">
      <c r="A2709" s="3" t="s">
        <v>482</v>
      </c>
      <c r="B2709" s="3" t="s">
        <v>1205</v>
      </c>
      <c r="C2709" s="3" t="s">
        <v>1206</v>
      </c>
      <c r="D2709" s="3" t="s">
        <v>1207</v>
      </c>
      <c r="E2709" s="4">
        <v>-158181.93</v>
      </c>
      <c r="F2709" s="3" t="s">
        <v>1080</v>
      </c>
      <c r="G2709" s="3" t="s">
        <v>684</v>
      </c>
      <c r="H2709" s="3" t="s">
        <v>36</v>
      </c>
      <c r="J2709" s="3" t="s">
        <v>1081</v>
      </c>
    </row>
    <row r="2710" spans="1:10" hidden="1" x14ac:dyDescent="0.2">
      <c r="A2710" s="3" t="s">
        <v>482</v>
      </c>
      <c r="B2710" s="3" t="s">
        <v>1205</v>
      </c>
      <c r="C2710" s="3" t="s">
        <v>1206</v>
      </c>
      <c r="D2710" s="3" t="s">
        <v>1207</v>
      </c>
      <c r="E2710" s="4">
        <v>-369343.49</v>
      </c>
      <c r="F2710" s="3" t="s">
        <v>1286</v>
      </c>
      <c r="G2710" s="3" t="s">
        <v>684</v>
      </c>
      <c r="H2710" s="3" t="s">
        <v>36</v>
      </c>
      <c r="J2710" s="3" t="s">
        <v>1288</v>
      </c>
    </row>
    <row r="2711" spans="1:10" hidden="1" x14ac:dyDescent="0.2">
      <c r="A2711" s="3" t="s">
        <v>482</v>
      </c>
      <c r="B2711" s="3" t="s">
        <v>1927</v>
      </c>
      <c r="C2711" s="3" t="s">
        <v>1928</v>
      </c>
      <c r="D2711" s="3" t="s">
        <v>1929</v>
      </c>
      <c r="E2711" s="4">
        <v>4359.53</v>
      </c>
      <c r="F2711" s="3" t="s">
        <v>1930</v>
      </c>
      <c r="G2711" s="3" t="s">
        <v>1931</v>
      </c>
      <c r="H2711" s="3" t="s">
        <v>36</v>
      </c>
      <c r="I2711" s="3" t="s">
        <v>1932</v>
      </c>
      <c r="J2711" s="3" t="s">
        <v>1933</v>
      </c>
    </row>
    <row r="2712" spans="1:10" hidden="1" x14ac:dyDescent="0.2">
      <c r="A2712" s="3" t="s">
        <v>482</v>
      </c>
      <c r="B2712" s="3" t="s">
        <v>1927</v>
      </c>
      <c r="C2712" s="3" t="s">
        <v>1928</v>
      </c>
      <c r="D2712" s="3" t="s">
        <v>1929</v>
      </c>
      <c r="E2712" s="4">
        <v>73392.570000000007</v>
      </c>
      <c r="F2712" s="3" t="s">
        <v>1934</v>
      </c>
      <c r="G2712" s="3" t="s">
        <v>1931</v>
      </c>
      <c r="H2712" s="3" t="s">
        <v>36</v>
      </c>
      <c r="I2712" s="3" t="s">
        <v>1932</v>
      </c>
      <c r="J2712" s="3" t="s">
        <v>1935</v>
      </c>
    </row>
    <row r="2713" spans="1:10" hidden="1" x14ac:dyDescent="0.2">
      <c r="A2713" s="3" t="s">
        <v>482</v>
      </c>
      <c r="B2713" s="3" t="s">
        <v>1927</v>
      </c>
      <c r="C2713" s="3" t="s">
        <v>1928</v>
      </c>
      <c r="D2713" s="3" t="s">
        <v>1929</v>
      </c>
      <c r="E2713" s="4">
        <v>13680.43</v>
      </c>
      <c r="F2713" s="3" t="s">
        <v>1939</v>
      </c>
      <c r="G2713" s="3" t="s">
        <v>1931</v>
      </c>
      <c r="H2713" s="3" t="s">
        <v>36</v>
      </c>
      <c r="I2713" s="3" t="s">
        <v>1932</v>
      </c>
      <c r="J2713" s="3" t="s">
        <v>1940</v>
      </c>
    </row>
    <row r="2714" spans="1:10" hidden="1" x14ac:dyDescent="0.2">
      <c r="A2714" s="3" t="s">
        <v>482</v>
      </c>
      <c r="B2714" s="3" t="s">
        <v>2279</v>
      </c>
      <c r="C2714" s="3" t="s">
        <v>2280</v>
      </c>
      <c r="D2714" s="3" t="s">
        <v>2281</v>
      </c>
      <c r="E2714" s="4">
        <v>1424224.82</v>
      </c>
      <c r="F2714" s="3" t="s">
        <v>2239</v>
      </c>
      <c r="G2714" s="3" t="s">
        <v>2282</v>
      </c>
      <c r="H2714" s="3" t="s">
        <v>36</v>
      </c>
      <c r="J2714" s="3" t="s">
        <v>2240</v>
      </c>
    </row>
    <row r="2715" spans="1:10" hidden="1" x14ac:dyDescent="0.2">
      <c r="A2715" s="3" t="s">
        <v>482</v>
      </c>
      <c r="B2715" s="3" t="s">
        <v>2279</v>
      </c>
      <c r="C2715" s="3" t="s">
        <v>2280</v>
      </c>
      <c r="D2715" s="3" t="s">
        <v>2281</v>
      </c>
      <c r="E2715" s="4">
        <v>-1070124.82</v>
      </c>
      <c r="F2715" s="3" t="s">
        <v>2239</v>
      </c>
      <c r="G2715" s="3" t="s">
        <v>2283</v>
      </c>
      <c r="H2715" s="3" t="s">
        <v>36</v>
      </c>
      <c r="I2715" s="3" t="s">
        <v>2284</v>
      </c>
      <c r="J2715" s="3" t="s">
        <v>2240</v>
      </c>
    </row>
    <row r="2716" spans="1:10" hidden="1" x14ac:dyDescent="0.2">
      <c r="A2716" s="3" t="s">
        <v>482</v>
      </c>
      <c r="B2716" s="3" t="s">
        <v>3257</v>
      </c>
      <c r="C2716" s="3" t="s">
        <v>3258</v>
      </c>
      <c r="D2716" s="3" t="s">
        <v>3259</v>
      </c>
      <c r="E2716" s="4">
        <v>47806.2</v>
      </c>
      <c r="F2716" s="3" t="s">
        <v>2702</v>
      </c>
      <c r="G2716" s="3" t="s">
        <v>660</v>
      </c>
      <c r="H2716" s="3" t="s">
        <v>36</v>
      </c>
      <c r="I2716" s="3" t="s">
        <v>3260</v>
      </c>
      <c r="J2716" s="3" t="s">
        <v>2704</v>
      </c>
    </row>
    <row r="2717" spans="1:10" hidden="1" x14ac:dyDescent="0.2">
      <c r="A2717" s="3" t="s">
        <v>482</v>
      </c>
      <c r="B2717" s="3" t="s">
        <v>4135</v>
      </c>
      <c r="C2717" s="3" t="s">
        <v>4136</v>
      </c>
      <c r="D2717" s="3" t="s">
        <v>4137</v>
      </c>
      <c r="E2717" s="4">
        <v>308000</v>
      </c>
      <c r="F2717" s="3" t="s">
        <v>4063</v>
      </c>
      <c r="G2717" s="3" t="s">
        <v>4138</v>
      </c>
      <c r="H2717" s="3" t="s">
        <v>36</v>
      </c>
      <c r="I2717" s="3" t="s">
        <v>1611</v>
      </c>
      <c r="J2717" s="3" t="s">
        <v>4065</v>
      </c>
    </row>
    <row r="2718" spans="1:10" hidden="1" x14ac:dyDescent="0.2">
      <c r="A2718" s="3" t="s">
        <v>482</v>
      </c>
      <c r="B2718" s="3" t="s">
        <v>2279</v>
      </c>
      <c r="C2718" s="3" t="s">
        <v>2280</v>
      </c>
      <c r="D2718" s="3" t="s">
        <v>2281</v>
      </c>
      <c r="E2718" s="4">
        <v>531180</v>
      </c>
      <c r="F2718" s="3" t="s">
        <v>4327</v>
      </c>
      <c r="G2718" s="3" t="s">
        <v>902</v>
      </c>
      <c r="H2718" s="3" t="s">
        <v>36</v>
      </c>
      <c r="J2718" s="3" t="s">
        <v>4328</v>
      </c>
    </row>
    <row r="2719" spans="1:10" hidden="1" x14ac:dyDescent="0.2">
      <c r="A2719" s="3" t="s">
        <v>482</v>
      </c>
      <c r="B2719" s="3" t="s">
        <v>5150</v>
      </c>
      <c r="C2719" s="3" t="s">
        <v>5151</v>
      </c>
      <c r="D2719" s="3" t="s">
        <v>5152</v>
      </c>
      <c r="E2719" s="4">
        <v>1027900</v>
      </c>
      <c r="F2719" s="3" t="s">
        <v>5078</v>
      </c>
      <c r="G2719" s="3" t="s">
        <v>382</v>
      </c>
      <c r="H2719" s="3" t="s">
        <v>36</v>
      </c>
      <c r="I2719" s="3" t="s">
        <v>1932</v>
      </c>
      <c r="J2719" s="3" t="s">
        <v>5080</v>
      </c>
    </row>
    <row r="2720" spans="1:10" hidden="1" x14ac:dyDescent="0.2">
      <c r="A2720" s="3" t="s">
        <v>482</v>
      </c>
      <c r="B2720" s="3" t="s">
        <v>1927</v>
      </c>
      <c r="C2720" s="3" t="s">
        <v>1928</v>
      </c>
      <c r="D2720" s="3" t="s">
        <v>1929</v>
      </c>
      <c r="E2720" s="4">
        <v>407673.47</v>
      </c>
      <c r="F2720" s="3" t="s">
        <v>5539</v>
      </c>
      <c r="G2720" s="3" t="s">
        <v>1931</v>
      </c>
      <c r="H2720" s="3" t="s">
        <v>36</v>
      </c>
      <c r="I2720" s="3" t="s">
        <v>1932</v>
      </c>
      <c r="J2720" s="3" t="s">
        <v>5540</v>
      </c>
    </row>
    <row r="2721" spans="1:10" hidden="1" x14ac:dyDescent="0.2">
      <c r="A2721" s="3" t="s">
        <v>482</v>
      </c>
      <c r="B2721" s="3" t="s">
        <v>5854</v>
      </c>
      <c r="C2721" s="3" t="s">
        <v>5855</v>
      </c>
      <c r="D2721" s="3" t="s">
        <v>5856</v>
      </c>
      <c r="E2721" s="4">
        <v>-444205.21</v>
      </c>
      <c r="F2721" s="3" t="s">
        <v>5726</v>
      </c>
      <c r="G2721" s="3" t="s">
        <v>408</v>
      </c>
      <c r="H2721" s="3" t="s">
        <v>16</v>
      </c>
      <c r="J2721" s="3" t="s">
        <v>5727</v>
      </c>
    </row>
    <row r="2722" spans="1:10" hidden="1" x14ac:dyDescent="0.2">
      <c r="A2722" s="3" t="s">
        <v>482</v>
      </c>
      <c r="B2722" s="3" t="s">
        <v>6429</v>
      </c>
      <c r="C2722" s="3" t="s">
        <v>6430</v>
      </c>
      <c r="D2722" s="3" t="s">
        <v>6431</v>
      </c>
      <c r="E2722" s="4">
        <v>-718873.69</v>
      </c>
      <c r="F2722" s="3" t="s">
        <v>6421</v>
      </c>
      <c r="G2722" s="3" t="s">
        <v>1344</v>
      </c>
      <c r="H2722" s="3" t="s">
        <v>36</v>
      </c>
      <c r="J2722" s="3" t="s">
        <v>6422</v>
      </c>
    </row>
    <row r="2723" spans="1:10" hidden="1" x14ac:dyDescent="0.2">
      <c r="A2723" s="3" t="s">
        <v>482</v>
      </c>
      <c r="B2723" s="3" t="s">
        <v>2279</v>
      </c>
      <c r="C2723" s="3" t="s">
        <v>2280</v>
      </c>
      <c r="D2723" s="3" t="s">
        <v>2281</v>
      </c>
      <c r="E2723" s="4">
        <v>2116975.1800000002</v>
      </c>
      <c r="F2723" s="3" t="s">
        <v>6534</v>
      </c>
      <c r="G2723" s="3" t="s">
        <v>2282</v>
      </c>
      <c r="H2723" s="3" t="s">
        <v>36</v>
      </c>
      <c r="J2723" s="3" t="s">
        <v>6536</v>
      </c>
    </row>
    <row r="2724" spans="1:10" hidden="1" x14ac:dyDescent="0.2">
      <c r="A2724" s="3" t="s">
        <v>482</v>
      </c>
      <c r="B2724" s="3" t="s">
        <v>2279</v>
      </c>
      <c r="C2724" s="3" t="s">
        <v>2280</v>
      </c>
      <c r="D2724" s="3" t="s">
        <v>2281</v>
      </c>
      <c r="E2724" s="4">
        <v>-2116975.1800000002</v>
      </c>
      <c r="F2724" s="3" t="s">
        <v>6534</v>
      </c>
      <c r="G2724" s="3" t="s">
        <v>2283</v>
      </c>
      <c r="H2724" s="3" t="s">
        <v>36</v>
      </c>
      <c r="I2724" s="3" t="s">
        <v>2284</v>
      </c>
      <c r="J2724" s="3" t="s">
        <v>6536</v>
      </c>
    </row>
    <row r="2725" spans="1:10" hidden="1" x14ac:dyDescent="0.2">
      <c r="A2725" s="3" t="s">
        <v>482</v>
      </c>
      <c r="B2725" s="3" t="s">
        <v>3257</v>
      </c>
      <c r="C2725" s="3" t="s">
        <v>3258</v>
      </c>
      <c r="D2725" s="3" t="s">
        <v>3259</v>
      </c>
      <c r="E2725" s="4">
        <v>49000</v>
      </c>
      <c r="F2725" s="3" t="s">
        <v>7003</v>
      </c>
      <c r="G2725" s="3" t="s">
        <v>537</v>
      </c>
      <c r="H2725" s="3" t="s">
        <v>36</v>
      </c>
      <c r="J2725" s="3" t="s">
        <v>7004</v>
      </c>
    </row>
    <row r="2726" spans="1:10" hidden="1" x14ac:dyDescent="0.2">
      <c r="A2726" s="3" t="s">
        <v>1404</v>
      </c>
      <c r="B2726" s="3" t="s">
        <v>1405</v>
      </c>
      <c r="C2726" s="3" t="s">
        <v>1406</v>
      </c>
      <c r="D2726" s="3" t="s">
        <v>1407</v>
      </c>
      <c r="E2726" s="4">
        <v>6776.57</v>
      </c>
      <c r="F2726" s="3" t="s">
        <v>1401</v>
      </c>
      <c r="G2726" s="3" t="s">
        <v>1178</v>
      </c>
      <c r="H2726" s="3" t="s">
        <v>36</v>
      </c>
      <c r="I2726" s="3" t="s">
        <v>1408</v>
      </c>
      <c r="J2726" s="3" t="s">
        <v>1403</v>
      </c>
    </row>
    <row r="2727" spans="1:10" hidden="1" x14ac:dyDescent="0.2">
      <c r="A2727" s="3" t="s">
        <v>1404</v>
      </c>
      <c r="B2727" s="3" t="s">
        <v>1975</v>
      </c>
      <c r="C2727" s="3" t="s">
        <v>1976</v>
      </c>
      <c r="D2727" s="3" t="s">
        <v>1977</v>
      </c>
      <c r="E2727" s="4">
        <v>550000</v>
      </c>
      <c r="F2727" s="3" t="s">
        <v>1973</v>
      </c>
      <c r="G2727" s="3" t="s">
        <v>1978</v>
      </c>
      <c r="H2727" s="3" t="s">
        <v>36</v>
      </c>
      <c r="I2727" s="3" t="s">
        <v>1979</v>
      </c>
      <c r="J2727" s="3" t="s">
        <v>1974</v>
      </c>
    </row>
    <row r="2728" spans="1:10" hidden="1" x14ac:dyDescent="0.2">
      <c r="A2728" s="3" t="s">
        <v>1404</v>
      </c>
      <c r="B2728" s="3" t="s">
        <v>2256</v>
      </c>
      <c r="C2728" s="3" t="s">
        <v>2257</v>
      </c>
      <c r="D2728" s="3" t="s">
        <v>2258</v>
      </c>
      <c r="E2728" s="4">
        <v>-47211.1</v>
      </c>
      <c r="F2728" s="3" t="s">
        <v>2239</v>
      </c>
      <c r="G2728" s="3" t="s">
        <v>951</v>
      </c>
      <c r="H2728" s="3" t="s">
        <v>36</v>
      </c>
      <c r="I2728" s="3" t="s">
        <v>2259</v>
      </c>
      <c r="J2728" s="3" t="s">
        <v>2240</v>
      </c>
    </row>
    <row r="2729" spans="1:10" hidden="1" x14ac:dyDescent="0.2">
      <c r="A2729" s="3" t="s">
        <v>1404</v>
      </c>
      <c r="B2729" s="3" t="s">
        <v>2461</v>
      </c>
      <c r="D2729" s="3" t="s">
        <v>2462</v>
      </c>
      <c r="E2729" s="4">
        <v>-137.33000000000001</v>
      </c>
      <c r="F2729" s="3" t="s">
        <v>2455</v>
      </c>
      <c r="G2729" s="3" t="s">
        <v>667</v>
      </c>
      <c r="H2729" s="3" t="s">
        <v>16</v>
      </c>
      <c r="J2729" s="3" t="s">
        <v>2457</v>
      </c>
    </row>
    <row r="2730" spans="1:10" hidden="1" x14ac:dyDescent="0.2">
      <c r="A2730" s="3" t="s">
        <v>1404</v>
      </c>
      <c r="B2730" s="3" t="s">
        <v>2473</v>
      </c>
      <c r="D2730" s="3" t="s">
        <v>2474</v>
      </c>
      <c r="E2730" s="4">
        <v>-187.33</v>
      </c>
      <c r="F2730" s="3" t="s">
        <v>2455</v>
      </c>
      <c r="G2730" s="3" t="s">
        <v>2471</v>
      </c>
      <c r="H2730" s="3" t="s">
        <v>16</v>
      </c>
      <c r="I2730" s="3" t="s">
        <v>2475</v>
      </c>
      <c r="J2730" s="3" t="s">
        <v>2457</v>
      </c>
    </row>
    <row r="2731" spans="1:10" hidden="1" x14ac:dyDescent="0.2">
      <c r="A2731" s="3" t="s">
        <v>1404</v>
      </c>
      <c r="B2731" s="3" t="s">
        <v>2714</v>
      </c>
      <c r="C2731" s="3" t="s">
        <v>2715</v>
      </c>
      <c r="D2731" s="3" t="s">
        <v>2716</v>
      </c>
      <c r="E2731" s="4">
        <v>243458</v>
      </c>
      <c r="F2731" s="3" t="s">
        <v>2702</v>
      </c>
      <c r="G2731" s="3" t="s">
        <v>357</v>
      </c>
      <c r="H2731" s="3" t="s">
        <v>36</v>
      </c>
      <c r="J2731" s="3" t="s">
        <v>2704</v>
      </c>
    </row>
    <row r="2732" spans="1:10" hidden="1" x14ac:dyDescent="0.2">
      <c r="A2732" s="3" t="s">
        <v>1404</v>
      </c>
      <c r="B2732" s="3" t="s">
        <v>2717</v>
      </c>
      <c r="C2732" s="3" t="s">
        <v>2718</v>
      </c>
      <c r="D2732" s="3" t="s">
        <v>2719</v>
      </c>
      <c r="E2732" s="4">
        <v>412886</v>
      </c>
      <c r="F2732" s="3" t="s">
        <v>2702</v>
      </c>
      <c r="G2732" s="3" t="s">
        <v>365</v>
      </c>
      <c r="H2732" s="3" t="s">
        <v>36</v>
      </c>
      <c r="I2732" s="3" t="s">
        <v>2720</v>
      </c>
      <c r="J2732" s="3" t="s">
        <v>2704</v>
      </c>
    </row>
    <row r="2733" spans="1:10" hidden="1" x14ac:dyDescent="0.2">
      <c r="A2733" s="3" t="s">
        <v>1404</v>
      </c>
      <c r="B2733" s="3" t="s">
        <v>3508</v>
      </c>
      <c r="C2733" s="3" t="s">
        <v>3509</v>
      </c>
      <c r="D2733" s="3" t="s">
        <v>3510</v>
      </c>
      <c r="E2733" s="4">
        <v>973829</v>
      </c>
      <c r="F2733" s="3" t="s">
        <v>3493</v>
      </c>
      <c r="G2733" s="3" t="s">
        <v>41</v>
      </c>
      <c r="H2733" s="3" t="s">
        <v>36</v>
      </c>
      <c r="J2733" s="3" t="s">
        <v>3494</v>
      </c>
    </row>
    <row r="2734" spans="1:10" hidden="1" x14ac:dyDescent="0.2">
      <c r="A2734" s="3" t="s">
        <v>1404</v>
      </c>
      <c r="B2734" s="3" t="s">
        <v>3626</v>
      </c>
      <c r="C2734" s="3" t="s">
        <v>3627</v>
      </c>
      <c r="D2734" s="3" t="s">
        <v>3628</v>
      </c>
      <c r="E2734" s="4">
        <v>2324980</v>
      </c>
      <c r="F2734" s="3" t="s">
        <v>3580</v>
      </c>
      <c r="G2734" s="3" t="s">
        <v>1178</v>
      </c>
      <c r="H2734" s="3" t="s">
        <v>36</v>
      </c>
      <c r="I2734" s="3" t="s">
        <v>3629</v>
      </c>
      <c r="J2734" s="3" t="s">
        <v>3581</v>
      </c>
    </row>
    <row r="2735" spans="1:10" hidden="1" x14ac:dyDescent="0.2">
      <c r="A2735" s="3" t="s">
        <v>1404</v>
      </c>
      <c r="B2735" s="3" t="s">
        <v>3682</v>
      </c>
      <c r="C2735" s="3" t="s">
        <v>3683</v>
      </c>
      <c r="D2735" s="3" t="s">
        <v>3684</v>
      </c>
      <c r="E2735" s="4">
        <v>3086000</v>
      </c>
      <c r="F2735" s="3" t="s">
        <v>3640</v>
      </c>
      <c r="G2735" s="3" t="s">
        <v>330</v>
      </c>
      <c r="H2735" s="3" t="s">
        <v>36</v>
      </c>
      <c r="I2735" s="3" t="s">
        <v>3685</v>
      </c>
      <c r="J2735" s="3" t="s">
        <v>3643</v>
      </c>
    </row>
    <row r="2736" spans="1:10" hidden="1" x14ac:dyDescent="0.2">
      <c r="A2736" s="3" t="s">
        <v>1404</v>
      </c>
      <c r="B2736" s="3" t="s">
        <v>4070</v>
      </c>
      <c r="C2736" s="3" t="s">
        <v>4071</v>
      </c>
      <c r="D2736" s="3" t="s">
        <v>4072</v>
      </c>
      <c r="E2736" s="4">
        <v>200000</v>
      </c>
      <c r="F2736" s="3" t="s">
        <v>4063</v>
      </c>
      <c r="G2736" s="3" t="s">
        <v>2772</v>
      </c>
      <c r="H2736" s="3" t="s">
        <v>36</v>
      </c>
      <c r="I2736" s="3" t="s">
        <v>4073</v>
      </c>
      <c r="J2736" s="3" t="s">
        <v>4065</v>
      </c>
    </row>
    <row r="2737" spans="1:10" hidden="1" x14ac:dyDescent="0.2">
      <c r="A2737" s="3" t="s">
        <v>1404</v>
      </c>
      <c r="B2737" s="3" t="s">
        <v>4114</v>
      </c>
      <c r="C2737" s="3" t="s">
        <v>4115</v>
      </c>
      <c r="D2737" s="3" t="s">
        <v>4116</v>
      </c>
      <c r="E2737" s="4">
        <v>43401.18</v>
      </c>
      <c r="F2737" s="3" t="s">
        <v>4063</v>
      </c>
      <c r="G2737" s="3" t="s">
        <v>1545</v>
      </c>
      <c r="H2737" s="3" t="s">
        <v>16</v>
      </c>
      <c r="J2737" s="3" t="s">
        <v>4065</v>
      </c>
    </row>
    <row r="2738" spans="1:10" hidden="1" x14ac:dyDescent="0.2">
      <c r="A2738" s="3" t="s">
        <v>1404</v>
      </c>
      <c r="B2738" s="3" t="s">
        <v>4143</v>
      </c>
      <c r="C2738" s="3" t="s">
        <v>4144</v>
      </c>
      <c r="D2738" s="3" t="s">
        <v>4145</v>
      </c>
      <c r="E2738" s="4">
        <v>-366931.76</v>
      </c>
      <c r="F2738" s="3" t="s">
        <v>4063</v>
      </c>
      <c r="G2738" s="3" t="s">
        <v>477</v>
      </c>
      <c r="H2738" s="3" t="s">
        <v>36</v>
      </c>
      <c r="I2738" s="3" t="s">
        <v>1408</v>
      </c>
      <c r="J2738" s="3" t="s">
        <v>4065</v>
      </c>
    </row>
    <row r="2739" spans="1:10" hidden="1" x14ac:dyDescent="0.2">
      <c r="A2739" s="3" t="s">
        <v>1404</v>
      </c>
      <c r="B2739" s="3" t="s">
        <v>3626</v>
      </c>
      <c r="C2739" s="3" t="s">
        <v>3627</v>
      </c>
      <c r="D2739" s="3" t="s">
        <v>3628</v>
      </c>
      <c r="E2739" s="4">
        <v>75020</v>
      </c>
      <c r="F2739" s="3" t="s">
        <v>4063</v>
      </c>
      <c r="G2739" s="3" t="s">
        <v>1178</v>
      </c>
      <c r="H2739" s="3" t="s">
        <v>36</v>
      </c>
      <c r="I2739" s="3" t="s">
        <v>3629</v>
      </c>
      <c r="J2739" s="3" t="s">
        <v>4065</v>
      </c>
    </row>
    <row r="2740" spans="1:10" hidden="1" x14ac:dyDescent="0.2">
      <c r="A2740" s="3" t="s">
        <v>1404</v>
      </c>
      <c r="B2740" s="3" t="s">
        <v>1405</v>
      </c>
      <c r="C2740" s="3" t="s">
        <v>1406</v>
      </c>
      <c r="D2740" s="3" t="s">
        <v>1407</v>
      </c>
      <c r="E2740" s="4">
        <v>524403.43000000005</v>
      </c>
      <c r="F2740" s="3" t="s">
        <v>4063</v>
      </c>
      <c r="G2740" s="3" t="s">
        <v>1178</v>
      </c>
      <c r="H2740" s="3" t="s">
        <v>36</v>
      </c>
      <c r="I2740" s="3" t="s">
        <v>1408</v>
      </c>
      <c r="J2740" s="3" t="s">
        <v>4065</v>
      </c>
    </row>
    <row r="2741" spans="1:10" hidden="1" x14ac:dyDescent="0.2">
      <c r="A2741" s="3" t="s">
        <v>1404</v>
      </c>
      <c r="B2741" s="3" t="s">
        <v>4198</v>
      </c>
      <c r="C2741" s="3" t="s">
        <v>4199</v>
      </c>
      <c r="D2741" s="3" t="s">
        <v>4200</v>
      </c>
      <c r="E2741" s="4">
        <v>75000</v>
      </c>
      <c r="F2741" s="3" t="s">
        <v>4063</v>
      </c>
      <c r="G2741" s="3" t="s">
        <v>879</v>
      </c>
      <c r="H2741" s="3" t="s">
        <v>36</v>
      </c>
      <c r="I2741" s="3" t="s">
        <v>1408</v>
      </c>
      <c r="J2741" s="3" t="s">
        <v>4065</v>
      </c>
    </row>
    <row r="2742" spans="1:10" hidden="1" x14ac:dyDescent="0.2">
      <c r="A2742" s="3" t="s">
        <v>1404</v>
      </c>
      <c r="B2742" s="3" t="s">
        <v>4635</v>
      </c>
      <c r="C2742" s="3" t="s">
        <v>4636</v>
      </c>
      <c r="D2742" s="3" t="s">
        <v>4637</v>
      </c>
      <c r="E2742" s="4">
        <v>26.2</v>
      </c>
      <c r="F2742" s="3" t="s">
        <v>4600</v>
      </c>
      <c r="G2742" s="3" t="s">
        <v>2731</v>
      </c>
      <c r="H2742" s="3" t="s">
        <v>16</v>
      </c>
      <c r="J2742" s="3" t="s">
        <v>4602</v>
      </c>
    </row>
    <row r="2743" spans="1:10" hidden="1" x14ac:dyDescent="0.2">
      <c r="A2743" s="3" t="s">
        <v>1404</v>
      </c>
      <c r="B2743" s="3" t="s">
        <v>4644</v>
      </c>
      <c r="C2743" s="3" t="s">
        <v>4645</v>
      </c>
      <c r="D2743" s="3" t="s">
        <v>4646</v>
      </c>
      <c r="E2743" s="4">
        <v>76630</v>
      </c>
      <c r="F2743" s="3" t="s">
        <v>4600</v>
      </c>
      <c r="G2743" s="3" t="s">
        <v>3327</v>
      </c>
      <c r="H2743" s="3" t="s">
        <v>36</v>
      </c>
      <c r="I2743" s="3" t="s">
        <v>4647</v>
      </c>
      <c r="J2743" s="3" t="s">
        <v>4602</v>
      </c>
    </row>
    <row r="2744" spans="1:10" hidden="1" x14ac:dyDescent="0.2">
      <c r="A2744" s="3" t="s">
        <v>1404</v>
      </c>
      <c r="B2744" s="3" t="s">
        <v>4715</v>
      </c>
      <c r="C2744" s="3" t="s">
        <v>4716</v>
      </c>
      <c r="D2744" s="3" t="s">
        <v>4717</v>
      </c>
      <c r="E2744" s="4">
        <v>-48567.6</v>
      </c>
      <c r="F2744" s="3" t="s">
        <v>4600</v>
      </c>
      <c r="G2744" s="3" t="s">
        <v>448</v>
      </c>
      <c r="H2744" s="3" t="s">
        <v>16</v>
      </c>
      <c r="I2744" s="3" t="s">
        <v>4718</v>
      </c>
      <c r="J2744" s="3" t="s">
        <v>4602</v>
      </c>
    </row>
    <row r="2745" spans="1:10" hidden="1" x14ac:dyDescent="0.2">
      <c r="A2745" s="3" t="s">
        <v>1404</v>
      </c>
      <c r="B2745" s="3" t="s">
        <v>4748</v>
      </c>
      <c r="C2745" s="3" t="s">
        <v>4749</v>
      </c>
      <c r="D2745" s="3" t="s">
        <v>4750</v>
      </c>
      <c r="E2745" s="4">
        <v>3272000</v>
      </c>
      <c r="F2745" s="3" t="s">
        <v>4600</v>
      </c>
      <c r="G2745" s="3" t="s">
        <v>473</v>
      </c>
      <c r="H2745" s="3" t="s">
        <v>36</v>
      </c>
      <c r="I2745" s="3" t="s">
        <v>4751</v>
      </c>
      <c r="J2745" s="3" t="s">
        <v>4602</v>
      </c>
    </row>
    <row r="2746" spans="1:10" hidden="1" x14ac:dyDescent="0.2">
      <c r="A2746" s="3" t="s">
        <v>1404</v>
      </c>
      <c r="B2746" s="3" t="s">
        <v>4755</v>
      </c>
      <c r="C2746" s="3" t="s">
        <v>4756</v>
      </c>
      <c r="D2746" s="3" t="s">
        <v>4757</v>
      </c>
      <c r="E2746" s="4">
        <v>1097000</v>
      </c>
      <c r="F2746" s="3" t="s">
        <v>4600</v>
      </c>
      <c r="G2746" s="3" t="s">
        <v>481</v>
      </c>
      <c r="H2746" s="3" t="s">
        <v>36</v>
      </c>
      <c r="I2746" s="3" t="s">
        <v>4758</v>
      </c>
      <c r="J2746" s="3" t="s">
        <v>4602</v>
      </c>
    </row>
    <row r="2747" spans="1:10" hidden="1" x14ac:dyDescent="0.2">
      <c r="A2747" s="3" t="s">
        <v>1404</v>
      </c>
      <c r="B2747" s="3" t="s">
        <v>4786</v>
      </c>
      <c r="C2747" s="3" t="s">
        <v>4787</v>
      </c>
      <c r="D2747" s="3" t="s">
        <v>4788</v>
      </c>
      <c r="E2747" s="4">
        <v>1254000</v>
      </c>
      <c r="F2747" s="3" t="s">
        <v>4600</v>
      </c>
      <c r="G2747" s="3" t="s">
        <v>545</v>
      </c>
      <c r="H2747" s="3" t="s">
        <v>36</v>
      </c>
      <c r="I2747" s="3" t="s">
        <v>4789</v>
      </c>
      <c r="J2747" s="3" t="s">
        <v>4602</v>
      </c>
    </row>
    <row r="2748" spans="1:10" hidden="1" x14ac:dyDescent="0.2">
      <c r="A2748" s="3" t="s">
        <v>1404</v>
      </c>
      <c r="B2748" s="3" t="s">
        <v>5557</v>
      </c>
      <c r="C2748" s="3" t="s">
        <v>5558</v>
      </c>
      <c r="D2748" s="3" t="s">
        <v>5559</v>
      </c>
      <c r="E2748" s="4">
        <v>115000</v>
      </c>
      <c r="F2748" s="3" t="s">
        <v>5539</v>
      </c>
      <c r="G2748" s="3" t="s">
        <v>1178</v>
      </c>
      <c r="H2748" s="3" t="s">
        <v>36</v>
      </c>
      <c r="I2748" s="3" t="s">
        <v>5560</v>
      </c>
      <c r="J2748" s="3" t="s">
        <v>5540</v>
      </c>
    </row>
    <row r="2749" spans="1:10" hidden="1" x14ac:dyDescent="0.2">
      <c r="A2749" s="3" t="s">
        <v>1404</v>
      </c>
      <c r="B2749" s="3" t="s">
        <v>5587</v>
      </c>
      <c r="C2749" s="3" t="s">
        <v>5588</v>
      </c>
      <c r="D2749" s="3" t="s">
        <v>5589</v>
      </c>
      <c r="E2749" s="4">
        <v>20700</v>
      </c>
      <c r="F2749" s="3" t="s">
        <v>5539</v>
      </c>
      <c r="G2749" s="3" t="s">
        <v>1579</v>
      </c>
      <c r="H2749" s="3" t="s">
        <v>36</v>
      </c>
      <c r="I2749" s="3" t="s">
        <v>5560</v>
      </c>
      <c r="J2749" s="3" t="s">
        <v>5540</v>
      </c>
    </row>
    <row r="2750" spans="1:10" hidden="1" x14ac:dyDescent="0.2">
      <c r="A2750" s="3" t="s">
        <v>1404</v>
      </c>
      <c r="B2750" s="3" t="s">
        <v>5590</v>
      </c>
      <c r="C2750" s="3" t="s">
        <v>5591</v>
      </c>
      <c r="D2750" s="3" t="s">
        <v>5592</v>
      </c>
      <c r="E2750" s="4">
        <v>135000</v>
      </c>
      <c r="F2750" s="3" t="s">
        <v>5539</v>
      </c>
      <c r="G2750" s="3" t="s">
        <v>1579</v>
      </c>
      <c r="H2750" s="3" t="s">
        <v>36</v>
      </c>
      <c r="I2750" s="3" t="s">
        <v>5560</v>
      </c>
      <c r="J2750" s="3" t="s">
        <v>5540</v>
      </c>
    </row>
    <row r="2751" spans="1:10" hidden="1" x14ac:dyDescent="0.2">
      <c r="A2751" s="3" t="s">
        <v>1404</v>
      </c>
      <c r="B2751" s="3" t="s">
        <v>5642</v>
      </c>
      <c r="C2751" s="3" t="s">
        <v>5643</v>
      </c>
      <c r="D2751" s="3" t="s">
        <v>5644</v>
      </c>
      <c r="E2751" s="4">
        <v>1325070</v>
      </c>
      <c r="F2751" s="3" t="s">
        <v>5645</v>
      </c>
      <c r="G2751" s="3" t="s">
        <v>1545</v>
      </c>
      <c r="H2751" s="3" t="s">
        <v>36</v>
      </c>
      <c r="I2751" s="3" t="s">
        <v>5619</v>
      </c>
      <c r="J2751" s="3" t="s">
        <v>5646</v>
      </c>
    </row>
    <row r="2752" spans="1:10" hidden="1" x14ac:dyDescent="0.2">
      <c r="A2752" s="3" t="s">
        <v>1404</v>
      </c>
      <c r="B2752" s="3" t="s">
        <v>2256</v>
      </c>
      <c r="C2752" s="3" t="s">
        <v>2257</v>
      </c>
      <c r="D2752" s="3" t="s">
        <v>2258</v>
      </c>
      <c r="E2752" s="4">
        <v>-250448.03</v>
      </c>
      <c r="F2752" s="3" t="s">
        <v>5726</v>
      </c>
      <c r="G2752" s="3" t="s">
        <v>951</v>
      </c>
      <c r="H2752" s="3" t="s">
        <v>36</v>
      </c>
      <c r="I2752" s="3" t="s">
        <v>2259</v>
      </c>
      <c r="J2752" s="3" t="s">
        <v>5727</v>
      </c>
    </row>
    <row r="2753" spans="1:10" hidden="1" x14ac:dyDescent="0.2">
      <c r="A2753" s="3" t="s">
        <v>1404</v>
      </c>
      <c r="B2753" s="3" t="s">
        <v>6037</v>
      </c>
      <c r="C2753" s="3" t="s">
        <v>6038</v>
      </c>
      <c r="D2753" s="3" t="s">
        <v>6039</v>
      </c>
      <c r="E2753" s="4">
        <v>371237.65</v>
      </c>
      <c r="F2753" s="3" t="s">
        <v>5726</v>
      </c>
      <c r="G2753" s="3" t="s">
        <v>202</v>
      </c>
      <c r="H2753" s="3" t="s">
        <v>36</v>
      </c>
      <c r="I2753" s="3" t="s">
        <v>1408</v>
      </c>
      <c r="J2753" s="3" t="s">
        <v>5727</v>
      </c>
    </row>
    <row r="2754" spans="1:10" hidden="1" x14ac:dyDescent="0.2">
      <c r="A2754" s="3" t="s">
        <v>1404</v>
      </c>
      <c r="B2754" s="3" t="s">
        <v>3508</v>
      </c>
      <c r="C2754" s="3" t="s">
        <v>3509</v>
      </c>
      <c r="D2754" s="3" t="s">
        <v>3510</v>
      </c>
      <c r="E2754" s="4">
        <v>155453.57999999999</v>
      </c>
      <c r="F2754" s="3" t="s">
        <v>5726</v>
      </c>
      <c r="G2754" s="3" t="s">
        <v>2385</v>
      </c>
      <c r="H2754" s="3" t="s">
        <v>36</v>
      </c>
      <c r="I2754" s="3" t="s">
        <v>1408</v>
      </c>
      <c r="J2754" s="3" t="s">
        <v>5727</v>
      </c>
    </row>
    <row r="2755" spans="1:10" hidden="1" x14ac:dyDescent="0.2">
      <c r="A2755" s="3" t="s">
        <v>1404</v>
      </c>
      <c r="B2755" s="3" t="s">
        <v>6114</v>
      </c>
      <c r="C2755" s="3" t="s">
        <v>6115</v>
      </c>
      <c r="D2755" s="3" t="s">
        <v>6116</v>
      </c>
      <c r="E2755" s="4">
        <v>-86352.61</v>
      </c>
      <c r="F2755" s="3" t="s">
        <v>6117</v>
      </c>
      <c r="G2755" s="3" t="s">
        <v>23</v>
      </c>
      <c r="H2755" s="3" t="s">
        <v>16</v>
      </c>
      <c r="J2755" s="3" t="s">
        <v>6118</v>
      </c>
    </row>
    <row r="2756" spans="1:10" hidden="1" x14ac:dyDescent="0.2">
      <c r="A2756" s="3" t="s">
        <v>1404</v>
      </c>
      <c r="B2756" s="3" t="s">
        <v>6163</v>
      </c>
      <c r="C2756" s="3" t="s">
        <v>6164</v>
      </c>
      <c r="D2756" s="3" t="s">
        <v>6165</v>
      </c>
      <c r="E2756" s="4">
        <v>730000</v>
      </c>
      <c r="F2756" s="3" t="s">
        <v>6117</v>
      </c>
      <c r="G2756" s="3" t="s">
        <v>1797</v>
      </c>
      <c r="H2756" s="3" t="s">
        <v>36</v>
      </c>
      <c r="I2756" s="3" t="s">
        <v>4758</v>
      </c>
      <c r="J2756" s="3" t="s">
        <v>6118</v>
      </c>
    </row>
    <row r="2757" spans="1:10" hidden="1" x14ac:dyDescent="0.2">
      <c r="A2757" s="3" t="s">
        <v>1404</v>
      </c>
      <c r="B2757" s="3" t="s">
        <v>4114</v>
      </c>
      <c r="C2757" s="3" t="s">
        <v>4115</v>
      </c>
      <c r="D2757" s="3" t="s">
        <v>4116</v>
      </c>
      <c r="E2757" s="4">
        <v>-19564.84</v>
      </c>
      <c r="F2757" s="3" t="s">
        <v>6444</v>
      </c>
      <c r="G2757" s="3" t="s">
        <v>1545</v>
      </c>
      <c r="H2757" s="3" t="s">
        <v>16</v>
      </c>
      <c r="J2757" s="3" t="s">
        <v>6445</v>
      </c>
    </row>
    <row r="2758" spans="1:10" hidden="1" x14ac:dyDescent="0.2">
      <c r="A2758" s="3" t="s">
        <v>1404</v>
      </c>
      <c r="B2758" s="3" t="s">
        <v>6604</v>
      </c>
      <c r="C2758" s="3" t="s">
        <v>6605</v>
      </c>
      <c r="D2758" s="3" t="s">
        <v>6606</v>
      </c>
      <c r="E2758" s="4">
        <v>-50000</v>
      </c>
      <c r="F2758" s="3" t="s">
        <v>6534</v>
      </c>
      <c r="G2758" s="3" t="s">
        <v>200</v>
      </c>
      <c r="H2758" s="3" t="s">
        <v>36</v>
      </c>
      <c r="I2758" s="3" t="s">
        <v>3685</v>
      </c>
      <c r="J2758" s="3" t="s">
        <v>6536</v>
      </c>
    </row>
    <row r="2759" spans="1:10" hidden="1" x14ac:dyDescent="0.2">
      <c r="A2759" s="3" t="s">
        <v>1404</v>
      </c>
      <c r="B2759" s="3" t="s">
        <v>4114</v>
      </c>
      <c r="C2759" s="3" t="s">
        <v>4115</v>
      </c>
      <c r="D2759" s="3" t="s">
        <v>4116</v>
      </c>
      <c r="E2759" s="4">
        <v>-26675.99</v>
      </c>
      <c r="F2759" s="3" t="s">
        <v>6654</v>
      </c>
      <c r="G2759" s="3" t="s">
        <v>1545</v>
      </c>
      <c r="H2759" s="3" t="s">
        <v>16</v>
      </c>
      <c r="J2759" s="3" t="s">
        <v>6655</v>
      </c>
    </row>
    <row r="2760" spans="1:10" hidden="1" x14ac:dyDescent="0.2">
      <c r="A2760" s="3" t="s">
        <v>1404</v>
      </c>
      <c r="B2760" s="3" t="s">
        <v>4635</v>
      </c>
      <c r="C2760" s="3" t="s">
        <v>4636</v>
      </c>
      <c r="D2760" s="3" t="s">
        <v>4637</v>
      </c>
      <c r="E2760" s="4">
        <v>-26.2</v>
      </c>
      <c r="F2760" s="3" t="s">
        <v>6718</v>
      </c>
      <c r="G2760" s="3" t="s">
        <v>2731</v>
      </c>
      <c r="H2760" s="3" t="s">
        <v>16</v>
      </c>
      <c r="J2760" s="3" t="s">
        <v>6719</v>
      </c>
    </row>
    <row r="2761" spans="1:10" hidden="1" x14ac:dyDescent="0.2">
      <c r="A2761" s="3" t="s">
        <v>1404</v>
      </c>
      <c r="B2761" s="3" t="s">
        <v>4644</v>
      </c>
      <c r="C2761" s="3" t="s">
        <v>4645</v>
      </c>
      <c r="D2761" s="3" t="s">
        <v>4646</v>
      </c>
      <c r="E2761" s="4">
        <v>-76630</v>
      </c>
      <c r="F2761" s="3" t="s">
        <v>6718</v>
      </c>
      <c r="G2761" s="3" t="s">
        <v>3327</v>
      </c>
      <c r="H2761" s="3" t="s">
        <v>36</v>
      </c>
      <c r="I2761" s="3" t="s">
        <v>4647</v>
      </c>
      <c r="J2761" s="3" t="s">
        <v>6719</v>
      </c>
    </row>
    <row r="2762" spans="1:10" hidden="1" x14ac:dyDescent="0.2">
      <c r="A2762" s="3" t="s">
        <v>1404</v>
      </c>
      <c r="B2762" s="3" t="s">
        <v>5616</v>
      </c>
      <c r="C2762" s="3" t="s">
        <v>5617</v>
      </c>
      <c r="D2762" s="3" t="s">
        <v>5618</v>
      </c>
      <c r="E2762" s="4">
        <v>-80083.460000000006</v>
      </c>
      <c r="F2762" s="3" t="s">
        <v>7136</v>
      </c>
      <c r="G2762" s="3" t="s">
        <v>2283</v>
      </c>
      <c r="H2762" s="3" t="s">
        <v>36</v>
      </c>
      <c r="I2762" s="3" t="s">
        <v>5619</v>
      </c>
      <c r="J2762" s="3" t="s">
        <v>7137</v>
      </c>
    </row>
    <row r="2763" spans="1:10" hidden="1" x14ac:dyDescent="0.2">
      <c r="A2763" s="3" t="s">
        <v>1404</v>
      </c>
      <c r="B2763" s="3" t="s">
        <v>7445</v>
      </c>
      <c r="C2763" s="3" t="s">
        <v>7446</v>
      </c>
      <c r="D2763" s="3" t="s">
        <v>7447</v>
      </c>
      <c r="E2763" s="4">
        <v>-3496.5</v>
      </c>
      <c r="F2763" s="3" t="s">
        <v>7443</v>
      </c>
      <c r="G2763" s="3" t="s">
        <v>2703</v>
      </c>
      <c r="H2763" s="3" t="s">
        <v>16</v>
      </c>
      <c r="J2763" s="3" t="s">
        <v>7444</v>
      </c>
    </row>
    <row r="2764" spans="1:10" hidden="1" x14ac:dyDescent="0.2">
      <c r="A2764" s="3" t="s">
        <v>1120</v>
      </c>
      <c r="B2764" s="3" t="s">
        <v>1121</v>
      </c>
      <c r="C2764" s="3" t="s">
        <v>1122</v>
      </c>
      <c r="D2764" s="3" t="s">
        <v>1123</v>
      </c>
      <c r="E2764" s="4">
        <v>19644.080000000002</v>
      </c>
      <c r="F2764" s="3" t="s">
        <v>1080</v>
      </c>
      <c r="G2764" s="3" t="s">
        <v>361</v>
      </c>
      <c r="H2764" s="3" t="s">
        <v>16</v>
      </c>
      <c r="J2764" s="3" t="s">
        <v>1081</v>
      </c>
    </row>
    <row r="2765" spans="1:10" hidden="1" x14ac:dyDescent="0.2">
      <c r="A2765" s="3" t="s">
        <v>1120</v>
      </c>
      <c r="B2765" s="3" t="s">
        <v>1677</v>
      </c>
      <c r="C2765" s="3" t="s">
        <v>1678</v>
      </c>
      <c r="D2765" s="3" t="s">
        <v>1679</v>
      </c>
      <c r="E2765" s="4">
        <v>-0.01</v>
      </c>
      <c r="F2765" s="3" t="s">
        <v>1671</v>
      </c>
      <c r="G2765" s="3" t="s">
        <v>208</v>
      </c>
      <c r="H2765" s="3" t="s">
        <v>16</v>
      </c>
      <c r="I2765" s="3" t="s">
        <v>1611</v>
      </c>
      <c r="J2765" s="3" t="s">
        <v>1672</v>
      </c>
    </row>
    <row r="2766" spans="1:10" hidden="1" x14ac:dyDescent="0.2">
      <c r="A2766" s="3" t="s">
        <v>1120</v>
      </c>
      <c r="B2766" s="3" t="s">
        <v>1677</v>
      </c>
      <c r="C2766" s="3" t="s">
        <v>1678</v>
      </c>
      <c r="D2766" s="3" t="s">
        <v>1679</v>
      </c>
      <c r="E2766" s="4">
        <v>-79024.67</v>
      </c>
      <c r="F2766" s="3" t="s">
        <v>2296</v>
      </c>
      <c r="G2766" s="3" t="s">
        <v>208</v>
      </c>
      <c r="H2766" s="3" t="s">
        <v>16</v>
      </c>
      <c r="I2766" s="3" t="s">
        <v>1611</v>
      </c>
      <c r="J2766" s="3" t="s">
        <v>2297</v>
      </c>
    </row>
    <row r="2767" spans="1:10" hidden="1" x14ac:dyDescent="0.2">
      <c r="A2767" s="3" t="s">
        <v>1120</v>
      </c>
      <c r="B2767" s="3" t="s">
        <v>3455</v>
      </c>
      <c r="C2767" s="3" t="s">
        <v>3456</v>
      </c>
      <c r="D2767" s="3" t="s">
        <v>3457</v>
      </c>
      <c r="E2767" s="4">
        <v>200000</v>
      </c>
      <c r="F2767" s="3" t="s">
        <v>3306</v>
      </c>
      <c r="G2767" s="3" t="s">
        <v>2212</v>
      </c>
      <c r="H2767" s="3" t="s">
        <v>36</v>
      </c>
      <c r="I2767" s="3" t="s">
        <v>3458</v>
      </c>
      <c r="J2767" s="3" t="s">
        <v>3308</v>
      </c>
    </row>
    <row r="2768" spans="1:10" hidden="1" x14ac:dyDescent="0.2">
      <c r="A2768" s="3" t="s">
        <v>1120</v>
      </c>
      <c r="B2768" s="3" t="s">
        <v>4234</v>
      </c>
      <c r="C2768" s="3" t="s">
        <v>4235</v>
      </c>
      <c r="D2768" s="3" t="s">
        <v>4236</v>
      </c>
      <c r="E2768" s="4">
        <v>952809</v>
      </c>
      <c r="F2768" s="3" t="s">
        <v>4063</v>
      </c>
      <c r="G2768" s="3" t="s">
        <v>654</v>
      </c>
      <c r="H2768" s="3" t="s">
        <v>36</v>
      </c>
      <c r="I2768" s="3" t="s">
        <v>1611</v>
      </c>
      <c r="J2768" s="3" t="s">
        <v>4065</v>
      </c>
    </row>
    <row r="2769" spans="1:10" hidden="1" x14ac:dyDescent="0.2">
      <c r="A2769" s="3" t="s">
        <v>1120</v>
      </c>
      <c r="B2769" s="3" t="s">
        <v>3455</v>
      </c>
      <c r="C2769" s="3" t="s">
        <v>3456</v>
      </c>
      <c r="D2769" s="3" t="s">
        <v>3457</v>
      </c>
      <c r="E2769" s="4">
        <v>233000</v>
      </c>
      <c r="F2769" s="3" t="s">
        <v>4504</v>
      </c>
      <c r="G2769" s="3" t="s">
        <v>2212</v>
      </c>
      <c r="H2769" s="3" t="s">
        <v>36</v>
      </c>
      <c r="I2769" s="3" t="s">
        <v>3458</v>
      </c>
      <c r="J2769" s="3" t="s">
        <v>4505</v>
      </c>
    </row>
    <row r="2770" spans="1:10" hidden="1" x14ac:dyDescent="0.2">
      <c r="A2770" s="3" t="s">
        <v>1120</v>
      </c>
      <c r="B2770" s="3" t="s">
        <v>5753</v>
      </c>
      <c r="C2770" s="3" t="s">
        <v>5754</v>
      </c>
      <c r="D2770" s="3" t="s">
        <v>5755</v>
      </c>
      <c r="E2770" s="4">
        <v>-0.14000000000000001</v>
      </c>
      <c r="F2770" s="3" t="s">
        <v>5726</v>
      </c>
      <c r="G2770" s="3" t="s">
        <v>247</v>
      </c>
      <c r="H2770" s="3" t="s">
        <v>16</v>
      </c>
      <c r="I2770" s="3" t="s">
        <v>4304</v>
      </c>
      <c r="J2770" s="3" t="s">
        <v>5727</v>
      </c>
    </row>
    <row r="2771" spans="1:10" hidden="1" x14ac:dyDescent="0.2">
      <c r="A2771" s="3" t="s">
        <v>1120</v>
      </c>
      <c r="B2771" s="3" t="s">
        <v>1677</v>
      </c>
      <c r="C2771" s="3" t="s">
        <v>1678</v>
      </c>
      <c r="D2771" s="3" t="s">
        <v>1679</v>
      </c>
      <c r="E2771" s="4">
        <v>-6866.36</v>
      </c>
      <c r="F2771" s="3" t="s">
        <v>5726</v>
      </c>
      <c r="G2771" s="3" t="s">
        <v>208</v>
      </c>
      <c r="H2771" s="3" t="s">
        <v>16</v>
      </c>
      <c r="I2771" s="3" t="s">
        <v>1611</v>
      </c>
      <c r="J2771" s="3" t="s">
        <v>5727</v>
      </c>
    </row>
    <row r="2772" spans="1:10" hidden="1" x14ac:dyDescent="0.2">
      <c r="A2772" s="3" t="s">
        <v>1120</v>
      </c>
      <c r="B2772" s="3" t="s">
        <v>6463</v>
      </c>
      <c r="C2772" s="3" t="s">
        <v>6464</v>
      </c>
      <c r="D2772" s="3" t="s">
        <v>6465</v>
      </c>
      <c r="E2772" s="4">
        <v>-219984.7</v>
      </c>
      <c r="F2772" s="3" t="s">
        <v>6444</v>
      </c>
      <c r="G2772" s="3" t="s">
        <v>2881</v>
      </c>
      <c r="H2772" s="3" t="s">
        <v>16</v>
      </c>
      <c r="I2772" s="3" t="s">
        <v>1611</v>
      </c>
      <c r="J2772" s="3" t="s">
        <v>6445</v>
      </c>
    </row>
    <row r="2773" spans="1:10" hidden="1" x14ac:dyDescent="0.2">
      <c r="A2773" s="3" t="s">
        <v>1120</v>
      </c>
      <c r="B2773" s="3" t="s">
        <v>7021</v>
      </c>
      <c r="C2773" s="3" t="s">
        <v>7022</v>
      </c>
      <c r="D2773" s="3" t="s">
        <v>7023</v>
      </c>
      <c r="E2773" s="4">
        <v>267163</v>
      </c>
      <c r="F2773" s="3" t="s">
        <v>7003</v>
      </c>
      <c r="G2773" s="3" t="s">
        <v>455</v>
      </c>
      <c r="H2773" s="3" t="s">
        <v>36</v>
      </c>
      <c r="J2773" s="3" t="s">
        <v>7004</v>
      </c>
    </row>
    <row r="2774" spans="1:10" hidden="1" x14ac:dyDescent="0.2">
      <c r="A2774" s="3" t="s">
        <v>1120</v>
      </c>
      <c r="B2774" s="3" t="s">
        <v>7240</v>
      </c>
      <c r="C2774" s="3" t="s">
        <v>7241</v>
      </c>
      <c r="D2774" s="3" t="s">
        <v>7242</v>
      </c>
      <c r="E2774" s="4">
        <v>-725935</v>
      </c>
      <c r="F2774" s="3" t="s">
        <v>7136</v>
      </c>
      <c r="G2774" s="3" t="s">
        <v>1419</v>
      </c>
      <c r="H2774" s="3" t="s">
        <v>36</v>
      </c>
      <c r="I2774" s="3" t="s">
        <v>1932</v>
      </c>
      <c r="J2774" s="3" t="s">
        <v>7137</v>
      </c>
    </row>
    <row r="2775" spans="1:10" hidden="1" x14ac:dyDescent="0.2">
      <c r="A2775" s="3" t="s">
        <v>1120</v>
      </c>
      <c r="B2775" s="3" t="s">
        <v>7021</v>
      </c>
      <c r="C2775" s="3" t="s">
        <v>7022</v>
      </c>
      <c r="D2775" s="3" t="s">
        <v>7023</v>
      </c>
      <c r="E2775" s="4">
        <v>72000</v>
      </c>
      <c r="F2775" s="3" t="s">
        <v>7136</v>
      </c>
      <c r="G2775" s="3" t="s">
        <v>455</v>
      </c>
      <c r="H2775" s="3" t="s">
        <v>36</v>
      </c>
      <c r="J2775" s="3" t="s">
        <v>7137</v>
      </c>
    </row>
    <row r="2776" spans="1:10" hidden="1" x14ac:dyDescent="0.2">
      <c r="A2776" s="3" t="s">
        <v>1818</v>
      </c>
      <c r="B2776" s="3" t="s">
        <v>1819</v>
      </c>
      <c r="C2776" s="3" t="s">
        <v>1820</v>
      </c>
      <c r="D2776" s="3" t="s">
        <v>1821</v>
      </c>
      <c r="E2776" s="4">
        <v>-16221.34</v>
      </c>
      <c r="F2776" s="3" t="s">
        <v>1812</v>
      </c>
      <c r="G2776" s="3" t="s">
        <v>588</v>
      </c>
      <c r="H2776" s="3" t="s">
        <v>16</v>
      </c>
      <c r="I2776" s="3" t="s">
        <v>1822</v>
      </c>
      <c r="J2776" s="3" t="s">
        <v>1813</v>
      </c>
    </row>
    <row r="2777" spans="1:10" hidden="1" x14ac:dyDescent="0.2">
      <c r="A2777" s="3" t="s">
        <v>1818</v>
      </c>
      <c r="B2777" s="3" t="s">
        <v>1852</v>
      </c>
      <c r="C2777" s="3" t="s">
        <v>1853</v>
      </c>
      <c r="D2777" s="3" t="s">
        <v>1854</v>
      </c>
      <c r="E2777" s="4">
        <v>-33000</v>
      </c>
      <c r="F2777" s="3" t="s">
        <v>1847</v>
      </c>
      <c r="G2777" s="3" t="s">
        <v>1855</v>
      </c>
      <c r="H2777" s="3" t="s">
        <v>176</v>
      </c>
      <c r="I2777" s="3" t="s">
        <v>1856</v>
      </c>
      <c r="J2777" s="3" t="s">
        <v>1848</v>
      </c>
    </row>
    <row r="2778" spans="1:10" hidden="1" x14ac:dyDescent="0.2">
      <c r="A2778" s="3" t="s">
        <v>1818</v>
      </c>
      <c r="B2778" s="3" t="s">
        <v>2087</v>
      </c>
      <c r="C2778" s="3" t="s">
        <v>2088</v>
      </c>
      <c r="D2778" s="3" t="s">
        <v>2089</v>
      </c>
      <c r="E2778" s="4">
        <v>433797</v>
      </c>
      <c r="F2778" s="3" t="s">
        <v>2073</v>
      </c>
      <c r="G2778" s="3" t="s">
        <v>553</v>
      </c>
      <c r="H2778" s="3" t="s">
        <v>36</v>
      </c>
      <c r="I2778" s="3" t="s">
        <v>2090</v>
      </c>
      <c r="J2778" s="3" t="s">
        <v>2074</v>
      </c>
    </row>
    <row r="2779" spans="1:10" hidden="1" x14ac:dyDescent="0.2">
      <c r="A2779" s="3" t="s">
        <v>1818</v>
      </c>
      <c r="B2779" s="3" t="s">
        <v>2091</v>
      </c>
      <c r="C2779" s="3" t="s">
        <v>2092</v>
      </c>
      <c r="D2779" s="3" t="s">
        <v>2093</v>
      </c>
      <c r="E2779" s="4">
        <v>480191.88</v>
      </c>
      <c r="F2779" s="3" t="s">
        <v>2073</v>
      </c>
      <c r="G2779" s="3" t="s">
        <v>588</v>
      </c>
      <c r="H2779" s="3" t="s">
        <v>36</v>
      </c>
      <c r="J2779" s="3" t="s">
        <v>2074</v>
      </c>
    </row>
    <row r="2780" spans="1:10" hidden="1" x14ac:dyDescent="0.2">
      <c r="A2780" s="3" t="s">
        <v>1818</v>
      </c>
      <c r="B2780" s="3" t="s">
        <v>2091</v>
      </c>
      <c r="C2780" s="3" t="s">
        <v>2092</v>
      </c>
      <c r="D2780" s="3" t="s">
        <v>2093</v>
      </c>
      <c r="E2780" s="4">
        <v>104074.51</v>
      </c>
      <c r="F2780" s="3" t="s">
        <v>2123</v>
      </c>
      <c r="G2780" s="3" t="s">
        <v>588</v>
      </c>
      <c r="H2780" s="3" t="s">
        <v>36</v>
      </c>
      <c r="J2780" s="3" t="s">
        <v>2125</v>
      </c>
    </row>
    <row r="2781" spans="1:10" hidden="1" x14ac:dyDescent="0.2">
      <c r="A2781" s="3" t="s">
        <v>1818</v>
      </c>
      <c r="B2781" s="3" t="s">
        <v>2091</v>
      </c>
      <c r="C2781" s="3" t="s">
        <v>2092</v>
      </c>
      <c r="D2781" s="3" t="s">
        <v>2093</v>
      </c>
      <c r="E2781" s="4">
        <v>43794.19</v>
      </c>
      <c r="F2781" s="3" t="s">
        <v>2405</v>
      </c>
      <c r="G2781" s="3" t="s">
        <v>588</v>
      </c>
      <c r="H2781" s="3" t="s">
        <v>36</v>
      </c>
      <c r="J2781" s="3" t="s">
        <v>2406</v>
      </c>
    </row>
    <row r="2782" spans="1:10" hidden="1" x14ac:dyDescent="0.2">
      <c r="A2782" s="3" t="s">
        <v>1818</v>
      </c>
      <c r="B2782" s="3" t="s">
        <v>2091</v>
      </c>
      <c r="C2782" s="3" t="s">
        <v>2092</v>
      </c>
      <c r="D2782" s="3" t="s">
        <v>2093</v>
      </c>
      <c r="E2782" s="4">
        <v>867238</v>
      </c>
      <c r="F2782" s="3" t="s">
        <v>2405</v>
      </c>
      <c r="G2782" s="3" t="s">
        <v>646</v>
      </c>
      <c r="H2782" s="3" t="s">
        <v>36</v>
      </c>
      <c r="I2782" s="3" t="s">
        <v>2415</v>
      </c>
      <c r="J2782" s="3" t="s">
        <v>2406</v>
      </c>
    </row>
    <row r="2783" spans="1:10" hidden="1" x14ac:dyDescent="0.2">
      <c r="A2783" s="3" t="s">
        <v>1818</v>
      </c>
      <c r="B2783" s="3" t="s">
        <v>2430</v>
      </c>
      <c r="C2783" s="3" t="s">
        <v>2431</v>
      </c>
      <c r="D2783" s="3" t="s">
        <v>2432</v>
      </c>
      <c r="E2783" s="4">
        <v>-3937.65</v>
      </c>
      <c r="F2783" s="3" t="s">
        <v>2419</v>
      </c>
      <c r="G2783" s="3" t="s">
        <v>103</v>
      </c>
      <c r="H2783" s="3" t="s">
        <v>16</v>
      </c>
      <c r="I2783" s="3" t="s">
        <v>2433</v>
      </c>
      <c r="J2783" s="3" t="s">
        <v>2420</v>
      </c>
    </row>
    <row r="2784" spans="1:10" hidden="1" x14ac:dyDescent="0.2">
      <c r="A2784" s="3" t="s">
        <v>1818</v>
      </c>
      <c r="B2784" s="3" t="s">
        <v>2434</v>
      </c>
      <c r="C2784" s="3" t="s">
        <v>2435</v>
      </c>
      <c r="D2784" s="3" t="s">
        <v>2436</v>
      </c>
      <c r="E2784" s="4">
        <v>443000</v>
      </c>
      <c r="F2784" s="3" t="s">
        <v>2419</v>
      </c>
      <c r="G2784" s="3" t="s">
        <v>604</v>
      </c>
      <c r="I2784" s="3" t="s">
        <v>2433</v>
      </c>
      <c r="J2784" s="3" t="s">
        <v>2420</v>
      </c>
    </row>
    <row r="2785" spans="1:10" hidden="1" x14ac:dyDescent="0.2">
      <c r="A2785" s="3" t="s">
        <v>1818</v>
      </c>
      <c r="B2785" s="3" t="s">
        <v>2928</v>
      </c>
      <c r="C2785" s="3" t="s">
        <v>2929</v>
      </c>
      <c r="D2785" s="3" t="s">
        <v>2930</v>
      </c>
      <c r="E2785" s="4">
        <v>821603</v>
      </c>
      <c r="F2785" s="3" t="s">
        <v>2702</v>
      </c>
      <c r="G2785" s="3" t="s">
        <v>492</v>
      </c>
      <c r="H2785" s="3" t="s">
        <v>36</v>
      </c>
      <c r="I2785" s="3" t="s">
        <v>2931</v>
      </c>
      <c r="J2785" s="3" t="s">
        <v>2704</v>
      </c>
    </row>
    <row r="2786" spans="1:10" hidden="1" x14ac:dyDescent="0.2">
      <c r="A2786" s="3" t="s">
        <v>1818</v>
      </c>
      <c r="B2786" s="3" t="s">
        <v>2942</v>
      </c>
      <c r="C2786" s="3" t="s">
        <v>2943</v>
      </c>
      <c r="D2786" s="3" t="s">
        <v>2944</v>
      </c>
      <c r="E2786" s="4">
        <v>6732600</v>
      </c>
      <c r="F2786" s="3" t="s">
        <v>2702</v>
      </c>
      <c r="G2786" s="3" t="s">
        <v>492</v>
      </c>
      <c r="H2786" s="3" t="s">
        <v>36</v>
      </c>
      <c r="I2786" s="3" t="s">
        <v>2945</v>
      </c>
      <c r="J2786" s="3" t="s">
        <v>2704</v>
      </c>
    </row>
    <row r="2787" spans="1:10" hidden="1" x14ac:dyDescent="0.2">
      <c r="A2787" s="3" t="s">
        <v>1818</v>
      </c>
      <c r="B2787" s="3" t="s">
        <v>2957</v>
      </c>
      <c r="C2787" s="3" t="s">
        <v>2958</v>
      </c>
      <c r="D2787" s="3" t="s">
        <v>2959</v>
      </c>
      <c r="E2787" s="4">
        <v>7316700</v>
      </c>
      <c r="F2787" s="3" t="s">
        <v>2702</v>
      </c>
      <c r="G2787" s="3" t="s">
        <v>976</v>
      </c>
      <c r="H2787" s="3" t="s">
        <v>36</v>
      </c>
      <c r="I2787" s="3" t="s">
        <v>2960</v>
      </c>
      <c r="J2787" s="3" t="s">
        <v>2704</v>
      </c>
    </row>
    <row r="2788" spans="1:10" hidden="1" x14ac:dyDescent="0.2">
      <c r="A2788" s="3" t="s">
        <v>1818</v>
      </c>
      <c r="B2788" s="3" t="s">
        <v>3132</v>
      </c>
      <c r="C2788" s="3" t="s">
        <v>3133</v>
      </c>
      <c r="D2788" s="3" t="s">
        <v>3134</v>
      </c>
      <c r="E2788" s="4">
        <v>10821000</v>
      </c>
      <c r="F2788" s="3" t="s">
        <v>2702</v>
      </c>
      <c r="G2788" s="3" t="s">
        <v>588</v>
      </c>
      <c r="H2788" s="3" t="s">
        <v>36</v>
      </c>
      <c r="I2788" s="3" t="s">
        <v>3135</v>
      </c>
      <c r="J2788" s="3" t="s">
        <v>2704</v>
      </c>
    </row>
    <row r="2789" spans="1:10" hidden="1" x14ac:dyDescent="0.2">
      <c r="A2789" s="3" t="s">
        <v>1818</v>
      </c>
      <c r="B2789" s="3" t="s">
        <v>3407</v>
      </c>
      <c r="C2789" s="3" t="s">
        <v>3408</v>
      </c>
      <c r="D2789" s="3" t="s">
        <v>3409</v>
      </c>
      <c r="E2789" s="4">
        <v>498424</v>
      </c>
      <c r="F2789" s="3" t="s">
        <v>3306</v>
      </c>
      <c r="G2789" s="3" t="s">
        <v>588</v>
      </c>
      <c r="H2789" s="3" t="s">
        <v>36</v>
      </c>
      <c r="I2789" s="3" t="s">
        <v>3410</v>
      </c>
      <c r="J2789" s="3" t="s">
        <v>3308</v>
      </c>
    </row>
    <row r="2790" spans="1:10" hidden="1" x14ac:dyDescent="0.2">
      <c r="A2790" s="3" t="s">
        <v>1818</v>
      </c>
      <c r="B2790" s="3" t="s">
        <v>3543</v>
      </c>
      <c r="C2790" s="3" t="s">
        <v>3544</v>
      </c>
      <c r="D2790" s="3" t="s">
        <v>3545</v>
      </c>
      <c r="E2790" s="4">
        <v>3257904</v>
      </c>
      <c r="F2790" s="3" t="s">
        <v>3546</v>
      </c>
      <c r="G2790" s="3" t="s">
        <v>1178</v>
      </c>
      <c r="H2790" s="3" t="s">
        <v>36</v>
      </c>
      <c r="I2790" s="3" t="s">
        <v>2931</v>
      </c>
      <c r="J2790" s="3" t="s">
        <v>3494</v>
      </c>
    </row>
    <row r="2791" spans="1:10" hidden="1" x14ac:dyDescent="0.2">
      <c r="A2791" s="3" t="s">
        <v>1818</v>
      </c>
      <c r="B2791" s="3" t="s">
        <v>4561</v>
      </c>
      <c r="C2791" s="3" t="s">
        <v>4562</v>
      </c>
      <c r="D2791" s="3" t="s">
        <v>4563</v>
      </c>
      <c r="E2791" s="4">
        <v>432000</v>
      </c>
      <c r="F2791" s="3" t="s">
        <v>4555</v>
      </c>
      <c r="G2791" s="3" t="s">
        <v>41</v>
      </c>
      <c r="H2791" s="3" t="s">
        <v>36</v>
      </c>
      <c r="J2791" s="3" t="s">
        <v>4556</v>
      </c>
    </row>
    <row r="2792" spans="1:10" hidden="1" x14ac:dyDescent="0.2">
      <c r="A2792" s="3" t="s">
        <v>1818</v>
      </c>
      <c r="B2792" s="3" t="s">
        <v>4802</v>
      </c>
      <c r="C2792" s="3" t="s">
        <v>4803</v>
      </c>
      <c r="D2792" s="3" t="s">
        <v>4804</v>
      </c>
      <c r="E2792" s="4">
        <v>866708</v>
      </c>
      <c r="F2792" s="3" t="s">
        <v>4600</v>
      </c>
      <c r="G2792" s="3" t="s">
        <v>609</v>
      </c>
      <c r="H2792" s="3" t="s">
        <v>36</v>
      </c>
      <c r="I2792" s="3" t="s">
        <v>4805</v>
      </c>
      <c r="J2792" s="3" t="s">
        <v>4602</v>
      </c>
    </row>
    <row r="2793" spans="1:10" hidden="1" x14ac:dyDescent="0.2">
      <c r="A2793" s="3" t="s">
        <v>1818</v>
      </c>
      <c r="B2793" s="3" t="s">
        <v>5163</v>
      </c>
      <c r="C2793" s="3" t="s">
        <v>5164</v>
      </c>
      <c r="D2793" s="3" t="s">
        <v>5165</v>
      </c>
      <c r="E2793" s="4">
        <v>106455</v>
      </c>
      <c r="F2793" s="3" t="s">
        <v>5078</v>
      </c>
      <c r="G2793" s="3" t="s">
        <v>2441</v>
      </c>
      <c r="H2793" s="3" t="s">
        <v>36</v>
      </c>
      <c r="I2793" s="3" t="s">
        <v>5166</v>
      </c>
      <c r="J2793" s="3" t="s">
        <v>5080</v>
      </c>
    </row>
    <row r="2794" spans="1:10" hidden="1" x14ac:dyDescent="0.2">
      <c r="A2794" s="3" t="s">
        <v>1818</v>
      </c>
      <c r="B2794" s="3" t="s">
        <v>2957</v>
      </c>
      <c r="C2794" s="3" t="s">
        <v>2958</v>
      </c>
      <c r="D2794" s="3" t="s">
        <v>2959</v>
      </c>
      <c r="E2794" s="4">
        <v>22694000</v>
      </c>
      <c r="F2794" s="3" t="s">
        <v>5078</v>
      </c>
      <c r="G2794" s="3" t="s">
        <v>976</v>
      </c>
      <c r="H2794" s="3" t="s">
        <v>36</v>
      </c>
      <c r="I2794" s="3" t="s">
        <v>2960</v>
      </c>
      <c r="J2794" s="3" t="s">
        <v>5080</v>
      </c>
    </row>
    <row r="2795" spans="1:10" hidden="1" x14ac:dyDescent="0.2">
      <c r="A2795" s="3" t="s">
        <v>1818</v>
      </c>
      <c r="B2795" s="3" t="s">
        <v>5541</v>
      </c>
      <c r="C2795" s="3" t="s">
        <v>5542</v>
      </c>
      <c r="D2795" s="3" t="s">
        <v>5543</v>
      </c>
      <c r="E2795" s="4">
        <v>630000</v>
      </c>
      <c r="F2795" s="3" t="s">
        <v>5539</v>
      </c>
      <c r="G2795" s="3" t="s">
        <v>35</v>
      </c>
      <c r="H2795" s="3" t="s">
        <v>36</v>
      </c>
      <c r="J2795" s="3" t="s">
        <v>5540</v>
      </c>
    </row>
    <row r="2796" spans="1:10" hidden="1" x14ac:dyDescent="0.2">
      <c r="A2796" s="3" t="s">
        <v>1818</v>
      </c>
      <c r="B2796" s="3" t="s">
        <v>5541</v>
      </c>
      <c r="C2796" s="3" t="s">
        <v>5542</v>
      </c>
      <c r="D2796" s="3" t="s">
        <v>5543</v>
      </c>
      <c r="E2796" s="4">
        <v>-630000</v>
      </c>
      <c r="F2796" s="3" t="s">
        <v>5539</v>
      </c>
      <c r="G2796" s="3" t="s">
        <v>426</v>
      </c>
      <c r="H2796" s="3" t="s">
        <v>36</v>
      </c>
      <c r="J2796" s="3" t="s">
        <v>5540</v>
      </c>
    </row>
    <row r="2797" spans="1:10" hidden="1" x14ac:dyDescent="0.2">
      <c r="A2797" s="3" t="s">
        <v>1818</v>
      </c>
      <c r="B2797" s="3" t="s">
        <v>5584</v>
      </c>
      <c r="C2797" s="3" t="s">
        <v>5585</v>
      </c>
      <c r="D2797" s="3" t="s">
        <v>5586</v>
      </c>
      <c r="E2797" s="4">
        <v>900000</v>
      </c>
      <c r="F2797" s="3" t="s">
        <v>5539</v>
      </c>
      <c r="G2797" s="3" t="s">
        <v>1579</v>
      </c>
      <c r="H2797" s="3" t="s">
        <v>36</v>
      </c>
      <c r="I2797" s="3" t="s">
        <v>1965</v>
      </c>
      <c r="J2797" s="3" t="s">
        <v>5540</v>
      </c>
    </row>
    <row r="2798" spans="1:10" hidden="1" x14ac:dyDescent="0.2">
      <c r="A2798" s="3" t="s">
        <v>1818</v>
      </c>
      <c r="B2798" s="3" t="s">
        <v>5678</v>
      </c>
      <c r="C2798" s="3" t="s">
        <v>5679</v>
      </c>
      <c r="D2798" s="3" t="s">
        <v>5680</v>
      </c>
      <c r="E2798" s="4">
        <v>414540</v>
      </c>
      <c r="F2798" s="3" t="s">
        <v>5645</v>
      </c>
      <c r="G2798" s="3" t="s">
        <v>1555</v>
      </c>
      <c r="H2798" s="3" t="s">
        <v>36</v>
      </c>
      <c r="I2798" s="3" t="s">
        <v>1965</v>
      </c>
      <c r="J2798" s="3" t="s">
        <v>5646</v>
      </c>
    </row>
    <row r="2799" spans="1:10" hidden="1" x14ac:dyDescent="0.2">
      <c r="A2799" s="3" t="s">
        <v>1818</v>
      </c>
      <c r="B2799" s="3" t="s">
        <v>6063</v>
      </c>
      <c r="C2799" s="3" t="s">
        <v>6064</v>
      </c>
      <c r="D2799" s="3" t="s">
        <v>6065</v>
      </c>
      <c r="E2799" s="4">
        <v>1204800</v>
      </c>
      <c r="F2799" s="3" t="s">
        <v>5726</v>
      </c>
      <c r="G2799" s="3" t="s">
        <v>588</v>
      </c>
      <c r="J2799" s="3" t="s">
        <v>5727</v>
      </c>
    </row>
    <row r="2800" spans="1:10" hidden="1" x14ac:dyDescent="0.2">
      <c r="A2800" s="3" t="s">
        <v>1818</v>
      </c>
      <c r="B2800" s="3" t="s">
        <v>2220</v>
      </c>
      <c r="C2800" s="3" t="s">
        <v>2221</v>
      </c>
      <c r="D2800" s="3" t="s">
        <v>2222</v>
      </c>
      <c r="E2800" s="4">
        <v>-1273877.68</v>
      </c>
      <c r="F2800" s="3" t="s">
        <v>6185</v>
      </c>
      <c r="G2800" s="3" t="s">
        <v>1354</v>
      </c>
      <c r="H2800" s="3" t="s">
        <v>16</v>
      </c>
      <c r="I2800" s="3" t="s">
        <v>2223</v>
      </c>
      <c r="J2800" s="3" t="s">
        <v>6186</v>
      </c>
    </row>
    <row r="2801" spans="1:10" hidden="1" x14ac:dyDescent="0.2">
      <c r="A2801" s="3" t="s">
        <v>1818</v>
      </c>
      <c r="B2801" s="3" t="s">
        <v>2220</v>
      </c>
      <c r="C2801" s="3" t="s">
        <v>2221</v>
      </c>
      <c r="D2801" s="3" t="s">
        <v>2222</v>
      </c>
      <c r="E2801" s="4">
        <v>-306889.71000000002</v>
      </c>
      <c r="F2801" s="3" t="s">
        <v>6187</v>
      </c>
      <c r="G2801" s="3" t="s">
        <v>1354</v>
      </c>
      <c r="H2801" s="3" t="s">
        <v>16</v>
      </c>
      <c r="I2801" s="3" t="s">
        <v>2223</v>
      </c>
      <c r="J2801" s="3" t="s">
        <v>6188</v>
      </c>
    </row>
    <row r="2802" spans="1:10" hidden="1" x14ac:dyDescent="0.2">
      <c r="A2802" s="3" t="s">
        <v>1818</v>
      </c>
      <c r="B2802" s="3" t="s">
        <v>2091</v>
      </c>
      <c r="C2802" s="3" t="s">
        <v>2092</v>
      </c>
      <c r="D2802" s="3" t="s">
        <v>2093</v>
      </c>
      <c r="E2802" s="4">
        <v>93457.42</v>
      </c>
      <c r="F2802" s="3" t="s">
        <v>6222</v>
      </c>
      <c r="G2802" s="3" t="s">
        <v>588</v>
      </c>
      <c r="H2802" s="3" t="s">
        <v>36</v>
      </c>
      <c r="J2802" s="3" t="s">
        <v>6223</v>
      </c>
    </row>
    <row r="2803" spans="1:10" hidden="1" x14ac:dyDescent="0.2">
      <c r="A2803" s="3" t="s">
        <v>1818</v>
      </c>
      <c r="B2803" s="3" t="s">
        <v>6269</v>
      </c>
      <c r="C2803" s="3" t="s">
        <v>6270</v>
      </c>
      <c r="D2803" s="3" t="s">
        <v>6271</v>
      </c>
      <c r="E2803" s="4">
        <v>-841.37</v>
      </c>
      <c r="F2803" s="3" t="s">
        <v>6239</v>
      </c>
      <c r="G2803" s="3" t="s">
        <v>35</v>
      </c>
      <c r="H2803" s="3" t="s">
        <v>16</v>
      </c>
      <c r="I2803" s="3" t="s">
        <v>6272</v>
      </c>
      <c r="J2803" s="3" t="s">
        <v>6240</v>
      </c>
    </row>
    <row r="2804" spans="1:10" hidden="1" x14ac:dyDescent="0.2">
      <c r="A2804" s="3" t="s">
        <v>1818</v>
      </c>
      <c r="B2804" s="3" t="s">
        <v>1852</v>
      </c>
      <c r="C2804" s="3" t="s">
        <v>1853</v>
      </c>
      <c r="D2804" s="3" t="s">
        <v>1854</v>
      </c>
      <c r="E2804" s="4">
        <v>-401000</v>
      </c>
      <c r="F2804" s="3" t="s">
        <v>6718</v>
      </c>
      <c r="G2804" s="3" t="s">
        <v>1855</v>
      </c>
      <c r="H2804" s="3" t="s">
        <v>176</v>
      </c>
      <c r="I2804" s="3" t="s">
        <v>1856</v>
      </c>
      <c r="J2804" s="3" t="s">
        <v>6719</v>
      </c>
    </row>
    <row r="2805" spans="1:10" hidden="1" x14ac:dyDescent="0.2">
      <c r="A2805" s="3" t="s">
        <v>1818</v>
      </c>
      <c r="B2805" s="3" t="s">
        <v>6783</v>
      </c>
      <c r="C2805" s="3" t="s">
        <v>6784</v>
      </c>
      <c r="D2805" s="3" t="s">
        <v>6785</v>
      </c>
      <c r="E2805" s="4">
        <v>-219205.84</v>
      </c>
      <c r="F2805" s="3" t="s">
        <v>6718</v>
      </c>
      <c r="G2805" s="3" t="s">
        <v>913</v>
      </c>
      <c r="H2805" s="3" t="s">
        <v>16</v>
      </c>
      <c r="I2805" s="3" t="s">
        <v>6786</v>
      </c>
      <c r="J2805" s="3" t="s">
        <v>6719</v>
      </c>
    </row>
    <row r="2806" spans="1:10" hidden="1" x14ac:dyDescent="0.2">
      <c r="A2806" s="3" t="s">
        <v>1818</v>
      </c>
      <c r="B2806" s="3" t="s">
        <v>2220</v>
      </c>
      <c r="C2806" s="3" t="s">
        <v>2221</v>
      </c>
      <c r="D2806" s="3" t="s">
        <v>2222</v>
      </c>
      <c r="E2806" s="4">
        <v>-422884.5</v>
      </c>
      <c r="F2806" s="3" t="s">
        <v>6903</v>
      </c>
      <c r="G2806" s="3" t="s">
        <v>1354</v>
      </c>
      <c r="H2806" s="3" t="s">
        <v>16</v>
      </c>
      <c r="I2806" s="3" t="s">
        <v>2223</v>
      </c>
      <c r="J2806" s="3" t="s">
        <v>6186</v>
      </c>
    </row>
    <row r="2807" spans="1:10" hidden="1" x14ac:dyDescent="0.2">
      <c r="A2807" s="3" t="s">
        <v>1818</v>
      </c>
      <c r="B2807" s="3" t="s">
        <v>6911</v>
      </c>
      <c r="C2807" s="3" t="s">
        <v>6912</v>
      </c>
      <c r="D2807" s="3" t="s">
        <v>6913</v>
      </c>
      <c r="E2807" s="4">
        <v>2141</v>
      </c>
      <c r="F2807" s="3" t="s">
        <v>6914</v>
      </c>
      <c r="G2807" s="3" t="s">
        <v>427</v>
      </c>
      <c r="H2807" s="3" t="s">
        <v>36</v>
      </c>
      <c r="J2807" s="3" t="s">
        <v>6186</v>
      </c>
    </row>
    <row r="2808" spans="1:10" hidden="1" x14ac:dyDescent="0.2">
      <c r="A2808" s="3" t="s">
        <v>1818</v>
      </c>
      <c r="B2808" s="3" t="s">
        <v>6911</v>
      </c>
      <c r="C2808" s="3" t="s">
        <v>6912</v>
      </c>
      <c r="D2808" s="3" t="s">
        <v>6913</v>
      </c>
      <c r="E2808" s="4">
        <v>13333</v>
      </c>
      <c r="F2808" s="3" t="s">
        <v>6967</v>
      </c>
      <c r="G2808" s="3" t="s">
        <v>427</v>
      </c>
      <c r="H2808" s="3" t="s">
        <v>36</v>
      </c>
      <c r="J2808" s="3" t="s">
        <v>6186</v>
      </c>
    </row>
    <row r="2809" spans="1:10" hidden="1" x14ac:dyDescent="0.2">
      <c r="A2809" s="3" t="s">
        <v>1818</v>
      </c>
      <c r="B2809" s="3" t="s">
        <v>6911</v>
      </c>
      <c r="C2809" s="3" t="s">
        <v>6912</v>
      </c>
      <c r="D2809" s="3" t="s">
        <v>6913</v>
      </c>
      <c r="E2809" s="4">
        <v>231468</v>
      </c>
      <c r="F2809" s="3" t="s">
        <v>6968</v>
      </c>
      <c r="G2809" s="3" t="s">
        <v>427</v>
      </c>
      <c r="H2809" s="3" t="s">
        <v>36</v>
      </c>
      <c r="J2809" s="3" t="s">
        <v>6188</v>
      </c>
    </row>
    <row r="2810" spans="1:10" hidden="1" x14ac:dyDescent="0.2">
      <c r="A2810" s="3" t="s">
        <v>1818</v>
      </c>
      <c r="B2810" s="3" t="s">
        <v>6911</v>
      </c>
      <c r="C2810" s="3" t="s">
        <v>6912</v>
      </c>
      <c r="D2810" s="3" t="s">
        <v>6913</v>
      </c>
      <c r="E2810" s="4">
        <v>619000</v>
      </c>
      <c r="F2810" s="3" t="s">
        <v>7049</v>
      </c>
      <c r="G2810" s="3" t="s">
        <v>427</v>
      </c>
      <c r="H2810" s="3" t="s">
        <v>36</v>
      </c>
      <c r="J2810" s="3" t="s">
        <v>7051</v>
      </c>
    </row>
    <row r="2811" spans="1:10" hidden="1" x14ac:dyDescent="0.2">
      <c r="A2811" s="3" t="s">
        <v>1818</v>
      </c>
      <c r="B2811" s="3" t="s">
        <v>7056</v>
      </c>
      <c r="C2811" s="3" t="s">
        <v>7057</v>
      </c>
      <c r="D2811" s="3" t="s">
        <v>7058</v>
      </c>
      <c r="E2811" s="4">
        <v>1339000</v>
      </c>
      <c r="F2811" s="3" t="s">
        <v>7049</v>
      </c>
      <c r="G2811" s="3" t="s">
        <v>448</v>
      </c>
      <c r="J2811" s="3" t="s">
        <v>7051</v>
      </c>
    </row>
    <row r="2812" spans="1:10" hidden="1" x14ac:dyDescent="0.2">
      <c r="A2812" s="3" t="s">
        <v>1818</v>
      </c>
      <c r="B2812" s="3" t="s">
        <v>7094</v>
      </c>
      <c r="C2812" s="3" t="s">
        <v>7095</v>
      </c>
      <c r="D2812" s="3" t="s">
        <v>7096</v>
      </c>
      <c r="E2812" s="4">
        <v>866460</v>
      </c>
      <c r="F2812" s="3" t="s">
        <v>7049</v>
      </c>
      <c r="G2812" s="3" t="s">
        <v>715</v>
      </c>
      <c r="H2812" s="3" t="s">
        <v>36</v>
      </c>
      <c r="I2812" s="3" t="s">
        <v>7097</v>
      </c>
      <c r="J2812" s="3" t="s">
        <v>7051</v>
      </c>
    </row>
    <row r="2813" spans="1:10" hidden="1" x14ac:dyDescent="0.2">
      <c r="A2813" s="3" t="s">
        <v>1818</v>
      </c>
      <c r="B2813" s="3" t="s">
        <v>5541</v>
      </c>
      <c r="C2813" s="3" t="s">
        <v>5542</v>
      </c>
      <c r="D2813" s="3" t="s">
        <v>5543</v>
      </c>
      <c r="E2813" s="4">
        <v>-630000</v>
      </c>
      <c r="F2813" s="3" t="s">
        <v>7443</v>
      </c>
      <c r="G2813" s="3" t="s">
        <v>35</v>
      </c>
      <c r="H2813" s="3" t="s">
        <v>36</v>
      </c>
      <c r="J2813" s="3" t="s">
        <v>7444</v>
      </c>
    </row>
    <row r="2814" spans="1:10" hidden="1" x14ac:dyDescent="0.2">
      <c r="A2814" s="3" t="s">
        <v>1818</v>
      </c>
      <c r="B2814" s="3" t="s">
        <v>5163</v>
      </c>
      <c r="C2814" s="3" t="s">
        <v>5164</v>
      </c>
      <c r="D2814" s="3" t="s">
        <v>5165</v>
      </c>
      <c r="E2814" s="4">
        <v>-106455</v>
      </c>
      <c r="F2814" s="3" t="s">
        <v>7443</v>
      </c>
      <c r="G2814" s="3" t="s">
        <v>2441</v>
      </c>
      <c r="H2814" s="3" t="s">
        <v>36</v>
      </c>
      <c r="I2814" s="3" t="s">
        <v>5166</v>
      </c>
      <c r="J2814" s="3" t="s">
        <v>7444</v>
      </c>
    </row>
    <row r="2815" spans="1:10" hidden="1" x14ac:dyDescent="0.2">
      <c r="A2815" s="3" t="s">
        <v>1818</v>
      </c>
      <c r="B2815" s="3" t="s">
        <v>5541</v>
      </c>
      <c r="C2815" s="3" t="s">
        <v>5542</v>
      </c>
      <c r="D2815" s="3" t="s">
        <v>5543</v>
      </c>
      <c r="E2815" s="4">
        <v>630000</v>
      </c>
      <c r="F2815" s="3" t="s">
        <v>7443</v>
      </c>
      <c r="G2815" s="3" t="s">
        <v>426</v>
      </c>
      <c r="H2815" s="3" t="s">
        <v>36</v>
      </c>
      <c r="J2815" s="3" t="s">
        <v>7444</v>
      </c>
    </row>
    <row r="2816" spans="1:10" hidden="1" x14ac:dyDescent="0.2">
      <c r="A2816" s="3" t="s">
        <v>2620</v>
      </c>
      <c r="B2816" s="3" t="s">
        <v>2621</v>
      </c>
      <c r="C2816" s="3" t="s">
        <v>2622</v>
      </c>
      <c r="D2816" s="3" t="s">
        <v>2623</v>
      </c>
      <c r="E2816" s="4">
        <v>-52363</v>
      </c>
      <c r="F2816" s="3" t="s">
        <v>2617</v>
      </c>
      <c r="G2816" s="3" t="s">
        <v>576</v>
      </c>
      <c r="H2816" s="3" t="s">
        <v>16</v>
      </c>
      <c r="I2816" s="3" t="s">
        <v>2624</v>
      </c>
      <c r="J2816" s="3" t="s">
        <v>2619</v>
      </c>
    </row>
    <row r="2817" spans="1:10" hidden="1" x14ac:dyDescent="0.2">
      <c r="A2817" s="3" t="s">
        <v>2620</v>
      </c>
      <c r="B2817" s="3" t="s">
        <v>2635</v>
      </c>
      <c r="C2817" s="3" t="s">
        <v>2636</v>
      </c>
      <c r="D2817" s="3" t="s">
        <v>2637</v>
      </c>
      <c r="E2817" s="4">
        <v>1200000</v>
      </c>
      <c r="F2817" s="3" t="s">
        <v>2632</v>
      </c>
      <c r="G2817" s="3" t="s">
        <v>146</v>
      </c>
      <c r="I2817" s="3" t="s">
        <v>2638</v>
      </c>
      <c r="J2817" s="3" t="s">
        <v>2634</v>
      </c>
    </row>
    <row r="2818" spans="1:10" hidden="1" x14ac:dyDescent="0.2">
      <c r="A2818" s="3" t="s">
        <v>2620</v>
      </c>
      <c r="B2818" s="3" t="s">
        <v>3705</v>
      </c>
      <c r="C2818" s="3" t="s">
        <v>3706</v>
      </c>
      <c r="D2818" s="3" t="s">
        <v>3707</v>
      </c>
      <c r="E2818" s="4">
        <v>4180000</v>
      </c>
      <c r="F2818" s="3" t="s">
        <v>3640</v>
      </c>
      <c r="G2818" s="3" t="s">
        <v>2218</v>
      </c>
      <c r="H2818" s="3" t="s">
        <v>36</v>
      </c>
      <c r="I2818" s="3" t="s">
        <v>3708</v>
      </c>
      <c r="J2818" s="3" t="s">
        <v>3643</v>
      </c>
    </row>
    <row r="2819" spans="1:10" hidden="1" x14ac:dyDescent="0.2">
      <c r="A2819" s="3" t="s">
        <v>2620</v>
      </c>
      <c r="B2819" s="3" t="s">
        <v>4095</v>
      </c>
      <c r="C2819" s="3" t="s">
        <v>4096</v>
      </c>
      <c r="D2819" s="3" t="s">
        <v>4097</v>
      </c>
      <c r="E2819" s="4">
        <v>400000</v>
      </c>
      <c r="F2819" s="3" t="s">
        <v>4063</v>
      </c>
      <c r="G2819" s="3" t="s">
        <v>1488</v>
      </c>
      <c r="H2819" s="3" t="s">
        <v>36</v>
      </c>
      <c r="I2819" s="3" t="s">
        <v>4098</v>
      </c>
      <c r="J2819" s="3" t="s">
        <v>4065</v>
      </c>
    </row>
    <row r="2820" spans="1:10" hidden="1" x14ac:dyDescent="0.2">
      <c r="A2820" s="3" t="s">
        <v>2620</v>
      </c>
      <c r="B2820" s="3" t="s">
        <v>4139</v>
      </c>
      <c r="C2820" s="3" t="s">
        <v>4140</v>
      </c>
      <c r="D2820" s="3" t="s">
        <v>4141</v>
      </c>
      <c r="E2820" s="4">
        <v>235000</v>
      </c>
      <c r="F2820" s="3" t="s">
        <v>4063</v>
      </c>
      <c r="G2820" s="3" t="s">
        <v>1449</v>
      </c>
      <c r="H2820" s="3" t="s">
        <v>36</v>
      </c>
      <c r="I2820" s="3" t="s">
        <v>4142</v>
      </c>
      <c r="J2820" s="3" t="s">
        <v>4065</v>
      </c>
    </row>
    <row r="2821" spans="1:10" hidden="1" x14ac:dyDescent="0.2">
      <c r="A2821" s="3" t="s">
        <v>2620</v>
      </c>
      <c r="B2821" s="3" t="s">
        <v>4246</v>
      </c>
      <c r="C2821" s="3" t="s">
        <v>4247</v>
      </c>
      <c r="D2821" s="3" t="s">
        <v>4248</v>
      </c>
      <c r="E2821" s="4">
        <v>52500</v>
      </c>
      <c r="F2821" s="3" t="s">
        <v>4063</v>
      </c>
      <c r="G2821" s="3" t="s">
        <v>660</v>
      </c>
      <c r="H2821" s="3" t="s">
        <v>36</v>
      </c>
      <c r="I2821" s="3" t="s">
        <v>4249</v>
      </c>
      <c r="J2821" s="3" t="s">
        <v>4065</v>
      </c>
    </row>
    <row r="2822" spans="1:10" hidden="1" x14ac:dyDescent="0.2">
      <c r="A2822" s="3" t="s">
        <v>2620</v>
      </c>
      <c r="B2822" s="3" t="s">
        <v>5747</v>
      </c>
      <c r="C2822" s="3" t="s">
        <v>5748</v>
      </c>
      <c r="D2822" s="3" t="s">
        <v>5749</v>
      </c>
      <c r="E2822" s="4">
        <v>-1457585.23</v>
      </c>
      <c r="F2822" s="3" t="s">
        <v>5726</v>
      </c>
      <c r="G2822" s="3" t="s">
        <v>222</v>
      </c>
      <c r="H2822" s="3" t="s">
        <v>16</v>
      </c>
      <c r="J2822" s="3" t="s">
        <v>5727</v>
      </c>
    </row>
    <row r="2823" spans="1:10" hidden="1" x14ac:dyDescent="0.2">
      <c r="A2823" s="3" t="s">
        <v>2620</v>
      </c>
      <c r="B2823" s="3" t="s">
        <v>5947</v>
      </c>
      <c r="C2823" s="3" t="s">
        <v>5948</v>
      </c>
      <c r="D2823" s="3" t="s">
        <v>5949</v>
      </c>
      <c r="E2823" s="4">
        <v>-677359.82</v>
      </c>
      <c r="F2823" s="3" t="s">
        <v>5726</v>
      </c>
      <c r="G2823" s="3" t="s">
        <v>960</v>
      </c>
      <c r="H2823" s="3" t="s">
        <v>16</v>
      </c>
      <c r="J2823" s="3" t="s">
        <v>5727</v>
      </c>
    </row>
    <row r="2824" spans="1:10" hidden="1" x14ac:dyDescent="0.2">
      <c r="A2824" s="3" t="s">
        <v>2620</v>
      </c>
      <c r="B2824" s="3" t="s">
        <v>5947</v>
      </c>
      <c r="C2824" s="3" t="s">
        <v>5948</v>
      </c>
      <c r="D2824" s="3" t="s">
        <v>5949</v>
      </c>
      <c r="E2824" s="4">
        <v>-4.9000000000000004</v>
      </c>
      <c r="F2824" s="3" t="s">
        <v>5726</v>
      </c>
      <c r="G2824" s="3" t="s">
        <v>1185</v>
      </c>
      <c r="H2824" s="3" t="s">
        <v>16</v>
      </c>
      <c r="I2824" s="3" t="s">
        <v>6022</v>
      </c>
      <c r="J2824" s="3" t="s">
        <v>5727</v>
      </c>
    </row>
    <row r="2825" spans="1:10" hidden="1" x14ac:dyDescent="0.2">
      <c r="A2825" s="3" t="s">
        <v>2620</v>
      </c>
      <c r="B2825" s="3" t="s">
        <v>7121</v>
      </c>
      <c r="C2825" s="3" t="s">
        <v>7122</v>
      </c>
      <c r="D2825" s="3" t="s">
        <v>7123</v>
      </c>
      <c r="E2825" s="4">
        <v>6153.37</v>
      </c>
      <c r="F2825" s="3" t="s">
        <v>7116</v>
      </c>
      <c r="G2825" s="3" t="s">
        <v>361</v>
      </c>
      <c r="H2825" s="3" t="s">
        <v>16</v>
      </c>
      <c r="J2825" s="3" t="s">
        <v>7117</v>
      </c>
    </row>
    <row r="2826" spans="1:10" hidden="1" x14ac:dyDescent="0.2">
      <c r="A2826" s="3" t="s">
        <v>1393</v>
      </c>
      <c r="B2826" s="3" t="s">
        <v>1394</v>
      </c>
      <c r="C2826" s="3" t="s">
        <v>1395</v>
      </c>
      <c r="D2826" s="3" t="s">
        <v>1396</v>
      </c>
      <c r="E2826" s="4">
        <v>0.65</v>
      </c>
      <c r="F2826" s="3" t="s">
        <v>1381</v>
      </c>
      <c r="G2826" s="3" t="s">
        <v>588</v>
      </c>
      <c r="H2826" s="3" t="s">
        <v>36</v>
      </c>
      <c r="I2826" s="3" t="s">
        <v>1397</v>
      </c>
      <c r="J2826" s="3" t="s">
        <v>1383</v>
      </c>
    </row>
    <row r="2827" spans="1:10" hidden="1" x14ac:dyDescent="0.2">
      <c r="A2827" s="3" t="s">
        <v>1393</v>
      </c>
      <c r="B2827" s="3" t="s">
        <v>1394</v>
      </c>
      <c r="C2827" s="3" t="s">
        <v>1395</v>
      </c>
      <c r="D2827" s="3" t="s">
        <v>1396</v>
      </c>
      <c r="E2827" s="4">
        <v>76186.45</v>
      </c>
      <c r="F2827" s="3" t="s">
        <v>2587</v>
      </c>
      <c r="G2827" s="3" t="s">
        <v>588</v>
      </c>
      <c r="H2827" s="3" t="s">
        <v>36</v>
      </c>
      <c r="I2827" s="3" t="s">
        <v>1397</v>
      </c>
      <c r="J2827" s="3" t="s">
        <v>2589</v>
      </c>
    </row>
    <row r="2828" spans="1:10" hidden="1" x14ac:dyDescent="0.2">
      <c r="A2828" s="3" t="s">
        <v>1393</v>
      </c>
      <c r="B2828" s="3" t="s">
        <v>2752</v>
      </c>
      <c r="C2828" s="3" t="s">
        <v>2753</v>
      </c>
      <c r="D2828" s="3" t="s">
        <v>2754</v>
      </c>
      <c r="E2828" s="4">
        <v>200000</v>
      </c>
      <c r="F2828" s="3" t="s">
        <v>2702</v>
      </c>
      <c r="G2828" s="3" t="s">
        <v>1419</v>
      </c>
      <c r="H2828" s="3" t="s">
        <v>36</v>
      </c>
      <c r="I2828" s="3" t="s">
        <v>2755</v>
      </c>
      <c r="J2828" s="3" t="s">
        <v>2704</v>
      </c>
    </row>
    <row r="2829" spans="1:10" hidden="1" x14ac:dyDescent="0.2">
      <c r="A2829" s="3" t="s">
        <v>1393</v>
      </c>
      <c r="B2829" s="3" t="s">
        <v>3035</v>
      </c>
      <c r="C2829" s="3" t="s">
        <v>3036</v>
      </c>
      <c r="D2829" s="3" t="s">
        <v>3037</v>
      </c>
      <c r="E2829" s="4">
        <v>1000000</v>
      </c>
      <c r="F2829" s="3" t="s">
        <v>2702</v>
      </c>
      <c r="G2829" s="3" t="s">
        <v>1178</v>
      </c>
      <c r="H2829" s="3" t="s">
        <v>36</v>
      </c>
      <c r="I2829" s="3" t="s">
        <v>3038</v>
      </c>
      <c r="J2829" s="3" t="s">
        <v>2704</v>
      </c>
    </row>
    <row r="2830" spans="1:10" hidden="1" x14ac:dyDescent="0.2">
      <c r="A2830" s="3" t="s">
        <v>1393</v>
      </c>
      <c r="B2830" s="3" t="s">
        <v>1394</v>
      </c>
      <c r="C2830" s="3" t="s">
        <v>1395</v>
      </c>
      <c r="D2830" s="3" t="s">
        <v>1396</v>
      </c>
      <c r="E2830" s="4">
        <v>800759.9</v>
      </c>
      <c r="F2830" s="3" t="s">
        <v>2702</v>
      </c>
      <c r="G2830" s="3" t="s">
        <v>588</v>
      </c>
      <c r="H2830" s="3" t="s">
        <v>36</v>
      </c>
      <c r="I2830" s="3" t="s">
        <v>1397</v>
      </c>
      <c r="J2830" s="3" t="s">
        <v>2704</v>
      </c>
    </row>
    <row r="2831" spans="1:10" hidden="1" x14ac:dyDescent="0.2">
      <c r="A2831" s="3" t="s">
        <v>1393</v>
      </c>
      <c r="B2831" s="3" t="s">
        <v>3596</v>
      </c>
      <c r="C2831" s="3" t="s">
        <v>3597</v>
      </c>
      <c r="D2831" s="3" t="s">
        <v>3598</v>
      </c>
      <c r="E2831" s="4">
        <v>2436775</v>
      </c>
      <c r="F2831" s="3" t="s">
        <v>3580</v>
      </c>
      <c r="G2831" s="3" t="s">
        <v>960</v>
      </c>
      <c r="H2831" s="3" t="s">
        <v>36</v>
      </c>
      <c r="I2831" s="3" t="s">
        <v>3599</v>
      </c>
      <c r="J2831" s="3" t="s">
        <v>3581</v>
      </c>
    </row>
    <row r="2832" spans="1:10" hidden="1" x14ac:dyDescent="0.2">
      <c r="A2832" s="3" t="s">
        <v>1393</v>
      </c>
      <c r="B2832" s="3" t="s">
        <v>3607</v>
      </c>
      <c r="C2832" s="3" t="s">
        <v>3608</v>
      </c>
      <c r="D2832" s="3" t="s">
        <v>3609</v>
      </c>
      <c r="E2832" s="4">
        <v>209347</v>
      </c>
      <c r="F2832" s="3" t="s">
        <v>3580</v>
      </c>
      <c r="G2832" s="3" t="s">
        <v>455</v>
      </c>
      <c r="H2832" s="3" t="s">
        <v>36</v>
      </c>
      <c r="I2832" s="3" t="s">
        <v>3610</v>
      </c>
      <c r="J2832" s="3" t="s">
        <v>3581</v>
      </c>
    </row>
    <row r="2833" spans="1:10" hidden="1" x14ac:dyDescent="0.2">
      <c r="A2833" s="3" t="s">
        <v>1393</v>
      </c>
      <c r="B2833" s="3" t="s">
        <v>5156</v>
      </c>
      <c r="C2833" s="3" t="s">
        <v>5157</v>
      </c>
      <c r="D2833" s="3" t="s">
        <v>5158</v>
      </c>
      <c r="E2833" s="4">
        <v>49894.57</v>
      </c>
      <c r="F2833" s="3" t="s">
        <v>5078</v>
      </c>
      <c r="G2833" s="3" t="s">
        <v>35</v>
      </c>
      <c r="H2833" s="3" t="s">
        <v>36</v>
      </c>
      <c r="I2833" s="3" t="s">
        <v>5159</v>
      </c>
      <c r="J2833" s="3" t="s">
        <v>5080</v>
      </c>
    </row>
    <row r="2834" spans="1:10" hidden="1" x14ac:dyDescent="0.2">
      <c r="A2834" s="3" t="s">
        <v>1393</v>
      </c>
      <c r="B2834" s="3" t="s">
        <v>5471</v>
      </c>
      <c r="C2834" s="3" t="s">
        <v>5157</v>
      </c>
      <c r="D2834" s="3" t="s">
        <v>5472</v>
      </c>
      <c r="E2834" s="4">
        <v>5883489.7000000002</v>
      </c>
      <c r="F2834" s="3" t="s">
        <v>5078</v>
      </c>
      <c r="G2834" s="3" t="s">
        <v>2549</v>
      </c>
      <c r="H2834" s="3" t="s">
        <v>36</v>
      </c>
      <c r="I2834" s="3" t="s">
        <v>5473</v>
      </c>
      <c r="J2834" s="3" t="s">
        <v>5080</v>
      </c>
    </row>
    <row r="2835" spans="1:10" hidden="1" x14ac:dyDescent="0.2">
      <c r="A2835" s="3" t="s">
        <v>1393</v>
      </c>
      <c r="B2835" s="3" t="s">
        <v>5477</v>
      </c>
      <c r="C2835" s="3" t="s">
        <v>5478</v>
      </c>
      <c r="D2835" s="3" t="s">
        <v>5479</v>
      </c>
      <c r="E2835" s="4">
        <v>688888</v>
      </c>
      <c r="F2835" s="3" t="s">
        <v>5078</v>
      </c>
      <c r="G2835" s="3" t="s">
        <v>893</v>
      </c>
      <c r="H2835" s="3" t="s">
        <v>36</v>
      </c>
      <c r="I2835" s="3" t="s">
        <v>5480</v>
      </c>
      <c r="J2835" s="3" t="s">
        <v>5080</v>
      </c>
    </row>
    <row r="2836" spans="1:10" hidden="1" x14ac:dyDescent="0.2">
      <c r="A2836" s="3" t="s">
        <v>1393</v>
      </c>
      <c r="B2836" s="3" t="s">
        <v>5980</v>
      </c>
      <c r="C2836" s="3" t="s">
        <v>5981</v>
      </c>
      <c r="D2836" s="3" t="s">
        <v>5982</v>
      </c>
      <c r="E2836" s="4">
        <v>1500000</v>
      </c>
      <c r="F2836" s="3" t="s">
        <v>5726</v>
      </c>
      <c r="G2836" s="3" t="s">
        <v>481</v>
      </c>
      <c r="H2836" s="3" t="s">
        <v>36</v>
      </c>
      <c r="I2836" s="3" t="s">
        <v>5983</v>
      </c>
      <c r="J2836" s="3" t="s">
        <v>5727</v>
      </c>
    </row>
    <row r="2837" spans="1:10" hidden="1" x14ac:dyDescent="0.2">
      <c r="A2837" s="3" t="s">
        <v>1393</v>
      </c>
      <c r="B2837" s="3" t="s">
        <v>5477</v>
      </c>
      <c r="C2837" s="3" t="s">
        <v>5478</v>
      </c>
      <c r="D2837" s="3" t="s">
        <v>5479</v>
      </c>
      <c r="E2837" s="4">
        <v>60159.6</v>
      </c>
      <c r="F2837" s="3" t="s">
        <v>7136</v>
      </c>
      <c r="G2837" s="3" t="s">
        <v>146</v>
      </c>
      <c r="H2837" s="3" t="s">
        <v>36</v>
      </c>
      <c r="J2837" s="3" t="s">
        <v>7137</v>
      </c>
    </row>
  </sheetData>
  <autoFilter ref="A1:J2837" xr:uid="{00000000-0001-0000-0000-000000000000}">
    <filterColumn colId="0">
      <filters>
        <filter val="Alameda"/>
        <filter val="Contra Costa"/>
        <filter val="Marin"/>
        <filter val="San Francisco"/>
        <filter val="San Mateo"/>
        <filter val="Santa Clara"/>
        <filter val="Solano"/>
      </filters>
    </filterColumn>
    <filterColumn colId="5">
      <filters>
        <filter val="L400"/>
        <filter val="L40E"/>
        <filter val="L40R"/>
        <filter val="M003"/>
        <filter val="M0E3"/>
        <filter val="M400"/>
        <filter val="M40E"/>
        <filter val="Q400"/>
        <filter val="Y003"/>
        <filter val="Y400"/>
        <filter val="Z003"/>
        <filter val="Z0E3"/>
        <filter val="Z400"/>
        <filter val="Z40E"/>
      </filters>
    </filterColumn>
  </autoFilter>
  <sortState xmlns:xlrd2="http://schemas.microsoft.com/office/spreadsheetml/2017/richdata2" ref="A2:J2837">
    <sortCondition ref="A2:A2837"/>
  </sortState>
  <printOptions gridLines="1"/>
  <pageMargins left="0.7" right="0.7" top="0.75" bottom="0.75" header="0.3" footer="0.3"/>
  <pageSetup scale="38" fitToHeight="0" orientation="landscape" r:id="rId1"/>
  <headerFooter>
    <oddHeader>&amp;C&amp;"-,Bold"&amp;14Net Obligations for State and Local Federal-aid Highway Projects- Federal FY2023</oddHeader>
    <oddFooter>&amp;C&amp;"-,Bold"&amp;12&amp;P of &amp;N&amp;R&amp;"-,Bold"&amp;12October 12,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044D2-1529-4461-BEDF-B3588ED30642}">
  <dimension ref="A1:W34"/>
  <sheetViews>
    <sheetView workbookViewId="0">
      <selection sqref="A1:A1048576"/>
    </sheetView>
  </sheetViews>
  <sheetFormatPr baseColWidth="10" defaultColWidth="8.796875" defaultRowHeight="15" x14ac:dyDescent="0.2"/>
  <cols>
    <col min="1" max="1" width="13.19921875" style="20" bestFit="1" customWidth="1"/>
    <col min="2" max="2" width="14.3984375" style="20" bestFit="1" customWidth="1"/>
    <col min="3" max="3" width="13" style="20" bestFit="1" customWidth="1"/>
    <col min="4" max="4" width="15" style="20" bestFit="1" customWidth="1"/>
    <col min="5" max="5" width="34.796875" style="20" customWidth="1"/>
    <col min="6" max="6" width="19.59765625" style="20" bestFit="1" customWidth="1"/>
    <col min="7" max="7" width="9" style="20" bestFit="1" customWidth="1"/>
    <col min="8" max="8" width="12.3984375" style="20" bestFit="1" customWidth="1"/>
    <col min="9" max="9" width="15.59765625" style="20" bestFit="1" customWidth="1"/>
    <col min="10" max="10" width="36.19921875" style="20" bestFit="1" customWidth="1"/>
    <col min="11" max="11" width="19.19921875" style="20" bestFit="1" customWidth="1"/>
    <col min="12" max="12" width="14.19921875" style="20" bestFit="1" customWidth="1"/>
    <col min="13" max="13" width="10.19921875" style="20" bestFit="1" customWidth="1"/>
    <col min="14" max="18" width="8.796875" style="20"/>
    <col min="19" max="19" width="6" style="20" bestFit="1" customWidth="1"/>
    <col min="20" max="22" width="8.796875" style="20"/>
    <col min="23" max="23" width="9.19921875" customWidth="1"/>
    <col min="24" max="16384" width="8.796875" style="20"/>
  </cols>
  <sheetData>
    <row r="1" spans="1:19" s="20" customFormat="1" ht="17" x14ac:dyDescent="0.2">
      <c r="A1" s="19" t="s">
        <v>8</v>
      </c>
      <c r="B1" s="19" t="s">
        <v>0</v>
      </c>
      <c r="C1" s="19" t="s">
        <v>8653</v>
      </c>
      <c r="D1" s="19" t="s">
        <v>2</v>
      </c>
      <c r="E1" s="19" t="s">
        <v>3</v>
      </c>
      <c r="F1" s="19" t="s">
        <v>4</v>
      </c>
      <c r="G1" s="19" t="s">
        <v>5</v>
      </c>
      <c r="H1" s="19" t="s">
        <v>6</v>
      </c>
      <c r="I1" s="19" t="s">
        <v>7</v>
      </c>
      <c r="J1" s="19" t="s">
        <v>9</v>
      </c>
      <c r="K1" s="19" t="s">
        <v>8654</v>
      </c>
      <c r="L1" s="19" t="s">
        <v>8662</v>
      </c>
      <c r="M1" s="19" t="s">
        <v>8655</v>
      </c>
      <c r="N1" s="19" t="s">
        <v>8656</v>
      </c>
      <c r="O1" s="19" t="s">
        <v>8657</v>
      </c>
      <c r="P1" s="19" t="s">
        <v>8658</v>
      </c>
      <c r="Q1" s="19" t="s">
        <v>8659</v>
      </c>
      <c r="R1" s="19" t="s">
        <v>8660</v>
      </c>
      <c r="S1" s="19" t="s">
        <v>8661</v>
      </c>
    </row>
    <row r="2" spans="1:19" s="20" customFormat="1" x14ac:dyDescent="0.2">
      <c r="A2" s="21" t="s">
        <v>3351</v>
      </c>
      <c r="B2" s="21" t="s">
        <v>171</v>
      </c>
      <c r="C2" s="21" t="s">
        <v>3348</v>
      </c>
      <c r="D2" s="21" t="s">
        <v>3349</v>
      </c>
      <c r="E2" s="21" t="s">
        <v>3350</v>
      </c>
      <c r="F2" s="22">
        <v>3658000</v>
      </c>
      <c r="G2" s="21" t="s">
        <v>3306</v>
      </c>
      <c r="H2" s="21" t="s">
        <v>955</v>
      </c>
      <c r="I2" s="21" t="s">
        <v>36</v>
      </c>
      <c r="J2" s="21" t="s">
        <v>3308</v>
      </c>
    </row>
    <row r="3" spans="1:19" s="20" customFormat="1" x14ac:dyDescent="0.2">
      <c r="A3" s="21" t="s">
        <v>3398</v>
      </c>
      <c r="B3" s="21" t="s">
        <v>171</v>
      </c>
      <c r="C3" s="21" t="s">
        <v>3395</v>
      </c>
      <c r="D3" s="21" t="s">
        <v>3396</v>
      </c>
      <c r="E3" s="21" t="s">
        <v>3397</v>
      </c>
      <c r="F3" s="22">
        <v>2451000</v>
      </c>
      <c r="G3" s="21" t="s">
        <v>3306</v>
      </c>
      <c r="H3" s="21" t="s">
        <v>508</v>
      </c>
      <c r="I3" s="21" t="s">
        <v>36</v>
      </c>
      <c r="J3" s="21" t="s">
        <v>3308</v>
      </c>
    </row>
    <row r="4" spans="1:19" s="20" customFormat="1" x14ac:dyDescent="0.2">
      <c r="A4" s="21" t="s">
        <v>2078</v>
      </c>
      <c r="B4" s="21" t="s">
        <v>171</v>
      </c>
      <c r="C4" s="21" t="s">
        <v>2075</v>
      </c>
      <c r="D4" s="21" t="s">
        <v>2076</v>
      </c>
      <c r="E4" s="21" t="s">
        <v>2077</v>
      </c>
      <c r="F4" s="22">
        <v>-908944.46</v>
      </c>
      <c r="G4" s="21" t="s">
        <v>2073</v>
      </c>
      <c r="H4" s="21" t="s">
        <v>496</v>
      </c>
      <c r="I4" s="21" t="s">
        <v>16</v>
      </c>
      <c r="J4" s="21" t="s">
        <v>2074</v>
      </c>
    </row>
    <row r="5" spans="1:19" s="20" customFormat="1" x14ac:dyDescent="0.2">
      <c r="A5" s="21" t="s">
        <v>4601</v>
      </c>
      <c r="B5" s="21" t="s">
        <v>171</v>
      </c>
      <c r="C5" s="21" t="s">
        <v>4597</v>
      </c>
      <c r="D5" s="21" t="s">
        <v>4598</v>
      </c>
      <c r="E5" s="21" t="s">
        <v>4599</v>
      </c>
      <c r="F5" s="22">
        <v>1500000</v>
      </c>
      <c r="G5" s="21" t="s">
        <v>4600</v>
      </c>
      <c r="H5" s="21" t="s">
        <v>1095</v>
      </c>
      <c r="I5" s="21" t="s">
        <v>36</v>
      </c>
      <c r="J5" s="21" t="s">
        <v>4602</v>
      </c>
    </row>
    <row r="6" spans="1:19" s="20" customFormat="1" x14ac:dyDescent="0.2">
      <c r="A6" s="21" t="s">
        <v>3434</v>
      </c>
      <c r="B6" s="21" t="s">
        <v>171</v>
      </c>
      <c r="C6" s="21" t="s">
        <v>3431</v>
      </c>
      <c r="D6" s="21" t="s">
        <v>3432</v>
      </c>
      <c r="E6" s="21" t="s">
        <v>3433</v>
      </c>
      <c r="F6" s="22">
        <v>1250000</v>
      </c>
      <c r="G6" s="21" t="s">
        <v>3306</v>
      </c>
      <c r="H6" s="21" t="s">
        <v>1704</v>
      </c>
      <c r="I6" s="21" t="s">
        <v>36</v>
      </c>
      <c r="J6" s="21" t="s">
        <v>3308</v>
      </c>
    </row>
    <row r="7" spans="1:19" s="20" customFormat="1" x14ac:dyDescent="0.2">
      <c r="A7" s="21" t="s">
        <v>4845</v>
      </c>
      <c r="B7" s="21" t="s">
        <v>171</v>
      </c>
      <c r="C7" s="21" t="s">
        <v>4842</v>
      </c>
      <c r="D7" s="21" t="s">
        <v>4843</v>
      </c>
      <c r="E7" s="21" t="s">
        <v>4844</v>
      </c>
      <c r="F7" s="22">
        <v>2240000</v>
      </c>
      <c r="G7" s="21" t="s">
        <v>4600</v>
      </c>
      <c r="H7" s="21" t="s">
        <v>655</v>
      </c>
      <c r="I7" s="21" t="s">
        <v>36</v>
      </c>
      <c r="J7" s="21" t="s">
        <v>4602</v>
      </c>
    </row>
    <row r="8" spans="1:19" s="20" customFormat="1" x14ac:dyDescent="0.2">
      <c r="A8" s="23" t="s">
        <v>3874</v>
      </c>
      <c r="B8" s="21" t="s">
        <v>178</v>
      </c>
      <c r="C8" s="21" t="s">
        <v>3359</v>
      </c>
      <c r="D8" s="21" t="s">
        <v>3360</v>
      </c>
      <c r="E8" s="21" t="s">
        <v>3361</v>
      </c>
      <c r="F8" s="22">
        <v>4840000</v>
      </c>
      <c r="G8" s="21" t="s">
        <v>3306</v>
      </c>
      <c r="H8" s="21" t="s">
        <v>3362</v>
      </c>
      <c r="J8" s="21" t="s">
        <v>3308</v>
      </c>
    </row>
    <row r="9" spans="1:19" s="20" customFormat="1" x14ac:dyDescent="0.2">
      <c r="A9" s="21" t="s">
        <v>4837</v>
      </c>
      <c r="B9" s="21" t="s">
        <v>178</v>
      </c>
      <c r="C9" s="21" t="s">
        <v>4834</v>
      </c>
      <c r="D9" s="21" t="s">
        <v>4835</v>
      </c>
      <c r="E9" s="21" t="s">
        <v>4836</v>
      </c>
      <c r="F9" s="22">
        <v>3387000</v>
      </c>
      <c r="G9" s="21" t="s">
        <v>4600</v>
      </c>
      <c r="H9" s="21" t="s">
        <v>655</v>
      </c>
      <c r="I9" s="21" t="s">
        <v>36</v>
      </c>
      <c r="J9" s="21" t="s">
        <v>4602</v>
      </c>
    </row>
    <row r="10" spans="1:19" s="20" customFormat="1" x14ac:dyDescent="0.2">
      <c r="A10" s="21" t="s">
        <v>6130</v>
      </c>
      <c r="B10" s="21" t="s">
        <v>178</v>
      </c>
      <c r="C10" s="21" t="s">
        <v>6127</v>
      </c>
      <c r="D10" s="21" t="s">
        <v>6128</v>
      </c>
      <c r="E10" s="21" t="s">
        <v>6129</v>
      </c>
      <c r="F10" s="22">
        <v>-0.02</v>
      </c>
      <c r="G10" s="21" t="s">
        <v>6117</v>
      </c>
      <c r="H10" s="21" t="s">
        <v>302</v>
      </c>
      <c r="I10" s="21" t="s">
        <v>16</v>
      </c>
      <c r="J10" s="21" t="s">
        <v>6118</v>
      </c>
    </row>
    <row r="11" spans="1:19" s="20" customFormat="1" x14ac:dyDescent="0.2">
      <c r="A11" s="21" t="s">
        <v>3393</v>
      </c>
      <c r="B11" s="21" t="s">
        <v>178</v>
      </c>
      <c r="C11" s="21" t="s">
        <v>3390</v>
      </c>
      <c r="D11" s="21" t="s">
        <v>3391</v>
      </c>
      <c r="E11" s="21" t="s">
        <v>3392</v>
      </c>
      <c r="F11" s="22">
        <v>497000</v>
      </c>
      <c r="G11" s="21" t="s">
        <v>3306</v>
      </c>
      <c r="H11" s="21" t="s">
        <v>1178</v>
      </c>
      <c r="I11" s="21" t="s">
        <v>36</v>
      </c>
      <c r="J11" s="21" t="s">
        <v>3308</v>
      </c>
    </row>
    <row r="12" spans="1:19" s="20" customFormat="1" x14ac:dyDescent="0.2">
      <c r="A12" s="21" t="s">
        <v>3430</v>
      </c>
      <c r="B12" s="21" t="s">
        <v>243</v>
      </c>
      <c r="C12" s="21" t="s">
        <v>3427</v>
      </c>
      <c r="D12" s="21" t="s">
        <v>3428</v>
      </c>
      <c r="E12" s="21" t="s">
        <v>3429</v>
      </c>
      <c r="F12" s="22">
        <v>1120000</v>
      </c>
      <c r="G12" s="21" t="s">
        <v>3306</v>
      </c>
      <c r="H12" s="21" t="s">
        <v>1704</v>
      </c>
      <c r="I12" s="21" t="s">
        <v>36</v>
      </c>
      <c r="J12" s="21" t="s">
        <v>3308</v>
      </c>
    </row>
    <row r="13" spans="1:19" s="20" customFormat="1" x14ac:dyDescent="0.2">
      <c r="A13" s="23" t="s">
        <v>2323</v>
      </c>
      <c r="B13" s="21" t="s">
        <v>210</v>
      </c>
      <c r="C13" s="21" t="s">
        <v>2320</v>
      </c>
      <c r="D13" s="21" t="s">
        <v>2321</v>
      </c>
      <c r="E13" s="21" t="s">
        <v>2322</v>
      </c>
      <c r="F13" s="22">
        <v>6800000</v>
      </c>
      <c r="G13" s="21" t="s">
        <v>3306</v>
      </c>
      <c r="H13" s="21" t="s">
        <v>2786</v>
      </c>
      <c r="I13" s="21" t="s">
        <v>36</v>
      </c>
      <c r="J13" s="21" t="s">
        <v>3308</v>
      </c>
    </row>
    <row r="14" spans="1:19" s="20" customFormat="1" x14ac:dyDescent="0.2">
      <c r="A14" s="21" t="s">
        <v>6173</v>
      </c>
      <c r="B14" s="21" t="s">
        <v>248</v>
      </c>
      <c r="C14" s="21" t="s">
        <v>6170</v>
      </c>
      <c r="D14" s="21" t="s">
        <v>6171</v>
      </c>
      <c r="E14" s="21" t="s">
        <v>6172</v>
      </c>
      <c r="F14" s="22">
        <v>-0.01</v>
      </c>
      <c r="G14" s="21" t="s">
        <v>6117</v>
      </c>
      <c r="H14" s="21" t="s">
        <v>496</v>
      </c>
      <c r="I14" s="21" t="s">
        <v>16</v>
      </c>
      <c r="J14" s="21" t="s">
        <v>6118</v>
      </c>
    </row>
    <row r="15" spans="1:19" s="20" customFormat="1" x14ac:dyDescent="0.2">
      <c r="A15" s="21" t="s">
        <v>3355</v>
      </c>
      <c r="B15" s="21" t="s">
        <v>248</v>
      </c>
      <c r="C15" s="21" t="s">
        <v>3352</v>
      </c>
      <c r="D15" s="21" t="s">
        <v>3353</v>
      </c>
      <c r="E15" s="21" t="s">
        <v>3354</v>
      </c>
      <c r="F15" s="22">
        <v>1202000</v>
      </c>
      <c r="G15" s="21" t="s">
        <v>3306</v>
      </c>
      <c r="H15" s="21" t="s">
        <v>955</v>
      </c>
      <c r="I15" s="21" t="s">
        <v>36</v>
      </c>
      <c r="J15" s="21" t="s">
        <v>3308</v>
      </c>
    </row>
    <row r="16" spans="1:19" s="20" customFormat="1" x14ac:dyDescent="0.2">
      <c r="A16" s="21" t="s">
        <v>6181</v>
      </c>
      <c r="B16" s="21" t="s">
        <v>248</v>
      </c>
      <c r="C16" s="21" t="s">
        <v>6178</v>
      </c>
      <c r="D16" s="21" t="s">
        <v>6179</v>
      </c>
      <c r="E16" s="21" t="s">
        <v>6180</v>
      </c>
      <c r="F16" s="22">
        <v>-102504.54</v>
      </c>
      <c r="G16" s="21" t="s">
        <v>6117</v>
      </c>
      <c r="H16" s="21" t="s">
        <v>878</v>
      </c>
      <c r="I16" s="21" t="s">
        <v>16</v>
      </c>
      <c r="J16" s="21" t="s">
        <v>6118</v>
      </c>
    </row>
    <row r="17" spans="1:10" s="20" customFormat="1" x14ac:dyDescent="0.2">
      <c r="A17" s="21" t="s">
        <v>4841</v>
      </c>
      <c r="B17" s="21" t="s">
        <v>248</v>
      </c>
      <c r="C17" s="21" t="s">
        <v>4838</v>
      </c>
      <c r="D17" s="21" t="s">
        <v>4839</v>
      </c>
      <c r="E17" s="21" t="s">
        <v>4840</v>
      </c>
      <c r="F17" s="22">
        <v>739000</v>
      </c>
      <c r="G17" s="21" t="s">
        <v>4600</v>
      </c>
      <c r="H17" s="21" t="s">
        <v>655</v>
      </c>
      <c r="I17" s="21" t="s">
        <v>36</v>
      </c>
      <c r="J17" s="21" t="s">
        <v>4602</v>
      </c>
    </row>
    <row r="18" spans="1:10" s="20" customFormat="1" x14ac:dyDescent="0.2">
      <c r="A18" s="21" t="s">
        <v>4861</v>
      </c>
      <c r="B18" s="21" t="s">
        <v>248</v>
      </c>
      <c r="C18" s="21" t="s">
        <v>4858</v>
      </c>
      <c r="D18" s="21" t="s">
        <v>4859</v>
      </c>
      <c r="E18" s="21" t="s">
        <v>4860</v>
      </c>
      <c r="F18" s="22">
        <v>272689</v>
      </c>
      <c r="G18" s="21" t="s">
        <v>4600</v>
      </c>
      <c r="H18" s="21" t="s">
        <v>667</v>
      </c>
      <c r="I18" s="21" t="s">
        <v>36</v>
      </c>
      <c r="J18" s="21" t="s">
        <v>4602</v>
      </c>
    </row>
    <row r="19" spans="1:10" s="20" customFormat="1" x14ac:dyDescent="0.2">
      <c r="A19" s="21" t="s">
        <v>3385</v>
      </c>
      <c r="B19" s="21" t="s">
        <v>261</v>
      </c>
      <c r="C19" s="21" t="s">
        <v>3382</v>
      </c>
      <c r="D19" s="21" t="s">
        <v>3383</v>
      </c>
      <c r="E19" s="21" t="s">
        <v>3384</v>
      </c>
      <c r="F19" s="22">
        <v>3400000</v>
      </c>
      <c r="G19" s="21" t="s">
        <v>3306</v>
      </c>
      <c r="H19" s="21" t="s">
        <v>976</v>
      </c>
      <c r="I19" s="21" t="s">
        <v>36</v>
      </c>
      <c r="J19" s="21" t="s">
        <v>3308</v>
      </c>
    </row>
    <row r="20" spans="1:10" s="20" customFormat="1" x14ac:dyDescent="0.2">
      <c r="A20" s="21" t="s">
        <v>6122</v>
      </c>
      <c r="B20" s="21" t="s">
        <v>261</v>
      </c>
      <c r="C20" s="21" t="s">
        <v>6119</v>
      </c>
      <c r="D20" s="21" t="s">
        <v>6120</v>
      </c>
      <c r="E20" s="21" t="s">
        <v>6121</v>
      </c>
      <c r="F20" s="22">
        <v>-96581.69</v>
      </c>
      <c r="G20" s="21" t="s">
        <v>6117</v>
      </c>
      <c r="H20" s="21" t="s">
        <v>1100</v>
      </c>
      <c r="I20" s="21" t="s">
        <v>16</v>
      </c>
      <c r="J20" s="21" t="s">
        <v>6118</v>
      </c>
    </row>
    <row r="21" spans="1:10" s="20" customFormat="1" x14ac:dyDescent="0.2">
      <c r="A21" s="21" t="s">
        <v>6138</v>
      </c>
      <c r="B21" s="21" t="s">
        <v>261</v>
      </c>
      <c r="C21" s="21" t="s">
        <v>6135</v>
      </c>
      <c r="D21" s="21" t="s">
        <v>6136</v>
      </c>
      <c r="E21" s="21" t="s">
        <v>6137</v>
      </c>
      <c r="F21" s="22">
        <v>-256510.51</v>
      </c>
      <c r="G21" s="21" t="s">
        <v>6117</v>
      </c>
      <c r="H21" s="21" t="s">
        <v>361</v>
      </c>
      <c r="I21" s="21" t="s">
        <v>16</v>
      </c>
      <c r="J21" s="21" t="s">
        <v>6118</v>
      </c>
    </row>
    <row r="22" spans="1:10" s="20" customFormat="1" x14ac:dyDescent="0.2">
      <c r="A22" s="21" t="s">
        <v>3438</v>
      </c>
      <c r="B22" s="21" t="s">
        <v>261</v>
      </c>
      <c r="C22" s="21" t="s">
        <v>3435</v>
      </c>
      <c r="D22" s="21" t="s">
        <v>3436</v>
      </c>
      <c r="E22" s="21" t="s">
        <v>3437</v>
      </c>
      <c r="F22" s="22">
        <v>500000</v>
      </c>
      <c r="G22" s="21" t="s">
        <v>3306</v>
      </c>
      <c r="H22" s="21" t="s">
        <v>1704</v>
      </c>
      <c r="I22" s="21" t="s">
        <v>36</v>
      </c>
      <c r="J22" s="21" t="s">
        <v>3308</v>
      </c>
    </row>
    <row r="23" spans="1:10" s="20" customFormat="1" x14ac:dyDescent="0.2">
      <c r="A23" s="21" t="s">
        <v>3343</v>
      </c>
      <c r="B23" s="21" t="s">
        <v>261</v>
      </c>
      <c r="C23" s="21" t="s">
        <v>3339</v>
      </c>
      <c r="D23" s="21" t="s">
        <v>3340</v>
      </c>
      <c r="E23" s="21" t="s">
        <v>3341</v>
      </c>
      <c r="F23" s="22">
        <v>157212</v>
      </c>
      <c r="G23" s="21" t="s">
        <v>3306</v>
      </c>
      <c r="H23" s="21" t="s">
        <v>3342</v>
      </c>
      <c r="I23" s="21" t="s">
        <v>36</v>
      </c>
      <c r="J23" s="21" t="s">
        <v>3308</v>
      </c>
    </row>
    <row r="24" spans="1:10" s="20" customFormat="1" x14ac:dyDescent="0.2">
      <c r="A24" s="21" t="s">
        <v>3347</v>
      </c>
      <c r="B24" s="21" t="s">
        <v>261</v>
      </c>
      <c r="C24" s="21" t="s">
        <v>3344</v>
      </c>
      <c r="D24" s="21" t="s">
        <v>3345</v>
      </c>
      <c r="E24" s="21" t="s">
        <v>3346</v>
      </c>
      <c r="F24" s="22">
        <v>3107940</v>
      </c>
      <c r="G24" s="21" t="s">
        <v>3306</v>
      </c>
      <c r="H24" s="21" t="s">
        <v>3342</v>
      </c>
      <c r="I24" s="21" t="s">
        <v>36</v>
      </c>
      <c r="J24" s="21" t="s">
        <v>3308</v>
      </c>
    </row>
    <row r="25" spans="1:10" s="20" customFormat="1" x14ac:dyDescent="0.2">
      <c r="A25" s="21" t="s">
        <v>3347</v>
      </c>
      <c r="B25" s="21" t="s">
        <v>261</v>
      </c>
      <c r="C25" s="21" t="s">
        <v>3344</v>
      </c>
      <c r="D25" s="21" t="s">
        <v>3345</v>
      </c>
      <c r="E25" s="21" t="s">
        <v>3346</v>
      </c>
      <c r="F25" s="22">
        <v>-778940</v>
      </c>
      <c r="G25" s="21" t="s">
        <v>6117</v>
      </c>
      <c r="H25" s="21" t="s">
        <v>3342</v>
      </c>
      <c r="I25" s="21" t="s">
        <v>36</v>
      </c>
      <c r="J25" s="21" t="s">
        <v>6118</v>
      </c>
    </row>
    <row r="26" spans="1:10" s="20" customFormat="1" x14ac:dyDescent="0.2">
      <c r="A26" s="21" t="s">
        <v>6177</v>
      </c>
      <c r="B26" s="21" t="s">
        <v>261</v>
      </c>
      <c r="C26" s="21" t="s">
        <v>6174</v>
      </c>
      <c r="D26" s="21" t="s">
        <v>6175</v>
      </c>
      <c r="E26" s="21" t="s">
        <v>6176</v>
      </c>
      <c r="F26" s="22">
        <v>-169482.27</v>
      </c>
      <c r="G26" s="21" t="s">
        <v>6117</v>
      </c>
      <c r="H26" s="21" t="s">
        <v>553</v>
      </c>
      <c r="I26" s="21" t="s">
        <v>16</v>
      </c>
      <c r="J26" s="21" t="s">
        <v>6118</v>
      </c>
    </row>
    <row r="27" spans="1:10" s="20" customFormat="1" x14ac:dyDescent="0.2">
      <c r="A27" s="21" t="s">
        <v>6177</v>
      </c>
      <c r="B27" s="21" t="s">
        <v>261</v>
      </c>
      <c r="C27" s="21" t="s">
        <v>6174</v>
      </c>
      <c r="D27" s="21" t="s">
        <v>6175</v>
      </c>
      <c r="E27" s="21" t="s">
        <v>6176</v>
      </c>
      <c r="F27" s="22">
        <v>-67281.899999999994</v>
      </c>
      <c r="G27" s="21" t="s">
        <v>6222</v>
      </c>
      <c r="H27" s="21" t="s">
        <v>553</v>
      </c>
      <c r="I27" s="21" t="s">
        <v>16</v>
      </c>
      <c r="J27" s="21" t="s">
        <v>6223</v>
      </c>
    </row>
    <row r="28" spans="1:10" s="20" customFormat="1" x14ac:dyDescent="0.2">
      <c r="A28" s="21" t="s">
        <v>3307</v>
      </c>
      <c r="B28" s="21" t="s">
        <v>261</v>
      </c>
      <c r="C28" s="21" t="s">
        <v>3303</v>
      </c>
      <c r="D28" s="21" t="s">
        <v>3304</v>
      </c>
      <c r="E28" s="21" t="s">
        <v>3305</v>
      </c>
      <c r="F28" s="22">
        <v>11641</v>
      </c>
      <c r="G28" s="21" t="s">
        <v>3306</v>
      </c>
      <c r="H28" s="21" t="s">
        <v>302</v>
      </c>
      <c r="I28" s="21" t="s">
        <v>36</v>
      </c>
      <c r="J28" s="21" t="s">
        <v>3308</v>
      </c>
    </row>
    <row r="29" spans="1:10" s="20" customFormat="1" x14ac:dyDescent="0.2">
      <c r="A29" s="21" t="s">
        <v>3307</v>
      </c>
      <c r="B29" s="21" t="s">
        <v>261</v>
      </c>
      <c r="C29" s="21" t="s">
        <v>3303</v>
      </c>
      <c r="D29" s="21" t="s">
        <v>3304</v>
      </c>
      <c r="E29" s="21" t="s">
        <v>3305</v>
      </c>
      <c r="F29" s="22">
        <v>-6320</v>
      </c>
      <c r="G29" s="21" t="s">
        <v>6117</v>
      </c>
      <c r="H29" s="21" t="s">
        <v>302</v>
      </c>
      <c r="I29" s="21" t="s">
        <v>36</v>
      </c>
      <c r="J29" s="21" t="s">
        <v>6118</v>
      </c>
    </row>
    <row r="30" spans="1:10" s="20" customFormat="1" x14ac:dyDescent="0.2">
      <c r="A30" s="21" t="s">
        <v>3307</v>
      </c>
      <c r="B30" s="21" t="s">
        <v>261</v>
      </c>
      <c r="C30" s="21" t="s">
        <v>3303</v>
      </c>
      <c r="D30" s="21" t="s">
        <v>3304</v>
      </c>
      <c r="E30" s="21" t="s">
        <v>3305</v>
      </c>
      <c r="F30" s="22">
        <v>-5321</v>
      </c>
      <c r="G30" s="21" t="s">
        <v>6222</v>
      </c>
      <c r="H30" s="21" t="s">
        <v>302</v>
      </c>
      <c r="I30" s="21" t="s">
        <v>36</v>
      </c>
      <c r="J30" s="21" t="s">
        <v>6223</v>
      </c>
    </row>
    <row r="31" spans="1:10" s="20" customFormat="1" x14ac:dyDescent="0.2">
      <c r="A31" s="21" t="s">
        <v>3338</v>
      </c>
      <c r="B31" s="21" t="s">
        <v>261</v>
      </c>
      <c r="C31" s="21" t="s">
        <v>3334</v>
      </c>
      <c r="D31" s="21" t="s">
        <v>3335</v>
      </c>
      <c r="E31" s="21" t="s">
        <v>3336</v>
      </c>
      <c r="F31" s="22">
        <v>831793</v>
      </c>
      <c r="G31" s="21" t="s">
        <v>3306</v>
      </c>
      <c r="H31" s="21" t="s">
        <v>3337</v>
      </c>
      <c r="I31" s="21" t="s">
        <v>36</v>
      </c>
      <c r="J31" s="21" t="s">
        <v>3308</v>
      </c>
    </row>
    <row r="32" spans="1:10" s="20" customFormat="1" x14ac:dyDescent="0.2">
      <c r="A32" s="21" t="s">
        <v>3366</v>
      </c>
      <c r="B32" s="21" t="s">
        <v>261</v>
      </c>
      <c r="C32" s="21" t="s">
        <v>3363</v>
      </c>
      <c r="D32" s="21" t="s">
        <v>3364</v>
      </c>
      <c r="E32" s="21" t="s">
        <v>3365</v>
      </c>
      <c r="F32" s="22">
        <v>1000000</v>
      </c>
      <c r="G32" s="21" t="s">
        <v>3306</v>
      </c>
      <c r="H32" s="21" t="s">
        <v>1316</v>
      </c>
      <c r="I32" s="21" t="s">
        <v>36</v>
      </c>
      <c r="J32" s="21" t="s">
        <v>3308</v>
      </c>
    </row>
    <row r="33" spans="1:10" s="20" customFormat="1" x14ac:dyDescent="0.2">
      <c r="A33" s="21" t="s">
        <v>2681</v>
      </c>
      <c r="B33" s="21" t="s">
        <v>322</v>
      </c>
      <c r="C33" s="21" t="s">
        <v>2678</v>
      </c>
      <c r="D33" s="21" t="s">
        <v>2679</v>
      </c>
      <c r="E33" s="21" t="s">
        <v>2680</v>
      </c>
      <c r="F33" s="22">
        <v>3064000</v>
      </c>
      <c r="G33" s="21" t="s">
        <v>3306</v>
      </c>
      <c r="H33" s="21" t="s">
        <v>1704</v>
      </c>
      <c r="I33" s="21" t="s">
        <v>36</v>
      </c>
      <c r="J33" s="21" t="s">
        <v>3308</v>
      </c>
    </row>
    <row r="34" spans="1:10" s="20" customFormat="1" x14ac:dyDescent="0.2"/>
  </sheetData>
  <sortState xmlns:xlrd2="http://schemas.microsoft.com/office/spreadsheetml/2017/richdata2" ref="A2:J33">
    <sortCondition ref="B2:B33"/>
    <sortCondition ref="A2:A33"/>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B6EAB-F85D-4CEB-AAD3-DB8CF2CC3990}">
  <dimension ref="A1:AA419"/>
  <sheetViews>
    <sheetView topLeftCell="C1" zoomScale="90" zoomScaleNormal="90" workbookViewId="0">
      <pane ySplit="1" topLeftCell="A253" activePane="bottomLeft" state="frozen"/>
      <selection sqref="A1:A1048576"/>
      <selection pane="bottomLeft" sqref="A1:A1048576"/>
    </sheetView>
  </sheetViews>
  <sheetFormatPr baseColWidth="10" defaultColWidth="10.19921875" defaultRowHeight="15" customHeight="1" x14ac:dyDescent="0.2"/>
  <cols>
    <col min="1" max="1" width="17.3984375" style="5" customWidth="1"/>
    <col min="2" max="2" width="15.59765625" style="6" customWidth="1"/>
    <col min="3" max="3" width="20.19921875" style="7" customWidth="1"/>
    <col min="4" max="4" width="21.3984375" style="7" customWidth="1"/>
    <col min="5" max="5" width="91.3984375" style="5" customWidth="1"/>
    <col min="6" max="6" width="60" style="5" customWidth="1"/>
    <col min="7" max="7" width="34.3984375" style="8" customWidth="1"/>
    <col min="8" max="8" width="20.796875" style="7" customWidth="1"/>
    <col min="9" max="9" width="23.3984375" style="7" customWidth="1"/>
    <col min="10" max="10" width="18.796875" style="5" customWidth="1"/>
    <col min="11" max="11" width="22" style="5" customWidth="1"/>
    <col min="12" max="14" width="18.3984375" style="7" customWidth="1"/>
    <col min="15" max="15" width="25.19921875" style="7" customWidth="1"/>
    <col min="16" max="16" width="11.59765625" style="5" customWidth="1"/>
    <col min="17" max="17" width="10.19921875" style="7"/>
    <col min="18" max="18" width="18.3984375" style="5" customWidth="1"/>
    <col min="19" max="19" width="22" style="9" customWidth="1"/>
    <col min="20" max="16384" width="10.19921875" style="9"/>
  </cols>
  <sheetData>
    <row r="1" spans="1:27" ht="15" customHeight="1" x14ac:dyDescent="0.2">
      <c r="A1" s="5" t="s">
        <v>0</v>
      </c>
      <c r="B1" s="6" t="s">
        <v>7534</v>
      </c>
      <c r="C1" s="7" t="s">
        <v>7535</v>
      </c>
      <c r="D1" s="7" t="s">
        <v>7536</v>
      </c>
      <c r="E1" s="5" t="s">
        <v>7537</v>
      </c>
      <c r="F1" s="7" t="s">
        <v>7538</v>
      </c>
      <c r="G1" s="8" t="s">
        <v>9</v>
      </c>
      <c r="H1" s="7" t="s">
        <v>7539</v>
      </c>
      <c r="I1" s="7" t="s">
        <v>7540</v>
      </c>
      <c r="J1" s="8" t="s">
        <v>7541</v>
      </c>
      <c r="K1" s="7" t="s">
        <v>7542</v>
      </c>
      <c r="L1" s="7" t="s">
        <v>7543</v>
      </c>
      <c r="M1" s="7" t="s">
        <v>7544</v>
      </c>
      <c r="N1" s="7" t="s">
        <v>7545</v>
      </c>
      <c r="O1" s="7" t="s">
        <v>7546</v>
      </c>
      <c r="P1" s="5" t="s">
        <v>5</v>
      </c>
      <c r="Q1" s="7" t="s">
        <v>7547</v>
      </c>
      <c r="T1" s="9">
        <v>3</v>
      </c>
      <c r="U1" s="9">
        <v>3</v>
      </c>
      <c r="V1" s="9">
        <v>3</v>
      </c>
      <c r="W1" s="9">
        <v>3</v>
      </c>
      <c r="X1" s="9">
        <v>3</v>
      </c>
      <c r="Y1" s="9">
        <v>3</v>
      </c>
      <c r="Z1" s="9">
        <v>3</v>
      </c>
      <c r="AA1" s="9">
        <v>3</v>
      </c>
    </row>
    <row r="2" spans="1:27" ht="15" customHeight="1" x14ac:dyDescent="0.2">
      <c r="A2" s="5" t="s">
        <v>171</v>
      </c>
      <c r="B2" s="6" t="s">
        <v>4020</v>
      </c>
      <c r="C2" s="7" t="s">
        <v>3896</v>
      </c>
      <c r="D2" s="7" t="s">
        <v>7548</v>
      </c>
      <c r="E2" s="5" t="s">
        <v>7549</v>
      </c>
      <c r="F2" s="5" t="s">
        <v>7550</v>
      </c>
      <c r="G2" s="8" t="s">
        <v>3643</v>
      </c>
      <c r="H2" s="7" t="s">
        <v>3895</v>
      </c>
      <c r="I2" s="7" t="s">
        <v>455</v>
      </c>
      <c r="J2" s="10">
        <v>620000</v>
      </c>
      <c r="K2" s="10"/>
      <c r="L2" s="7" t="s">
        <v>7551</v>
      </c>
      <c r="M2" s="7" t="s">
        <v>7552</v>
      </c>
      <c r="N2" s="7" t="s">
        <v>7553</v>
      </c>
      <c r="O2" s="11" t="s">
        <v>7554</v>
      </c>
      <c r="P2" s="5" t="s">
        <v>3640</v>
      </c>
      <c r="Q2" s="7" t="s">
        <v>7555</v>
      </c>
      <c r="R2" s="5" t="str">
        <f t="shared" ref="R2:R65" si="0">CONCATENATE(Q2,"-",H2,"")</f>
        <v>STPCMLNI-6480013</v>
      </c>
      <c r="S2" s="9" t="s">
        <v>7556</v>
      </c>
    </row>
    <row r="3" spans="1:27" ht="15" customHeight="1" x14ac:dyDescent="0.2">
      <c r="A3" s="5" t="s">
        <v>171</v>
      </c>
      <c r="B3" s="6" t="s">
        <v>4020</v>
      </c>
      <c r="C3" s="7" t="s">
        <v>4018</v>
      </c>
      <c r="D3" s="7" t="s">
        <v>7548</v>
      </c>
      <c r="E3" s="5" t="s">
        <v>7549</v>
      </c>
      <c r="F3" s="5" t="s">
        <v>7550</v>
      </c>
      <c r="G3" s="8" t="s">
        <v>3643</v>
      </c>
      <c r="H3" s="7" t="s">
        <v>4017</v>
      </c>
      <c r="I3" s="7" t="s">
        <v>182</v>
      </c>
      <c r="J3" s="10">
        <v>5900678.6600000001</v>
      </c>
      <c r="K3" s="10">
        <v>12226000</v>
      </c>
      <c r="L3" s="7" t="s">
        <v>7551</v>
      </c>
      <c r="M3" s="7" t="s">
        <v>7552</v>
      </c>
      <c r="N3" s="7" t="s">
        <v>7553</v>
      </c>
      <c r="O3" s="11" t="s">
        <v>7554</v>
      </c>
      <c r="P3" s="5" t="s">
        <v>3640</v>
      </c>
      <c r="Q3" s="7" t="s">
        <v>7557</v>
      </c>
      <c r="R3" s="5" t="str">
        <f t="shared" si="0"/>
        <v>STPLN-6480026</v>
      </c>
      <c r="S3" s="9" t="s">
        <v>7558</v>
      </c>
    </row>
    <row r="4" spans="1:27" ht="15" customHeight="1" x14ac:dyDescent="0.2">
      <c r="A4" s="5" t="s">
        <v>171</v>
      </c>
      <c r="B4" s="6" t="s">
        <v>4020</v>
      </c>
      <c r="C4" s="7" t="s">
        <v>4018</v>
      </c>
      <c r="D4" s="7" t="s">
        <v>7548</v>
      </c>
      <c r="E4" s="5" t="s">
        <v>7549</v>
      </c>
      <c r="F4" s="5" t="s">
        <v>7550</v>
      </c>
      <c r="G4" s="8" t="s">
        <v>4328</v>
      </c>
      <c r="H4" s="7" t="s">
        <v>4017</v>
      </c>
      <c r="I4" s="7" t="s">
        <v>182</v>
      </c>
      <c r="J4" s="10">
        <v>4249321.34</v>
      </c>
      <c r="K4" s="10">
        <v>12226000</v>
      </c>
      <c r="L4" s="7" t="s">
        <v>7551</v>
      </c>
      <c r="M4" s="7" t="s">
        <v>7552</v>
      </c>
      <c r="N4" s="7" t="s">
        <v>7553</v>
      </c>
      <c r="O4" s="11" t="s">
        <v>7554</v>
      </c>
      <c r="P4" s="5" t="s">
        <v>4327</v>
      </c>
      <c r="Q4" s="7" t="s">
        <v>7557</v>
      </c>
      <c r="R4" s="5" t="str">
        <f t="shared" si="0"/>
        <v>STPLN-6480026</v>
      </c>
      <c r="S4" s="9" t="s">
        <v>7558</v>
      </c>
    </row>
    <row r="5" spans="1:27" ht="15" customHeight="1" x14ac:dyDescent="0.2">
      <c r="A5" s="5" t="s">
        <v>171</v>
      </c>
      <c r="B5" s="6" t="s">
        <v>3398</v>
      </c>
      <c r="C5" s="7" t="s">
        <v>3396</v>
      </c>
      <c r="D5" s="7" t="s">
        <v>171</v>
      </c>
      <c r="E5" s="5" t="s">
        <v>7559</v>
      </c>
      <c r="F5" s="5" t="s">
        <v>7560</v>
      </c>
      <c r="G5" s="8" t="s">
        <v>3308</v>
      </c>
      <c r="H5" s="7" t="s">
        <v>3395</v>
      </c>
      <c r="I5" s="7" t="s">
        <v>508</v>
      </c>
      <c r="J5" s="10">
        <v>2451000</v>
      </c>
      <c r="K5" s="10"/>
      <c r="L5" s="7" t="s">
        <v>7551</v>
      </c>
      <c r="M5" s="7" t="s">
        <v>7552</v>
      </c>
      <c r="N5" s="7" t="s">
        <v>7553</v>
      </c>
      <c r="O5" s="11" t="s">
        <v>7561</v>
      </c>
      <c r="P5" s="5" t="s">
        <v>3306</v>
      </c>
      <c r="Q5" s="7" t="s">
        <v>7562</v>
      </c>
      <c r="R5" s="5" t="str">
        <f t="shared" si="0"/>
        <v>STPCML-5014046</v>
      </c>
      <c r="S5" s="9" t="s">
        <v>7563</v>
      </c>
    </row>
    <row r="6" spans="1:27" ht="15" customHeight="1" x14ac:dyDescent="0.2">
      <c r="A6" s="5" t="s">
        <v>171</v>
      </c>
      <c r="B6" s="6" t="s">
        <v>3398</v>
      </c>
      <c r="C6" s="7" t="s">
        <v>3396</v>
      </c>
      <c r="D6" s="7" t="s">
        <v>171</v>
      </c>
      <c r="E6" s="5" t="s">
        <v>7559</v>
      </c>
      <c r="F6" s="5" t="s">
        <v>7560</v>
      </c>
      <c r="G6" s="8" t="s">
        <v>3643</v>
      </c>
      <c r="H6" s="7" t="s">
        <v>3395</v>
      </c>
      <c r="I6" s="7" t="s">
        <v>508</v>
      </c>
      <c r="J6" s="10">
        <v>2000000</v>
      </c>
      <c r="K6" s="10"/>
      <c r="L6" s="7" t="s">
        <v>7551</v>
      </c>
      <c r="M6" s="7" t="s">
        <v>7564</v>
      </c>
      <c r="N6" s="7" t="s">
        <v>7553</v>
      </c>
      <c r="O6" s="11" t="s">
        <v>7554</v>
      </c>
      <c r="P6" s="5" t="s">
        <v>3640</v>
      </c>
      <c r="Q6" s="7" t="s">
        <v>7562</v>
      </c>
      <c r="R6" s="5" t="str">
        <f t="shared" si="0"/>
        <v>STPCML-5014046</v>
      </c>
      <c r="S6" s="9" t="s">
        <v>7563</v>
      </c>
    </row>
    <row r="7" spans="1:27" ht="15" customHeight="1" x14ac:dyDescent="0.2">
      <c r="A7" s="5" t="s">
        <v>171</v>
      </c>
      <c r="B7" s="6" t="s">
        <v>6355</v>
      </c>
      <c r="C7" s="7" t="s">
        <v>6353</v>
      </c>
      <c r="D7" s="7" t="s">
        <v>7565</v>
      </c>
      <c r="E7" s="5" t="s">
        <v>7566</v>
      </c>
      <c r="F7" s="5" t="s">
        <v>7567</v>
      </c>
      <c r="G7" s="8" t="s">
        <v>6240</v>
      </c>
      <c r="H7" s="7" t="s">
        <v>6352</v>
      </c>
      <c r="I7" s="7" t="s">
        <v>47</v>
      </c>
      <c r="J7" s="10">
        <v>-79948.47</v>
      </c>
      <c r="K7" s="10"/>
      <c r="L7" s="7" t="s">
        <v>7551</v>
      </c>
      <c r="M7" s="7" t="s">
        <v>7564</v>
      </c>
      <c r="N7" s="7" t="s">
        <v>7568</v>
      </c>
      <c r="O7" s="11" t="s">
        <v>7554</v>
      </c>
      <c r="P7" s="5" t="s">
        <v>6239</v>
      </c>
      <c r="Q7" s="7" t="s">
        <v>7569</v>
      </c>
      <c r="R7" s="5" t="str">
        <f t="shared" si="0"/>
        <v>STPL-5933146</v>
      </c>
      <c r="S7" s="9" t="s">
        <v>7570</v>
      </c>
    </row>
    <row r="8" spans="1:27" ht="15" customHeight="1" x14ac:dyDescent="0.2">
      <c r="A8" s="5" t="s">
        <v>171</v>
      </c>
      <c r="B8" s="6" t="s">
        <v>1501</v>
      </c>
      <c r="C8" s="7" t="s">
        <v>1499</v>
      </c>
      <c r="D8" s="7" t="s">
        <v>7565</v>
      </c>
      <c r="E8" s="5" t="s">
        <v>7571</v>
      </c>
      <c r="F8" s="5" t="s">
        <v>7571</v>
      </c>
      <c r="G8" s="8" t="s">
        <v>1480</v>
      </c>
      <c r="H8" s="7" t="s">
        <v>1498</v>
      </c>
      <c r="I8" s="7" t="s">
        <v>878</v>
      </c>
      <c r="J8" s="10">
        <v>-6131.83</v>
      </c>
      <c r="K8" s="10"/>
      <c r="L8" s="7" t="s">
        <v>7551</v>
      </c>
      <c r="M8" s="7" t="s">
        <v>7564</v>
      </c>
      <c r="N8" s="7" t="s">
        <v>7553</v>
      </c>
      <c r="O8" s="11" t="s">
        <v>7572</v>
      </c>
      <c r="P8" s="5" t="s">
        <v>1477</v>
      </c>
      <c r="Q8" s="7" t="s">
        <v>7573</v>
      </c>
      <c r="R8" s="5" t="str">
        <f t="shared" si="0"/>
        <v>STPL -5933157</v>
      </c>
      <c r="S8" s="9" t="s">
        <v>7574</v>
      </c>
    </row>
    <row r="9" spans="1:27" ht="15" customHeight="1" x14ac:dyDescent="0.2">
      <c r="A9" s="5" t="s">
        <v>171</v>
      </c>
      <c r="B9" s="6" t="s">
        <v>1501</v>
      </c>
      <c r="C9" s="7" t="s">
        <v>1499</v>
      </c>
      <c r="D9" s="7" t="s">
        <v>7565</v>
      </c>
      <c r="E9" s="5" t="s">
        <v>7571</v>
      </c>
      <c r="F9" s="5" t="s">
        <v>7571</v>
      </c>
      <c r="G9" s="8" t="s">
        <v>1480</v>
      </c>
      <c r="H9" s="7" t="s">
        <v>1498</v>
      </c>
      <c r="I9" s="7" t="s">
        <v>878</v>
      </c>
      <c r="J9" s="10">
        <v>-37413.71</v>
      </c>
      <c r="K9" s="10"/>
      <c r="L9" s="7" t="s">
        <v>7551</v>
      </c>
      <c r="M9" s="7" t="s">
        <v>7564</v>
      </c>
      <c r="N9" s="7" t="s">
        <v>7553</v>
      </c>
      <c r="O9" s="11" t="s">
        <v>7572</v>
      </c>
      <c r="P9" s="5" t="s">
        <v>2011</v>
      </c>
      <c r="Q9" s="7" t="s">
        <v>7569</v>
      </c>
      <c r="R9" s="5" t="str">
        <f t="shared" si="0"/>
        <v>STPL-5933157</v>
      </c>
      <c r="S9" s="9" t="s">
        <v>7575</v>
      </c>
    </row>
    <row r="10" spans="1:27" ht="15" customHeight="1" x14ac:dyDescent="0.2">
      <c r="A10" s="5" t="s">
        <v>171</v>
      </c>
      <c r="B10" s="6" t="s">
        <v>1501</v>
      </c>
      <c r="C10" s="7" t="s">
        <v>1499</v>
      </c>
      <c r="D10" s="7" t="s">
        <v>7565</v>
      </c>
      <c r="E10" s="5" t="s">
        <v>7576</v>
      </c>
      <c r="F10" s="5" t="s">
        <v>7571</v>
      </c>
      <c r="G10" s="8" t="s">
        <v>6240</v>
      </c>
      <c r="H10" s="7" t="s">
        <v>1498</v>
      </c>
      <c r="I10" s="7" t="s">
        <v>878</v>
      </c>
      <c r="J10" s="10">
        <v>-39914.92</v>
      </c>
      <c r="K10" s="10"/>
      <c r="L10" s="7" t="s">
        <v>7551</v>
      </c>
      <c r="M10" s="7" t="s">
        <v>7564</v>
      </c>
      <c r="N10" s="7" t="s">
        <v>7553</v>
      </c>
      <c r="O10" s="11" t="s">
        <v>7554</v>
      </c>
      <c r="P10" s="5" t="s">
        <v>6239</v>
      </c>
      <c r="Q10" s="7" t="s">
        <v>7569</v>
      </c>
      <c r="R10" s="5" t="str">
        <f t="shared" si="0"/>
        <v>STPL-5933157</v>
      </c>
      <c r="S10" s="9" t="s">
        <v>7575</v>
      </c>
    </row>
    <row r="11" spans="1:27" ht="15" customHeight="1" x14ac:dyDescent="0.2">
      <c r="A11" s="5" t="s">
        <v>171</v>
      </c>
      <c r="B11" s="6" t="s">
        <v>5183</v>
      </c>
      <c r="C11" s="7" t="s">
        <v>5351</v>
      </c>
      <c r="D11" s="7" t="s">
        <v>7565</v>
      </c>
      <c r="E11" s="5" t="s">
        <v>7577</v>
      </c>
      <c r="F11" s="5" t="s">
        <v>7577</v>
      </c>
      <c r="G11" s="8" t="s">
        <v>5080</v>
      </c>
      <c r="H11" s="7" t="s">
        <v>5350</v>
      </c>
      <c r="I11" s="7" t="s">
        <v>146</v>
      </c>
      <c r="J11" s="10">
        <v>1750000</v>
      </c>
      <c r="K11" s="10">
        <v>26659858</v>
      </c>
      <c r="L11" s="7" t="s">
        <v>7578</v>
      </c>
      <c r="M11" s="7" t="s">
        <v>7564</v>
      </c>
      <c r="N11" s="7" t="s">
        <v>7553</v>
      </c>
      <c r="O11" s="11" t="s">
        <v>5556</v>
      </c>
      <c r="P11" s="5" t="s">
        <v>5078</v>
      </c>
      <c r="Q11" s="7" t="s">
        <v>7579</v>
      </c>
      <c r="R11" s="5" t="str">
        <f t="shared" si="0"/>
        <v>HSIPL-5933152</v>
      </c>
      <c r="S11" s="9" t="s">
        <v>7580</v>
      </c>
    </row>
    <row r="12" spans="1:27" ht="15" customHeight="1" x14ac:dyDescent="0.2">
      <c r="A12" s="5" t="s">
        <v>171</v>
      </c>
      <c r="B12" s="6" t="s">
        <v>5183</v>
      </c>
      <c r="C12" s="7" t="s">
        <v>5354</v>
      </c>
      <c r="D12" s="7" t="s">
        <v>7565</v>
      </c>
      <c r="E12" s="5" t="s">
        <v>7581</v>
      </c>
      <c r="F12" s="5" t="s">
        <v>7581</v>
      </c>
      <c r="G12" s="8" t="s">
        <v>5080</v>
      </c>
      <c r="H12" s="7" t="s">
        <v>5353</v>
      </c>
      <c r="I12" s="7" t="s">
        <v>146</v>
      </c>
      <c r="J12" s="10">
        <v>1330000</v>
      </c>
      <c r="K12" s="10">
        <v>26659858</v>
      </c>
      <c r="L12" s="7" t="s">
        <v>7578</v>
      </c>
      <c r="M12" s="7" t="s">
        <v>7564</v>
      </c>
      <c r="N12" s="7" t="s">
        <v>7553</v>
      </c>
      <c r="O12" s="11" t="s">
        <v>5556</v>
      </c>
      <c r="P12" s="5" t="s">
        <v>5078</v>
      </c>
      <c r="Q12" s="7" t="s">
        <v>7579</v>
      </c>
      <c r="R12" s="5" t="str">
        <f t="shared" si="0"/>
        <v>HSIPL-5933154</v>
      </c>
      <c r="S12" s="9" t="s">
        <v>7582</v>
      </c>
    </row>
    <row r="13" spans="1:27" ht="15" customHeight="1" x14ac:dyDescent="0.2">
      <c r="A13" s="5" t="s">
        <v>171</v>
      </c>
      <c r="B13" s="6" t="s">
        <v>5183</v>
      </c>
      <c r="C13" s="7" t="s">
        <v>5357</v>
      </c>
      <c r="D13" s="7" t="s">
        <v>7565</v>
      </c>
      <c r="E13" s="5" t="s">
        <v>7583</v>
      </c>
      <c r="F13" s="5" t="s">
        <v>7583</v>
      </c>
      <c r="G13" s="8" t="s">
        <v>5080</v>
      </c>
      <c r="H13" s="7" t="s">
        <v>5356</v>
      </c>
      <c r="I13" s="7" t="s">
        <v>879</v>
      </c>
      <c r="J13" s="10">
        <v>2237980</v>
      </c>
      <c r="K13" s="10">
        <v>26659858</v>
      </c>
      <c r="L13" s="7" t="s">
        <v>7578</v>
      </c>
      <c r="M13" s="7" t="s">
        <v>7564</v>
      </c>
      <c r="N13" s="7" t="s">
        <v>7553</v>
      </c>
      <c r="O13" s="11" t="s">
        <v>5556</v>
      </c>
      <c r="P13" s="5" t="s">
        <v>5078</v>
      </c>
      <c r="Q13" s="7" t="s">
        <v>7579</v>
      </c>
      <c r="R13" s="5" t="str">
        <f t="shared" si="0"/>
        <v>HSIPL-5933153</v>
      </c>
      <c r="S13" s="9" t="s">
        <v>7584</v>
      </c>
    </row>
    <row r="14" spans="1:27" ht="15" customHeight="1" x14ac:dyDescent="0.2">
      <c r="A14" s="5" t="s">
        <v>171</v>
      </c>
      <c r="B14" s="6" t="s">
        <v>6520</v>
      </c>
      <c r="C14" s="7" t="s">
        <v>6518</v>
      </c>
      <c r="D14" s="7" t="s">
        <v>7585</v>
      </c>
      <c r="E14" s="5" t="s">
        <v>7586</v>
      </c>
      <c r="F14" s="5" t="s">
        <v>7587</v>
      </c>
      <c r="G14" s="8" t="s">
        <v>6480</v>
      </c>
      <c r="H14" s="7" t="s">
        <v>6517</v>
      </c>
      <c r="I14" s="7" t="s">
        <v>103</v>
      </c>
      <c r="J14" s="10">
        <v>340000</v>
      </c>
      <c r="K14" s="10">
        <v>4000000</v>
      </c>
      <c r="L14" s="7" t="s">
        <v>7551</v>
      </c>
      <c r="M14" s="7" t="s">
        <v>7552</v>
      </c>
      <c r="N14" s="7" t="s">
        <v>7553</v>
      </c>
      <c r="O14" s="11" t="s">
        <v>7554</v>
      </c>
      <c r="P14" s="5" t="s">
        <v>6478</v>
      </c>
      <c r="Q14" s="7" t="s">
        <v>7569</v>
      </c>
      <c r="R14" s="5" t="str">
        <f t="shared" si="0"/>
        <v>STPL-5178016</v>
      </c>
      <c r="S14" s="9" t="s">
        <v>7588</v>
      </c>
    </row>
    <row r="15" spans="1:27" ht="15" customHeight="1" x14ac:dyDescent="0.2">
      <c r="A15" s="5" t="s">
        <v>171</v>
      </c>
      <c r="B15" s="6" t="s">
        <v>6261</v>
      </c>
      <c r="C15" s="7" t="s">
        <v>6259</v>
      </c>
      <c r="D15" s="7" t="s">
        <v>7589</v>
      </c>
      <c r="E15" s="5" t="s">
        <v>7590</v>
      </c>
      <c r="F15" s="5" t="s">
        <v>7591</v>
      </c>
      <c r="G15" s="8" t="s">
        <v>6240</v>
      </c>
      <c r="H15" s="7" t="s">
        <v>6258</v>
      </c>
      <c r="I15" s="7" t="s">
        <v>361</v>
      </c>
      <c r="J15" s="10">
        <v>-0.16</v>
      </c>
      <c r="K15" s="10"/>
      <c r="L15" s="7" t="s">
        <v>7551</v>
      </c>
      <c r="M15" s="7" t="s">
        <v>7552</v>
      </c>
      <c r="N15" s="7" t="s">
        <v>7553</v>
      </c>
      <c r="O15" s="11" t="s">
        <v>7554</v>
      </c>
      <c r="P15" s="5" t="s">
        <v>6239</v>
      </c>
      <c r="Q15" s="7" t="s">
        <v>7569</v>
      </c>
      <c r="R15" s="5" t="str">
        <f t="shared" si="0"/>
        <v>STPL-5057045</v>
      </c>
      <c r="S15" s="9" t="s">
        <v>7592</v>
      </c>
    </row>
    <row r="16" spans="1:27" ht="15" customHeight="1" x14ac:dyDescent="0.2">
      <c r="A16" s="5" t="s">
        <v>171</v>
      </c>
      <c r="B16" s="6" t="s">
        <v>3351</v>
      </c>
      <c r="C16" s="7" t="s">
        <v>3349</v>
      </c>
      <c r="D16" s="7" t="s">
        <v>7589</v>
      </c>
      <c r="E16" s="5" t="s">
        <v>7593</v>
      </c>
      <c r="F16" s="5" t="s">
        <v>7594</v>
      </c>
      <c r="G16" s="8" t="s">
        <v>3308</v>
      </c>
      <c r="H16" s="7" t="s">
        <v>3348</v>
      </c>
      <c r="I16" s="7" t="s">
        <v>955</v>
      </c>
      <c r="J16" s="10">
        <v>3658000</v>
      </c>
      <c r="K16" s="10"/>
      <c r="L16" s="7" t="s">
        <v>7551</v>
      </c>
      <c r="M16" s="7" t="s">
        <v>7552</v>
      </c>
      <c r="N16" s="7" t="s">
        <v>7553</v>
      </c>
      <c r="O16" s="11" t="s">
        <v>7561</v>
      </c>
      <c r="P16" s="5" t="s">
        <v>3306</v>
      </c>
      <c r="Q16" s="7" t="s">
        <v>7595</v>
      </c>
      <c r="R16" s="5" t="str">
        <f t="shared" si="0"/>
        <v>CMSTPL-5057051</v>
      </c>
      <c r="S16" s="9" t="s">
        <v>7596</v>
      </c>
    </row>
    <row r="17" spans="1:19" ht="15" customHeight="1" x14ac:dyDescent="0.2">
      <c r="A17" s="5" t="s">
        <v>171</v>
      </c>
      <c r="B17" s="6" t="s">
        <v>3351</v>
      </c>
      <c r="C17" s="7" t="s">
        <v>3349</v>
      </c>
      <c r="D17" s="7" t="s">
        <v>7589</v>
      </c>
      <c r="E17" s="5" t="s">
        <v>7593</v>
      </c>
      <c r="F17" s="5" t="s">
        <v>7594</v>
      </c>
      <c r="G17" s="8" t="s">
        <v>3643</v>
      </c>
      <c r="H17" s="7" t="s">
        <v>3348</v>
      </c>
      <c r="I17" s="7" t="s">
        <v>955</v>
      </c>
      <c r="J17" s="10">
        <v>3677000</v>
      </c>
      <c r="K17" s="10"/>
      <c r="L17" s="7" t="s">
        <v>7551</v>
      </c>
      <c r="M17" s="7" t="s">
        <v>7552</v>
      </c>
      <c r="N17" s="7" t="s">
        <v>7553</v>
      </c>
      <c r="O17" s="11" t="s">
        <v>7554</v>
      </c>
      <c r="P17" s="5" t="s">
        <v>3640</v>
      </c>
      <c r="Q17" s="7" t="s">
        <v>7595</v>
      </c>
      <c r="R17" s="5" t="str">
        <f t="shared" si="0"/>
        <v>CMSTPL-5057051</v>
      </c>
      <c r="S17" s="9" t="s">
        <v>7596</v>
      </c>
    </row>
    <row r="18" spans="1:19" ht="15" customHeight="1" x14ac:dyDescent="0.2">
      <c r="A18" s="5" t="s">
        <v>171</v>
      </c>
      <c r="B18" s="6" t="s">
        <v>1739</v>
      </c>
      <c r="C18" s="7" t="s">
        <v>1737</v>
      </c>
      <c r="D18" s="7" t="s">
        <v>7597</v>
      </c>
      <c r="E18" s="5" t="s">
        <v>7598</v>
      </c>
      <c r="F18" s="5" t="s">
        <v>7599</v>
      </c>
      <c r="G18" s="8" t="s">
        <v>1735</v>
      </c>
      <c r="H18" s="7" t="s">
        <v>1736</v>
      </c>
      <c r="I18" s="7" t="s">
        <v>667</v>
      </c>
      <c r="J18" s="10">
        <v>-54105.55</v>
      </c>
      <c r="K18" s="10"/>
      <c r="L18" s="7" t="s">
        <v>7551</v>
      </c>
      <c r="M18" s="7" t="s">
        <v>7564</v>
      </c>
      <c r="N18" s="7" t="s">
        <v>7568</v>
      </c>
      <c r="O18" s="11" t="s">
        <v>7554</v>
      </c>
      <c r="P18" s="5" t="s">
        <v>1732</v>
      </c>
      <c r="Q18" s="7" t="s">
        <v>7569</v>
      </c>
      <c r="R18" s="5" t="str">
        <f t="shared" si="0"/>
        <v>STPL-5050047</v>
      </c>
      <c r="S18" s="9" t="s">
        <v>7600</v>
      </c>
    </row>
    <row r="19" spans="1:19" ht="15" customHeight="1" x14ac:dyDescent="0.2">
      <c r="A19" s="5" t="s">
        <v>171</v>
      </c>
      <c r="B19" s="6" t="s">
        <v>7601</v>
      </c>
      <c r="C19" s="7" t="s">
        <v>3739</v>
      </c>
      <c r="D19" s="7" t="s">
        <v>7602</v>
      </c>
      <c r="E19" s="5" t="s">
        <v>7603</v>
      </c>
      <c r="F19" s="5" t="s">
        <v>7604</v>
      </c>
      <c r="G19" s="8" t="s">
        <v>4328</v>
      </c>
      <c r="H19" s="7" t="s">
        <v>3738</v>
      </c>
      <c r="I19" s="7" t="s">
        <v>1022</v>
      </c>
      <c r="J19" s="10">
        <v>-34404496</v>
      </c>
      <c r="K19" s="10"/>
      <c r="L19" s="7" t="s">
        <v>7551</v>
      </c>
      <c r="M19" s="7" t="s">
        <v>7605</v>
      </c>
      <c r="N19" s="7" t="s">
        <v>7553</v>
      </c>
      <c r="O19" s="11" t="s">
        <v>7554</v>
      </c>
      <c r="P19" s="5" t="s">
        <v>4327</v>
      </c>
      <c r="Q19" s="7" t="s">
        <v>7606</v>
      </c>
      <c r="R19" s="5" t="str">
        <f t="shared" si="0"/>
        <v>STPLNI-6084284</v>
      </c>
      <c r="S19" s="9" t="s">
        <v>7607</v>
      </c>
    </row>
    <row r="20" spans="1:19" ht="15" customHeight="1" x14ac:dyDescent="0.2">
      <c r="A20" s="5" t="s">
        <v>171</v>
      </c>
      <c r="B20" s="6" t="s">
        <v>6296</v>
      </c>
      <c r="C20" s="7" t="s">
        <v>6294</v>
      </c>
      <c r="D20" s="7" t="s">
        <v>7602</v>
      </c>
      <c r="E20" s="5" t="s">
        <v>7608</v>
      </c>
      <c r="F20" s="5" t="s">
        <v>7609</v>
      </c>
      <c r="G20" s="8" t="s">
        <v>6240</v>
      </c>
      <c r="H20" s="7" t="s">
        <v>6293</v>
      </c>
      <c r="I20" s="7" t="s">
        <v>1354</v>
      </c>
      <c r="J20" s="10">
        <v>-0.01</v>
      </c>
      <c r="K20" s="10"/>
      <c r="L20" s="7" t="s">
        <v>7610</v>
      </c>
      <c r="M20" s="7" t="s">
        <v>7564</v>
      </c>
      <c r="N20" s="7" t="s">
        <v>7553</v>
      </c>
      <c r="O20" s="11" t="s">
        <v>7554</v>
      </c>
      <c r="P20" s="5" t="s">
        <v>6239</v>
      </c>
      <c r="Q20" s="7" t="s">
        <v>7606</v>
      </c>
      <c r="R20" s="5" t="str">
        <f t="shared" si="0"/>
        <v>STPLNI-6084213</v>
      </c>
      <c r="S20" s="9" t="s">
        <v>7611</v>
      </c>
    </row>
    <row r="21" spans="1:19" ht="15" customHeight="1" x14ac:dyDescent="0.2">
      <c r="A21" s="5" t="s">
        <v>171</v>
      </c>
      <c r="B21" s="6" t="s">
        <v>2078</v>
      </c>
      <c r="C21" s="7" t="s">
        <v>2076</v>
      </c>
      <c r="D21" s="7" t="s">
        <v>7602</v>
      </c>
      <c r="E21" s="5" t="s">
        <v>7612</v>
      </c>
      <c r="F21" s="5" t="s">
        <v>7612</v>
      </c>
      <c r="G21" s="8" t="s">
        <v>2074</v>
      </c>
      <c r="H21" s="7" t="s">
        <v>2075</v>
      </c>
      <c r="I21" s="7" t="s">
        <v>496</v>
      </c>
      <c r="J21" s="10">
        <v>-908944.46</v>
      </c>
      <c r="K21" s="10"/>
      <c r="L21" s="7" t="s">
        <v>7613</v>
      </c>
      <c r="M21" s="7" t="s">
        <v>7614</v>
      </c>
      <c r="N21" s="7" t="s">
        <v>7553</v>
      </c>
      <c r="O21" s="11" t="s">
        <v>7561</v>
      </c>
      <c r="P21" s="5" t="s">
        <v>2073</v>
      </c>
      <c r="Q21" s="7" t="s">
        <v>7615</v>
      </c>
      <c r="R21" s="5" t="str">
        <f t="shared" si="0"/>
        <v>CML -6084190</v>
      </c>
      <c r="S21" s="9" t="s">
        <v>7616</v>
      </c>
    </row>
    <row r="22" spans="1:19" ht="15" customHeight="1" x14ac:dyDescent="0.2">
      <c r="A22" s="5" t="s">
        <v>171</v>
      </c>
      <c r="B22" s="6" t="s">
        <v>3968</v>
      </c>
      <c r="C22" s="7" t="s">
        <v>4418</v>
      </c>
      <c r="D22" s="7" t="s">
        <v>7602</v>
      </c>
      <c r="E22" s="5" t="s">
        <v>7617</v>
      </c>
      <c r="F22" s="5" t="s">
        <v>7618</v>
      </c>
      <c r="G22" s="8" t="s">
        <v>4328</v>
      </c>
      <c r="H22" s="7" t="s">
        <v>4417</v>
      </c>
      <c r="I22" s="7" t="s">
        <v>611</v>
      </c>
      <c r="J22" s="10">
        <v>100000</v>
      </c>
      <c r="K22" s="10"/>
      <c r="L22" s="7" t="s">
        <v>7578</v>
      </c>
      <c r="M22" s="7" t="s">
        <v>7564</v>
      </c>
      <c r="N22" s="7" t="s">
        <v>7553</v>
      </c>
      <c r="O22" s="11" t="s">
        <v>7554</v>
      </c>
      <c r="P22" s="5" t="s">
        <v>4327</v>
      </c>
      <c r="Q22" s="7" t="s">
        <v>7569</v>
      </c>
      <c r="R22" s="5" t="str">
        <f t="shared" si="0"/>
        <v>STPL-6084269</v>
      </c>
      <c r="S22" s="9" t="s">
        <v>7619</v>
      </c>
    </row>
    <row r="23" spans="1:19" ht="15" customHeight="1" x14ac:dyDescent="0.2">
      <c r="A23" s="5" t="s">
        <v>171</v>
      </c>
      <c r="B23" s="6" t="s">
        <v>4601</v>
      </c>
      <c r="C23" s="7" t="s">
        <v>4598</v>
      </c>
      <c r="D23" s="7" t="s">
        <v>7602</v>
      </c>
      <c r="E23" s="5" t="s">
        <v>7620</v>
      </c>
      <c r="F23" s="5" t="s">
        <v>7621</v>
      </c>
      <c r="G23" s="8" t="s">
        <v>4602</v>
      </c>
      <c r="H23" s="7" t="s">
        <v>4597</v>
      </c>
      <c r="I23" s="7" t="s">
        <v>1095</v>
      </c>
      <c r="J23" s="10">
        <v>1500000</v>
      </c>
      <c r="K23" s="10">
        <v>3300000</v>
      </c>
      <c r="L23" s="7" t="s">
        <v>7610</v>
      </c>
      <c r="M23" s="7" t="s">
        <v>7552</v>
      </c>
      <c r="N23" s="7" t="s">
        <v>7553</v>
      </c>
      <c r="O23" s="11" t="s">
        <v>7561</v>
      </c>
      <c r="P23" s="5" t="s">
        <v>4600</v>
      </c>
      <c r="Q23" s="7" t="s">
        <v>7622</v>
      </c>
      <c r="R23" s="5" t="str">
        <f t="shared" si="0"/>
        <v>CMLNI-6084290</v>
      </c>
      <c r="S23" s="9" t="s">
        <v>7623</v>
      </c>
    </row>
    <row r="24" spans="1:19" ht="15" customHeight="1" x14ac:dyDescent="0.2">
      <c r="A24" s="5" t="s">
        <v>171</v>
      </c>
      <c r="B24" s="6" t="s">
        <v>3749</v>
      </c>
      <c r="C24" s="7" t="s">
        <v>3747</v>
      </c>
      <c r="D24" s="7" t="s">
        <v>7602</v>
      </c>
      <c r="E24" s="5" t="s">
        <v>7624</v>
      </c>
      <c r="F24" s="5" t="s">
        <v>7625</v>
      </c>
      <c r="G24" s="8" t="s">
        <v>3643</v>
      </c>
      <c r="H24" s="7" t="s">
        <v>3746</v>
      </c>
      <c r="I24" s="7" t="s">
        <v>35</v>
      </c>
      <c r="J24" s="10">
        <v>525000</v>
      </c>
      <c r="K24" s="10"/>
      <c r="L24" s="7" t="s">
        <v>7626</v>
      </c>
      <c r="M24" s="7" t="s">
        <v>7627</v>
      </c>
      <c r="N24" s="7" t="s">
        <v>7627</v>
      </c>
      <c r="O24" s="11" t="s">
        <v>7554</v>
      </c>
      <c r="P24" s="5" t="s">
        <v>3640</v>
      </c>
      <c r="Q24" s="7" t="s">
        <v>7606</v>
      </c>
      <c r="R24" s="5" t="str">
        <f t="shared" si="0"/>
        <v>STPLNI-6084293</v>
      </c>
      <c r="S24" s="9" t="s">
        <v>7628</v>
      </c>
    </row>
    <row r="25" spans="1:19" ht="15" customHeight="1" x14ac:dyDescent="0.2">
      <c r="A25" s="5" t="s">
        <v>171</v>
      </c>
      <c r="B25" s="6" t="s">
        <v>3655</v>
      </c>
      <c r="C25" s="7" t="s">
        <v>3653</v>
      </c>
      <c r="D25" s="7" t="s">
        <v>7602</v>
      </c>
      <c r="E25" s="5" t="s">
        <v>7629</v>
      </c>
      <c r="F25" s="5" t="s">
        <v>7630</v>
      </c>
      <c r="G25" s="8" t="s">
        <v>3643</v>
      </c>
      <c r="H25" s="7" t="s">
        <v>3652</v>
      </c>
      <c r="I25" s="7" t="s">
        <v>286</v>
      </c>
      <c r="J25" s="10">
        <v>4000000</v>
      </c>
      <c r="K25" s="10">
        <v>4000000</v>
      </c>
      <c r="L25" s="7" t="s">
        <v>7578</v>
      </c>
      <c r="M25" s="7" t="s">
        <v>7564</v>
      </c>
      <c r="N25" s="7" t="s">
        <v>7553</v>
      </c>
      <c r="O25" s="11" t="s">
        <v>7554</v>
      </c>
      <c r="P25" s="5" t="s">
        <v>3640</v>
      </c>
      <c r="Q25" s="7" t="s">
        <v>7569</v>
      </c>
      <c r="R25" s="5" t="str">
        <f t="shared" si="0"/>
        <v>STPL-6084291</v>
      </c>
      <c r="S25" s="9" t="s">
        <v>7631</v>
      </c>
    </row>
    <row r="26" spans="1:19" ht="15" customHeight="1" x14ac:dyDescent="0.2">
      <c r="A26" s="5" t="s">
        <v>171</v>
      </c>
      <c r="B26" s="6" t="s">
        <v>3434</v>
      </c>
      <c r="C26" s="7" t="s">
        <v>3432</v>
      </c>
      <c r="D26" s="7" t="s">
        <v>7602</v>
      </c>
      <c r="E26" s="5" t="s">
        <v>7632</v>
      </c>
      <c r="F26" s="5" t="s">
        <v>7633</v>
      </c>
      <c r="G26" s="8" t="s">
        <v>3308</v>
      </c>
      <c r="H26" s="7" t="s">
        <v>3431</v>
      </c>
      <c r="I26" s="7" t="s">
        <v>1704</v>
      </c>
      <c r="J26" s="10">
        <v>1250000</v>
      </c>
      <c r="K26" s="10"/>
      <c r="L26" s="7" t="s">
        <v>7578</v>
      </c>
      <c r="M26" s="7" t="s">
        <v>7564</v>
      </c>
      <c r="N26" s="7" t="s">
        <v>7553</v>
      </c>
      <c r="O26" s="11" t="s">
        <v>7561</v>
      </c>
      <c r="P26" s="5" t="s">
        <v>3306</v>
      </c>
      <c r="Q26" s="7" t="s">
        <v>7634</v>
      </c>
      <c r="R26" s="5" t="str">
        <f t="shared" si="0"/>
        <v>CMLSTPL	-6084282</v>
      </c>
      <c r="S26" s="9" t="s">
        <v>7635</v>
      </c>
    </row>
    <row r="27" spans="1:19" ht="15" customHeight="1" x14ac:dyDescent="0.2">
      <c r="A27" s="5" t="s">
        <v>171</v>
      </c>
      <c r="B27" s="6" t="s">
        <v>4845</v>
      </c>
      <c r="C27" s="7" t="s">
        <v>4843</v>
      </c>
      <c r="D27" s="7" t="s">
        <v>7602</v>
      </c>
      <c r="E27" s="5" t="s">
        <v>7636</v>
      </c>
      <c r="F27" s="5" t="s">
        <v>7637</v>
      </c>
      <c r="G27" s="8" t="s">
        <v>4602</v>
      </c>
      <c r="H27" s="7" t="s">
        <v>4842</v>
      </c>
      <c r="I27" s="7" t="s">
        <v>655</v>
      </c>
      <c r="J27" s="10">
        <v>2240000</v>
      </c>
      <c r="K27" s="10">
        <v>6000000</v>
      </c>
      <c r="L27" s="7" t="s">
        <v>7578</v>
      </c>
      <c r="M27" s="7" t="s">
        <v>7564</v>
      </c>
      <c r="N27" s="7" t="s">
        <v>7553</v>
      </c>
      <c r="O27" s="11" t="s">
        <v>7561</v>
      </c>
      <c r="P27" s="5" t="s">
        <v>4600</v>
      </c>
      <c r="Q27" s="7" t="s">
        <v>7622</v>
      </c>
      <c r="R27" s="5" t="str">
        <f t="shared" si="0"/>
        <v>CMLNI-6084297</v>
      </c>
      <c r="S27" s="9" t="s">
        <v>7638</v>
      </c>
    </row>
    <row r="28" spans="1:19" ht="15" customHeight="1" x14ac:dyDescent="0.2">
      <c r="A28" s="5" t="s">
        <v>171</v>
      </c>
      <c r="B28" s="6" t="s">
        <v>5183</v>
      </c>
      <c r="C28" s="7" t="s">
        <v>7382</v>
      </c>
      <c r="D28" s="7" t="s">
        <v>7639</v>
      </c>
      <c r="E28" s="5" t="s">
        <v>7640</v>
      </c>
      <c r="F28" s="5" t="s">
        <v>7641</v>
      </c>
      <c r="G28" s="8" t="s">
        <v>7137</v>
      </c>
      <c r="H28" s="7" t="s">
        <v>7381</v>
      </c>
      <c r="I28" s="7" t="s">
        <v>553</v>
      </c>
      <c r="J28" s="10">
        <v>-131146</v>
      </c>
      <c r="K28" s="10">
        <v>26659858</v>
      </c>
      <c r="L28" s="7" t="s">
        <v>7578</v>
      </c>
      <c r="M28" s="7" t="s">
        <v>7564</v>
      </c>
      <c r="N28" s="7" t="s">
        <v>7553</v>
      </c>
      <c r="O28" s="11" t="s">
        <v>5556</v>
      </c>
      <c r="P28" s="5" t="s">
        <v>7136</v>
      </c>
      <c r="Q28" s="7" t="s">
        <v>7642</v>
      </c>
      <c r="R28" s="5" t="str">
        <f t="shared" si="0"/>
        <v>HSIPL -5012148</v>
      </c>
      <c r="S28" s="9" t="s">
        <v>7643</v>
      </c>
    </row>
    <row r="29" spans="1:19" ht="15" customHeight="1" x14ac:dyDescent="0.2">
      <c r="A29" s="5" t="s">
        <v>171</v>
      </c>
      <c r="B29" s="6" t="s">
        <v>1388</v>
      </c>
      <c r="C29" s="7" t="s">
        <v>3526</v>
      </c>
      <c r="D29" s="7" t="s">
        <v>7639</v>
      </c>
      <c r="E29" s="5" t="s">
        <v>7644</v>
      </c>
      <c r="F29" s="5" t="s">
        <v>7644</v>
      </c>
      <c r="G29" s="8" t="s">
        <v>3494</v>
      </c>
      <c r="H29" s="7" t="s">
        <v>3525</v>
      </c>
      <c r="I29" s="7" t="s">
        <v>448</v>
      </c>
      <c r="J29" s="10">
        <v>3385166</v>
      </c>
      <c r="K29" s="10">
        <v>524444737</v>
      </c>
      <c r="L29" s="7" t="s">
        <v>7551</v>
      </c>
      <c r="M29" s="7" t="s">
        <v>7564</v>
      </c>
      <c r="N29" s="7" t="s">
        <v>7568</v>
      </c>
      <c r="O29" s="11" t="s">
        <v>7645</v>
      </c>
      <c r="P29" s="5" t="s">
        <v>3493</v>
      </c>
      <c r="Q29" s="7" t="s">
        <v>7646</v>
      </c>
      <c r="R29" s="5" t="str">
        <f t="shared" si="0"/>
        <v>BHLO-5012103</v>
      </c>
      <c r="S29" s="9" t="s">
        <v>7647</v>
      </c>
    </row>
    <row r="30" spans="1:19" ht="15" customHeight="1" x14ac:dyDescent="0.2">
      <c r="A30" s="5" t="s">
        <v>171</v>
      </c>
      <c r="B30" s="6" t="s">
        <v>1388</v>
      </c>
      <c r="C30" s="7" t="s">
        <v>1702</v>
      </c>
      <c r="D30" s="7" t="s">
        <v>7639</v>
      </c>
      <c r="E30" s="5" t="s">
        <v>7648</v>
      </c>
      <c r="F30" s="5" t="s">
        <v>7648</v>
      </c>
      <c r="G30" s="8" t="s">
        <v>7649</v>
      </c>
      <c r="H30" s="7" t="s">
        <v>1701</v>
      </c>
      <c r="I30" s="7" t="s">
        <v>1704</v>
      </c>
      <c r="J30" s="10">
        <v>17540.37</v>
      </c>
      <c r="K30" s="10">
        <v>524444737</v>
      </c>
      <c r="L30" s="7" t="s">
        <v>7551</v>
      </c>
      <c r="M30" s="7" t="s">
        <v>7564</v>
      </c>
      <c r="N30" s="7" t="s">
        <v>7568</v>
      </c>
      <c r="O30" s="11" t="s">
        <v>7645</v>
      </c>
      <c r="P30" s="5" t="s">
        <v>1671</v>
      </c>
      <c r="Q30" s="7" t="s">
        <v>7650</v>
      </c>
      <c r="R30" s="5" t="str">
        <f t="shared" si="0"/>
        <v>STPLZ -5012124</v>
      </c>
      <c r="S30" s="9" t="s">
        <v>7651</v>
      </c>
    </row>
    <row r="31" spans="1:19" ht="15" customHeight="1" x14ac:dyDescent="0.2">
      <c r="A31" s="5" t="s">
        <v>171</v>
      </c>
      <c r="B31" s="6" t="s">
        <v>1388</v>
      </c>
      <c r="C31" s="7" t="s">
        <v>1702</v>
      </c>
      <c r="D31" s="7" t="s">
        <v>7639</v>
      </c>
      <c r="E31" s="5" t="s">
        <v>7648</v>
      </c>
      <c r="F31" s="5" t="s">
        <v>7648</v>
      </c>
      <c r="G31" s="8" t="s">
        <v>7652</v>
      </c>
      <c r="H31" s="7" t="s">
        <v>1701</v>
      </c>
      <c r="I31" s="7" t="s">
        <v>1704</v>
      </c>
      <c r="J31" s="10">
        <v>1004.02</v>
      </c>
      <c r="K31" s="10">
        <v>524444737</v>
      </c>
      <c r="L31" s="7" t="s">
        <v>7551</v>
      </c>
      <c r="M31" s="7" t="s">
        <v>7564</v>
      </c>
      <c r="N31" s="7" t="s">
        <v>7568</v>
      </c>
      <c r="O31" s="11" t="s">
        <v>7645</v>
      </c>
      <c r="P31" s="5" t="s">
        <v>2587</v>
      </c>
      <c r="Q31" s="7" t="s">
        <v>7653</v>
      </c>
      <c r="R31" s="5" t="str">
        <f t="shared" si="0"/>
        <v xml:space="preserve"> STPLZ -5012124</v>
      </c>
      <c r="S31" s="9" t="s">
        <v>7654</v>
      </c>
    </row>
    <row r="32" spans="1:19" ht="15" customHeight="1" x14ac:dyDescent="0.2">
      <c r="A32" s="5" t="s">
        <v>171</v>
      </c>
      <c r="B32" s="6" t="s">
        <v>1388</v>
      </c>
      <c r="C32" s="7" t="s">
        <v>1702</v>
      </c>
      <c r="D32" s="7" t="s">
        <v>7639</v>
      </c>
      <c r="E32" s="5" t="s">
        <v>7655</v>
      </c>
      <c r="F32" s="5" t="s">
        <v>7655</v>
      </c>
      <c r="G32" s="8" t="s">
        <v>5727</v>
      </c>
      <c r="H32" s="7" t="s">
        <v>1701</v>
      </c>
      <c r="I32" s="7" t="s">
        <v>1704</v>
      </c>
      <c r="J32" s="10">
        <v>650963.61</v>
      </c>
      <c r="K32" s="10">
        <v>524444737</v>
      </c>
      <c r="L32" s="7" t="s">
        <v>7551</v>
      </c>
      <c r="M32" s="7" t="s">
        <v>7564</v>
      </c>
      <c r="N32" s="7" t="s">
        <v>7568</v>
      </c>
      <c r="O32" s="11" t="s">
        <v>7645</v>
      </c>
      <c r="P32" s="5" t="s">
        <v>5726</v>
      </c>
      <c r="Q32" s="7" t="s">
        <v>7656</v>
      </c>
      <c r="R32" s="5" t="str">
        <f t="shared" si="0"/>
        <v>STPLZ-5012124</v>
      </c>
      <c r="S32" s="9" t="s">
        <v>7657</v>
      </c>
    </row>
    <row r="33" spans="1:19" ht="15" customHeight="1" x14ac:dyDescent="0.2">
      <c r="A33" s="5" t="s">
        <v>171</v>
      </c>
      <c r="B33" s="6" t="s">
        <v>7658</v>
      </c>
      <c r="C33" s="7" t="s">
        <v>3768</v>
      </c>
      <c r="D33" s="7" t="s">
        <v>7659</v>
      </c>
      <c r="E33" s="5" t="s">
        <v>7660</v>
      </c>
      <c r="F33" s="5" t="s">
        <v>7661</v>
      </c>
      <c r="G33" s="8" t="s">
        <v>3643</v>
      </c>
      <c r="H33" s="7" t="s">
        <v>3767</v>
      </c>
      <c r="I33" s="7" t="s">
        <v>2772</v>
      </c>
      <c r="J33" s="10">
        <v>975000</v>
      </c>
      <c r="K33" s="10"/>
      <c r="L33" s="7" t="s">
        <v>7551</v>
      </c>
      <c r="M33" s="7" t="s">
        <v>7564</v>
      </c>
      <c r="N33" s="7" t="s">
        <v>7568</v>
      </c>
      <c r="O33" s="11" t="s">
        <v>7554</v>
      </c>
      <c r="P33" s="5" t="s">
        <v>3640</v>
      </c>
      <c r="Q33" s="7" t="s">
        <v>7569</v>
      </c>
      <c r="R33" s="5" t="str">
        <f t="shared" si="0"/>
        <v>STPL-5041048</v>
      </c>
      <c r="S33" s="9" t="s">
        <v>7662</v>
      </c>
    </row>
    <row r="34" spans="1:19" ht="15" customHeight="1" x14ac:dyDescent="0.2">
      <c r="A34" s="5" t="s">
        <v>171</v>
      </c>
      <c r="B34" s="6" t="s">
        <v>5183</v>
      </c>
      <c r="C34" s="7" t="s">
        <v>7333</v>
      </c>
      <c r="D34" s="7" t="s">
        <v>7659</v>
      </c>
      <c r="E34" s="5" t="s">
        <v>7663</v>
      </c>
      <c r="F34" s="5" t="s">
        <v>7663</v>
      </c>
      <c r="G34" s="8" t="s">
        <v>7137</v>
      </c>
      <c r="H34" s="7" t="s">
        <v>7332</v>
      </c>
      <c r="I34" s="7" t="s">
        <v>960</v>
      </c>
      <c r="J34" s="10">
        <v>-0.01</v>
      </c>
      <c r="K34" s="10">
        <v>26659858</v>
      </c>
      <c r="L34" s="7" t="s">
        <v>7578</v>
      </c>
      <c r="M34" s="7" t="s">
        <v>7564</v>
      </c>
      <c r="N34" s="7" t="s">
        <v>7553</v>
      </c>
      <c r="O34" s="11" t="s">
        <v>5556</v>
      </c>
      <c r="P34" s="5" t="s">
        <v>7136</v>
      </c>
      <c r="Q34" s="7" t="s">
        <v>7579</v>
      </c>
      <c r="R34" s="5" t="str">
        <f t="shared" si="0"/>
        <v>HSIPL-5041045</v>
      </c>
      <c r="S34" s="9" t="s">
        <v>7664</v>
      </c>
    </row>
    <row r="35" spans="1:19" ht="15" customHeight="1" x14ac:dyDescent="0.2">
      <c r="A35" s="5" t="s">
        <v>171</v>
      </c>
      <c r="B35" s="6" t="s">
        <v>2745</v>
      </c>
      <c r="C35" s="7" t="s">
        <v>1570</v>
      </c>
      <c r="D35" s="7" t="s">
        <v>7665</v>
      </c>
      <c r="E35" s="5" t="s">
        <v>7666</v>
      </c>
      <c r="F35" s="5" t="s">
        <v>7667</v>
      </c>
      <c r="G35" s="8" t="s">
        <v>2099</v>
      </c>
      <c r="H35" s="7" t="s">
        <v>1569</v>
      </c>
      <c r="I35" s="7" t="s">
        <v>473</v>
      </c>
      <c r="J35" s="10">
        <v>57094.559999999998</v>
      </c>
      <c r="K35" s="10"/>
      <c r="L35" s="7" t="s">
        <v>7578</v>
      </c>
      <c r="M35" s="7" t="s">
        <v>7564</v>
      </c>
      <c r="N35" s="7" t="s">
        <v>7568</v>
      </c>
      <c r="O35" s="11" t="s">
        <v>7668</v>
      </c>
      <c r="P35" s="5" t="s">
        <v>2097</v>
      </c>
      <c r="Q35" s="7" t="s">
        <v>7669</v>
      </c>
      <c r="R35" s="5" t="str">
        <f t="shared" si="0"/>
        <v>IM-8801910</v>
      </c>
      <c r="S35" s="9" t="s">
        <v>7670</v>
      </c>
    </row>
    <row r="36" spans="1:19" ht="15" customHeight="1" x14ac:dyDescent="0.2">
      <c r="A36" s="5" t="s">
        <v>171</v>
      </c>
      <c r="B36" s="6" t="s">
        <v>1971</v>
      </c>
      <c r="C36" s="7" t="s">
        <v>1971</v>
      </c>
      <c r="D36" s="7" t="s">
        <v>7665</v>
      </c>
      <c r="E36" s="5" t="s">
        <v>7671</v>
      </c>
      <c r="F36" s="5" t="s">
        <v>7671</v>
      </c>
      <c r="G36" s="8" t="s">
        <v>7498</v>
      </c>
      <c r="H36" s="7">
        <v>7500235</v>
      </c>
      <c r="I36" s="7" t="s">
        <v>278</v>
      </c>
      <c r="J36" s="10">
        <v>-160800</v>
      </c>
      <c r="K36" s="10"/>
      <c r="L36" s="7" t="s">
        <v>7551</v>
      </c>
      <c r="M36" s="7" t="s">
        <v>7672</v>
      </c>
      <c r="N36" s="7" t="s">
        <v>7553</v>
      </c>
      <c r="O36" s="11" t="s">
        <v>7673</v>
      </c>
      <c r="P36" s="5" t="s">
        <v>7497</v>
      </c>
      <c r="Q36" s="7" t="s">
        <v>7674</v>
      </c>
      <c r="R36" s="5" t="str">
        <f t="shared" si="0"/>
        <v>STPLR-7500235</v>
      </c>
      <c r="S36" s="9" t="s">
        <v>7675</v>
      </c>
    </row>
    <row r="37" spans="1:19" ht="15" customHeight="1" x14ac:dyDescent="0.2">
      <c r="A37" s="5" t="s">
        <v>171</v>
      </c>
      <c r="B37" s="6" t="s">
        <v>173</v>
      </c>
      <c r="C37" s="7" t="s">
        <v>173</v>
      </c>
      <c r="D37" s="7" t="s">
        <v>7665</v>
      </c>
      <c r="E37" s="5" t="s">
        <v>7676</v>
      </c>
      <c r="F37" s="5" t="s">
        <v>7676</v>
      </c>
      <c r="G37" s="8" t="s">
        <v>177</v>
      </c>
      <c r="H37" s="7" t="s">
        <v>172</v>
      </c>
      <c r="I37" s="7" t="s">
        <v>103</v>
      </c>
      <c r="J37" s="10">
        <v>-241678.93</v>
      </c>
      <c r="K37" s="10"/>
      <c r="L37" s="7" t="s">
        <v>7578</v>
      </c>
      <c r="M37" s="7" t="s">
        <v>7564</v>
      </c>
      <c r="N37" s="7" t="s">
        <v>7677</v>
      </c>
      <c r="O37" s="11" t="s">
        <v>7678</v>
      </c>
      <c r="P37" s="5" t="s">
        <v>175</v>
      </c>
      <c r="Q37" s="7" t="s">
        <v>7679</v>
      </c>
      <c r="R37" s="5" t="str">
        <f t="shared" si="0"/>
        <v>NH-S238004</v>
      </c>
      <c r="S37" s="9" t="s">
        <v>7680</v>
      </c>
    </row>
    <row r="38" spans="1:19" ht="15" customHeight="1" x14ac:dyDescent="0.2">
      <c r="A38" s="5" t="s">
        <v>171</v>
      </c>
      <c r="B38" s="6" t="s">
        <v>446</v>
      </c>
      <c r="C38" s="7" t="s">
        <v>446</v>
      </c>
      <c r="D38" s="7" t="s">
        <v>7665</v>
      </c>
      <c r="E38" s="5" t="s">
        <v>7681</v>
      </c>
      <c r="F38" s="5" t="s">
        <v>7681</v>
      </c>
      <c r="G38" s="8" t="s">
        <v>223</v>
      </c>
      <c r="H38" s="7" t="s">
        <v>445</v>
      </c>
      <c r="I38" s="7" t="s">
        <v>448</v>
      </c>
      <c r="J38" s="10">
        <v>16398.97</v>
      </c>
      <c r="K38" s="10"/>
      <c r="L38" s="7" t="s">
        <v>7578</v>
      </c>
      <c r="M38" s="7" t="s">
        <v>7564</v>
      </c>
      <c r="N38" s="7" t="s">
        <v>7682</v>
      </c>
      <c r="O38" s="11" t="s">
        <v>7683</v>
      </c>
      <c r="P38" s="5" t="s">
        <v>221</v>
      </c>
      <c r="Q38" s="7" t="s">
        <v>7683</v>
      </c>
      <c r="R38" s="5" t="str">
        <f t="shared" si="0"/>
        <v>ER-31T4001</v>
      </c>
      <c r="S38" s="9" t="s">
        <v>7684</v>
      </c>
    </row>
    <row r="39" spans="1:19" ht="15" customHeight="1" x14ac:dyDescent="0.2">
      <c r="A39" s="5" t="s">
        <v>171</v>
      </c>
      <c r="B39" s="6" t="s">
        <v>764</v>
      </c>
      <c r="C39" s="7" t="s">
        <v>764</v>
      </c>
      <c r="D39" s="7" t="s">
        <v>7665</v>
      </c>
      <c r="E39" s="5" t="s">
        <v>7685</v>
      </c>
      <c r="F39" s="5" t="s">
        <v>7685</v>
      </c>
      <c r="G39" s="8" t="s">
        <v>685</v>
      </c>
      <c r="H39" s="7" t="s">
        <v>763</v>
      </c>
      <c r="I39" s="7" t="s">
        <v>154</v>
      </c>
      <c r="J39" s="10">
        <v>641399.85</v>
      </c>
      <c r="K39" s="10"/>
      <c r="L39" s="7" t="s">
        <v>7551</v>
      </c>
      <c r="M39" s="7" t="s">
        <v>7564</v>
      </c>
      <c r="N39" s="7" t="s">
        <v>7568</v>
      </c>
      <c r="O39" s="11" t="s">
        <v>7683</v>
      </c>
      <c r="P39" s="5" t="s">
        <v>683</v>
      </c>
      <c r="Q39" s="7" t="s">
        <v>7683</v>
      </c>
      <c r="R39" s="5" t="str">
        <f t="shared" si="0"/>
        <v>ER-15A5023</v>
      </c>
      <c r="S39" s="9" t="s">
        <v>7686</v>
      </c>
    </row>
    <row r="40" spans="1:19" ht="15" customHeight="1" x14ac:dyDescent="0.2">
      <c r="A40" s="5" t="s">
        <v>171</v>
      </c>
      <c r="B40" s="6" t="s">
        <v>7687</v>
      </c>
      <c r="C40" s="7" t="s">
        <v>1512</v>
      </c>
      <c r="D40" s="7" t="s">
        <v>7665</v>
      </c>
      <c r="E40" s="5" t="s">
        <v>7688</v>
      </c>
      <c r="F40" s="5" t="s">
        <v>7689</v>
      </c>
      <c r="G40" s="8" t="s">
        <v>1507</v>
      </c>
      <c r="H40" s="7" t="s">
        <v>1511</v>
      </c>
      <c r="I40" s="7" t="s">
        <v>960</v>
      </c>
      <c r="J40" s="10">
        <v>1170043.23</v>
      </c>
      <c r="K40" s="10"/>
      <c r="L40" s="7" t="s">
        <v>7578</v>
      </c>
      <c r="M40" s="7" t="s">
        <v>7564</v>
      </c>
      <c r="N40" s="7" t="s">
        <v>7553</v>
      </c>
      <c r="O40" s="11" t="s">
        <v>7669</v>
      </c>
      <c r="P40" s="5" t="s">
        <v>1505</v>
      </c>
      <c r="Q40" s="7" t="s">
        <v>7669</v>
      </c>
      <c r="R40" s="5" t="str">
        <f t="shared" si="0"/>
        <v>IM-5801051</v>
      </c>
      <c r="S40" s="9" t="s">
        <v>7690</v>
      </c>
    </row>
    <row r="41" spans="1:19" ht="15" customHeight="1" x14ac:dyDescent="0.2">
      <c r="A41" s="5" t="s">
        <v>171</v>
      </c>
      <c r="B41" s="6" t="s">
        <v>7691</v>
      </c>
      <c r="C41" s="7" t="s">
        <v>1509</v>
      </c>
      <c r="D41" s="7" t="s">
        <v>7665</v>
      </c>
      <c r="E41" s="5" t="s">
        <v>7692</v>
      </c>
      <c r="F41" s="5" t="s">
        <v>7692</v>
      </c>
      <c r="G41" s="8" t="s">
        <v>1507</v>
      </c>
      <c r="H41" s="7" t="s">
        <v>1508</v>
      </c>
      <c r="I41" s="7" t="s">
        <v>448</v>
      </c>
      <c r="J41" s="10">
        <v>122681.75</v>
      </c>
      <c r="K41" s="10"/>
      <c r="L41" s="7" t="s">
        <v>7578</v>
      </c>
      <c r="M41" s="7" t="s">
        <v>7564</v>
      </c>
      <c r="N41" s="7" t="s">
        <v>7553</v>
      </c>
      <c r="O41" s="11" t="s">
        <v>7669</v>
      </c>
      <c r="P41" s="5" t="s">
        <v>1505</v>
      </c>
      <c r="Q41" s="7" t="s">
        <v>7669</v>
      </c>
      <c r="R41" s="5" t="str">
        <f t="shared" si="0"/>
        <v>IM-5801053</v>
      </c>
      <c r="S41" s="9" t="s">
        <v>7693</v>
      </c>
    </row>
    <row r="42" spans="1:19" ht="15" customHeight="1" x14ac:dyDescent="0.2">
      <c r="A42" s="5" t="s">
        <v>171</v>
      </c>
      <c r="B42" s="6" t="s">
        <v>1522</v>
      </c>
      <c r="C42" s="7" t="s">
        <v>1520</v>
      </c>
      <c r="D42" s="7" t="s">
        <v>7665</v>
      </c>
      <c r="E42" s="5" t="s">
        <v>7694</v>
      </c>
      <c r="F42" s="5" t="s">
        <v>7695</v>
      </c>
      <c r="G42" s="8" t="s">
        <v>1507</v>
      </c>
      <c r="H42" s="7" t="s">
        <v>1519</v>
      </c>
      <c r="I42" s="7" t="s">
        <v>560</v>
      </c>
      <c r="J42" s="10">
        <v>-33391</v>
      </c>
      <c r="K42" s="10"/>
      <c r="L42" s="7" t="s">
        <v>7578</v>
      </c>
      <c r="M42" s="7" t="s">
        <v>7564</v>
      </c>
      <c r="N42" s="7" t="s">
        <v>7568</v>
      </c>
      <c r="O42" s="11" t="s">
        <v>7669</v>
      </c>
      <c r="P42" s="5" t="s">
        <v>1505</v>
      </c>
      <c r="Q42" s="7" t="s">
        <v>7669</v>
      </c>
      <c r="R42" s="5" t="str">
        <f t="shared" si="0"/>
        <v>IM-5801055</v>
      </c>
      <c r="S42" s="9" t="s">
        <v>7696</v>
      </c>
    </row>
    <row r="43" spans="1:19" ht="15" customHeight="1" x14ac:dyDescent="0.2">
      <c r="A43" s="5" t="s">
        <v>171</v>
      </c>
      <c r="B43" s="6" t="s">
        <v>1535</v>
      </c>
      <c r="C43" s="7" t="s">
        <v>2519</v>
      </c>
      <c r="D43" s="7" t="s">
        <v>7665</v>
      </c>
      <c r="E43" s="5" t="s">
        <v>7697</v>
      </c>
      <c r="F43" s="5" t="s">
        <v>7698</v>
      </c>
      <c r="G43" s="8" t="s">
        <v>2522</v>
      </c>
      <c r="H43" s="7" t="s">
        <v>2518</v>
      </c>
      <c r="I43" s="7" t="s">
        <v>496</v>
      </c>
      <c r="J43" s="10">
        <v>-61962.89</v>
      </c>
      <c r="K43" s="10"/>
      <c r="L43" s="7" t="s">
        <v>7578</v>
      </c>
      <c r="M43" s="7" t="s">
        <v>7564</v>
      </c>
      <c r="N43" s="7" t="s">
        <v>7553</v>
      </c>
      <c r="O43" s="11" t="s">
        <v>5556</v>
      </c>
      <c r="P43" s="5" t="s">
        <v>2521</v>
      </c>
      <c r="Q43" s="7" t="s">
        <v>7699</v>
      </c>
      <c r="R43" s="5" t="str">
        <f t="shared" si="0"/>
        <v>HSNH -000C507</v>
      </c>
      <c r="S43" s="9" t="s">
        <v>7700</v>
      </c>
    </row>
    <row r="44" spans="1:19" ht="15" customHeight="1" x14ac:dyDescent="0.2">
      <c r="A44" s="5" t="s">
        <v>171</v>
      </c>
      <c r="B44" s="6" t="s">
        <v>2538</v>
      </c>
      <c r="C44" s="7" t="s">
        <v>2536</v>
      </c>
      <c r="D44" s="7" t="s">
        <v>7665</v>
      </c>
      <c r="E44" s="5" t="s">
        <v>7701</v>
      </c>
      <c r="F44" s="5" t="s">
        <v>7702</v>
      </c>
      <c r="G44" s="8" t="s">
        <v>2531</v>
      </c>
      <c r="H44" s="7" t="s">
        <v>2535</v>
      </c>
      <c r="I44" s="7" t="s">
        <v>435</v>
      </c>
      <c r="J44" s="10">
        <v>95752.15</v>
      </c>
      <c r="K44" s="10"/>
      <c r="L44" s="7" t="s">
        <v>7578</v>
      </c>
      <c r="M44" s="7" t="s">
        <v>7564</v>
      </c>
      <c r="N44" s="7" t="s">
        <v>7553</v>
      </c>
      <c r="O44" s="11" t="s">
        <v>5556</v>
      </c>
      <c r="P44" s="5" t="s">
        <v>2530</v>
      </c>
      <c r="Q44" s="7" t="s">
        <v>7703</v>
      </c>
      <c r="R44" s="5" t="str">
        <f t="shared" si="0"/>
        <v>HSNHPI -8801073</v>
      </c>
      <c r="S44" s="9" t="s">
        <v>7704</v>
      </c>
    </row>
    <row r="45" spans="1:19" ht="15" customHeight="1" x14ac:dyDescent="0.2">
      <c r="A45" s="5" t="s">
        <v>171</v>
      </c>
      <c r="B45" s="6" t="s">
        <v>5513</v>
      </c>
      <c r="C45" s="7" t="s">
        <v>5518</v>
      </c>
      <c r="D45" s="7" t="s">
        <v>7665</v>
      </c>
      <c r="E45" s="5" t="s">
        <v>7705</v>
      </c>
      <c r="F45" s="5" t="s">
        <v>7705</v>
      </c>
      <c r="G45" s="8" t="s">
        <v>7503</v>
      </c>
      <c r="H45" s="7" t="s">
        <v>5517</v>
      </c>
      <c r="I45" s="7" t="s">
        <v>2098</v>
      </c>
      <c r="J45" s="10">
        <v>200000</v>
      </c>
      <c r="K45" s="10"/>
      <c r="L45" s="7" t="s">
        <v>7613</v>
      </c>
      <c r="M45" s="7" t="s">
        <v>7672</v>
      </c>
      <c r="N45" s="7" t="s">
        <v>7553</v>
      </c>
      <c r="O45" s="11" t="s">
        <v>7673</v>
      </c>
      <c r="P45" s="5" t="s">
        <v>7502</v>
      </c>
      <c r="Q45" s="7" t="s">
        <v>7674</v>
      </c>
      <c r="R45" s="5" t="str">
        <f t="shared" si="0"/>
        <v>STPLR-7500244</v>
      </c>
      <c r="S45" s="9" t="s">
        <v>7706</v>
      </c>
    </row>
    <row r="46" spans="1:19" ht="15" customHeight="1" x14ac:dyDescent="0.2">
      <c r="A46" s="5" t="s">
        <v>171</v>
      </c>
      <c r="B46" s="6" t="s">
        <v>5513</v>
      </c>
      <c r="C46" s="7" t="s">
        <v>5511</v>
      </c>
      <c r="D46" s="7" t="s">
        <v>7665</v>
      </c>
      <c r="E46" s="5" t="s">
        <v>7707</v>
      </c>
      <c r="F46" s="5" t="s">
        <v>7707</v>
      </c>
      <c r="G46" s="8" t="s">
        <v>5502</v>
      </c>
      <c r="H46" s="7" t="s">
        <v>5510</v>
      </c>
      <c r="I46" s="7" t="s">
        <v>1127</v>
      </c>
      <c r="J46" s="10">
        <v>298400</v>
      </c>
      <c r="K46" s="10"/>
      <c r="L46" s="7" t="s">
        <v>7613</v>
      </c>
      <c r="M46" s="7" t="s">
        <v>7672</v>
      </c>
      <c r="N46" s="7" t="s">
        <v>7553</v>
      </c>
      <c r="O46" s="11" t="s">
        <v>7673</v>
      </c>
      <c r="P46" s="5" t="s">
        <v>5501</v>
      </c>
      <c r="Q46" s="7" t="s">
        <v>7674</v>
      </c>
      <c r="R46" s="5" t="str">
        <f t="shared" si="0"/>
        <v>STPLR-7500271</v>
      </c>
      <c r="S46" s="9" t="s">
        <v>7708</v>
      </c>
    </row>
    <row r="47" spans="1:19" ht="15" customHeight="1" x14ac:dyDescent="0.2">
      <c r="A47" s="5" t="s">
        <v>171</v>
      </c>
      <c r="B47" s="6" t="s">
        <v>5513</v>
      </c>
      <c r="C47" s="7" t="s">
        <v>5515</v>
      </c>
      <c r="D47" s="7" t="s">
        <v>7665</v>
      </c>
      <c r="E47" s="5" t="s">
        <v>7709</v>
      </c>
      <c r="F47" s="5" t="s">
        <v>7709</v>
      </c>
      <c r="G47" s="8" t="s">
        <v>5502</v>
      </c>
      <c r="H47" s="7" t="s">
        <v>5514</v>
      </c>
      <c r="I47" s="7" t="s">
        <v>1127</v>
      </c>
      <c r="J47" s="10">
        <v>333000</v>
      </c>
      <c r="K47" s="10"/>
      <c r="L47" s="7" t="s">
        <v>7613</v>
      </c>
      <c r="M47" s="7" t="s">
        <v>7672</v>
      </c>
      <c r="N47" s="7" t="s">
        <v>7553</v>
      </c>
      <c r="O47" s="11" t="s">
        <v>7673</v>
      </c>
      <c r="P47" s="5" t="s">
        <v>5501</v>
      </c>
      <c r="Q47" s="7" t="s">
        <v>7674</v>
      </c>
      <c r="R47" s="5" t="str">
        <f t="shared" si="0"/>
        <v>STPLR-7500272</v>
      </c>
      <c r="S47" s="9" t="s">
        <v>7710</v>
      </c>
    </row>
    <row r="48" spans="1:19" ht="15" customHeight="1" x14ac:dyDescent="0.2">
      <c r="A48" s="5" t="s">
        <v>171</v>
      </c>
      <c r="B48" s="6" t="s">
        <v>5513</v>
      </c>
      <c r="C48" s="7" t="s">
        <v>5518</v>
      </c>
      <c r="D48" s="7" t="s">
        <v>7665</v>
      </c>
      <c r="E48" s="5" t="s">
        <v>7711</v>
      </c>
      <c r="F48" s="5" t="s">
        <v>7711</v>
      </c>
      <c r="G48" s="8" t="s">
        <v>5502</v>
      </c>
      <c r="H48" s="7">
        <v>7500244</v>
      </c>
      <c r="I48" s="7" t="s">
        <v>2776</v>
      </c>
      <c r="J48" s="10">
        <v>225000</v>
      </c>
      <c r="K48" s="10"/>
      <c r="L48" s="7" t="s">
        <v>7613</v>
      </c>
      <c r="M48" s="7" t="s">
        <v>7672</v>
      </c>
      <c r="N48" s="7" t="s">
        <v>7553</v>
      </c>
      <c r="O48" s="11" t="s">
        <v>7673</v>
      </c>
      <c r="P48" s="5" t="s">
        <v>5501</v>
      </c>
      <c r="Q48" s="7" t="s">
        <v>7674</v>
      </c>
      <c r="R48" s="5" t="str">
        <f t="shared" si="0"/>
        <v>STPLR-7500244</v>
      </c>
      <c r="S48" s="9" t="s">
        <v>7706</v>
      </c>
    </row>
    <row r="49" spans="1:19" ht="15" customHeight="1" x14ac:dyDescent="0.2">
      <c r="A49" s="5" t="s">
        <v>171</v>
      </c>
      <c r="B49" s="6" t="s">
        <v>5513</v>
      </c>
      <c r="C49" s="7" t="s">
        <v>5518</v>
      </c>
      <c r="D49" s="7" t="s">
        <v>7665</v>
      </c>
      <c r="E49" s="5" t="s">
        <v>7705</v>
      </c>
      <c r="F49" s="5" t="s">
        <v>7705</v>
      </c>
      <c r="G49" s="8" t="s">
        <v>5502</v>
      </c>
      <c r="H49" s="7" t="s">
        <v>5517</v>
      </c>
      <c r="I49" s="7" t="s">
        <v>588</v>
      </c>
      <c r="J49" s="10">
        <v>180000</v>
      </c>
      <c r="K49" s="10"/>
      <c r="L49" s="7" t="s">
        <v>7613</v>
      </c>
      <c r="M49" s="7" t="s">
        <v>7672</v>
      </c>
      <c r="N49" s="7" t="s">
        <v>7553</v>
      </c>
      <c r="O49" s="11" t="s">
        <v>7673</v>
      </c>
      <c r="P49" s="5" t="s">
        <v>5501</v>
      </c>
      <c r="Q49" s="7" t="s">
        <v>7674</v>
      </c>
      <c r="R49" s="5" t="str">
        <f t="shared" si="0"/>
        <v>STPLR-7500244</v>
      </c>
      <c r="S49" s="9" t="s">
        <v>7706</v>
      </c>
    </row>
    <row r="50" spans="1:19" ht="15" customHeight="1" x14ac:dyDescent="0.2">
      <c r="A50" s="5" t="s">
        <v>171</v>
      </c>
      <c r="B50" s="6" t="s">
        <v>5513</v>
      </c>
      <c r="C50" s="7" t="s">
        <v>5518</v>
      </c>
      <c r="D50" s="7" t="s">
        <v>7665</v>
      </c>
      <c r="E50" s="5" t="s">
        <v>7705</v>
      </c>
      <c r="F50" s="5" t="s">
        <v>7705</v>
      </c>
      <c r="G50" s="8" t="s">
        <v>7503</v>
      </c>
      <c r="H50" s="7" t="s">
        <v>5517</v>
      </c>
      <c r="I50" s="7" t="s">
        <v>638</v>
      </c>
      <c r="J50" s="10">
        <v>20000</v>
      </c>
      <c r="K50" s="10"/>
      <c r="L50" s="7" t="s">
        <v>7613</v>
      </c>
      <c r="M50" s="7" t="s">
        <v>7672</v>
      </c>
      <c r="N50" s="7" t="s">
        <v>7553</v>
      </c>
      <c r="O50" s="11" t="s">
        <v>7673</v>
      </c>
      <c r="P50" s="5" t="s">
        <v>7502</v>
      </c>
      <c r="Q50" s="7" t="s">
        <v>7674</v>
      </c>
      <c r="R50" s="5" t="str">
        <f t="shared" si="0"/>
        <v>STPLR-7500244</v>
      </c>
      <c r="S50" s="9" t="s">
        <v>7706</v>
      </c>
    </row>
    <row r="51" spans="1:19" ht="15" customHeight="1" x14ac:dyDescent="0.2">
      <c r="A51" s="5" t="s">
        <v>171</v>
      </c>
      <c r="B51" s="6" t="s">
        <v>3249</v>
      </c>
      <c r="C51" s="7" t="s">
        <v>5867</v>
      </c>
      <c r="D51" s="7" t="s">
        <v>7665</v>
      </c>
      <c r="E51" s="5" t="s">
        <v>7712</v>
      </c>
      <c r="F51" s="5" t="s">
        <v>7713</v>
      </c>
      <c r="G51" s="8" t="s">
        <v>5727</v>
      </c>
      <c r="H51" s="7" t="s">
        <v>5866</v>
      </c>
      <c r="I51" s="7" t="s">
        <v>2133</v>
      </c>
      <c r="J51" s="10">
        <v>-433927.18</v>
      </c>
      <c r="K51" s="10"/>
      <c r="L51" s="7" t="s">
        <v>7578</v>
      </c>
      <c r="M51" s="7" t="s">
        <v>7564</v>
      </c>
      <c r="N51" s="7" t="s">
        <v>7553</v>
      </c>
      <c r="O51" s="11" t="s">
        <v>7668</v>
      </c>
      <c r="P51" s="5" t="s">
        <v>5726</v>
      </c>
      <c r="Q51" s="7" t="s">
        <v>7669</v>
      </c>
      <c r="R51" s="5" t="str">
        <f t="shared" si="0"/>
        <v>IM-8801085</v>
      </c>
      <c r="S51" s="9" t="s">
        <v>7714</v>
      </c>
    </row>
    <row r="52" spans="1:19" ht="15" customHeight="1" x14ac:dyDescent="0.2">
      <c r="A52" s="5" t="s">
        <v>171</v>
      </c>
      <c r="B52" s="6" t="s">
        <v>3163</v>
      </c>
      <c r="C52" s="7" t="s">
        <v>5864</v>
      </c>
      <c r="D52" s="7" t="s">
        <v>7665</v>
      </c>
      <c r="E52" s="5" t="s">
        <v>7715</v>
      </c>
      <c r="F52" s="5" t="s">
        <v>7716</v>
      </c>
      <c r="G52" s="8" t="s">
        <v>5727</v>
      </c>
      <c r="H52" s="7" t="s">
        <v>5863</v>
      </c>
      <c r="I52" s="7" t="s">
        <v>2133</v>
      </c>
      <c r="J52" s="10">
        <v>-1372201.15</v>
      </c>
      <c r="K52" s="10"/>
      <c r="L52" s="7" t="s">
        <v>7578</v>
      </c>
      <c r="M52" s="7" t="s">
        <v>7564</v>
      </c>
      <c r="N52" s="7" t="s">
        <v>7568</v>
      </c>
      <c r="O52" s="11" t="s">
        <v>7668</v>
      </c>
      <c r="P52" s="5" t="s">
        <v>5726</v>
      </c>
      <c r="Q52" s="7" t="s">
        <v>7669</v>
      </c>
      <c r="R52" s="5" t="str">
        <f t="shared" si="0"/>
        <v>IM-8801084</v>
      </c>
      <c r="S52" s="9" t="s">
        <v>7717</v>
      </c>
    </row>
    <row r="53" spans="1:19" ht="15" customHeight="1" x14ac:dyDescent="0.2">
      <c r="A53" s="5" t="s">
        <v>171</v>
      </c>
      <c r="B53" s="6" t="s">
        <v>3163</v>
      </c>
      <c r="C53" s="7" t="s">
        <v>3033</v>
      </c>
      <c r="D53" s="7" t="s">
        <v>7665</v>
      </c>
      <c r="E53" s="5" t="s">
        <v>7718</v>
      </c>
      <c r="F53" s="5" t="s">
        <v>7719</v>
      </c>
      <c r="G53" s="8" t="s">
        <v>2704</v>
      </c>
      <c r="H53" s="7" t="s">
        <v>3032</v>
      </c>
      <c r="I53" s="7" t="s">
        <v>1178</v>
      </c>
      <c r="J53" s="10">
        <v>13456200</v>
      </c>
      <c r="K53" s="10">
        <v>648842000</v>
      </c>
      <c r="L53" s="7" t="s">
        <v>7578</v>
      </c>
      <c r="M53" s="7" t="s">
        <v>7564</v>
      </c>
      <c r="N53" s="7" t="s">
        <v>7568</v>
      </c>
      <c r="O53" s="11" t="s">
        <v>7668</v>
      </c>
      <c r="P53" s="5" t="s">
        <v>2702</v>
      </c>
      <c r="Q53" s="7" t="s">
        <v>7679</v>
      </c>
      <c r="R53" s="5" t="str">
        <f t="shared" si="0"/>
        <v>NH-X001668</v>
      </c>
      <c r="S53" s="9" t="s">
        <v>7720</v>
      </c>
    </row>
    <row r="54" spans="1:19" ht="15" customHeight="1" x14ac:dyDescent="0.2">
      <c r="A54" s="5" t="s">
        <v>171</v>
      </c>
      <c r="B54" s="6" t="s">
        <v>2113</v>
      </c>
      <c r="C54" s="7" t="s">
        <v>5108</v>
      </c>
      <c r="D54" s="7" t="s">
        <v>7665</v>
      </c>
      <c r="E54" s="5" t="s">
        <v>7721</v>
      </c>
      <c r="F54" s="5" t="s">
        <v>7722</v>
      </c>
      <c r="G54" s="8" t="s">
        <v>5080</v>
      </c>
      <c r="H54" s="7" t="s">
        <v>5107</v>
      </c>
      <c r="I54" s="7" t="s">
        <v>330</v>
      </c>
      <c r="J54" s="10">
        <v>1930050</v>
      </c>
      <c r="K54" s="10">
        <v>156205000</v>
      </c>
      <c r="L54" s="7" t="s">
        <v>7578</v>
      </c>
      <c r="M54" s="7" t="s">
        <v>7564</v>
      </c>
      <c r="N54" s="7" t="s">
        <v>7553</v>
      </c>
      <c r="O54" s="11" t="s">
        <v>5556</v>
      </c>
      <c r="P54" s="5" t="s">
        <v>5078</v>
      </c>
      <c r="Q54" s="7" t="s">
        <v>7699</v>
      </c>
      <c r="R54" s="5" t="str">
        <f t="shared" si="0"/>
        <v>HSNH -P084055</v>
      </c>
      <c r="S54" s="9" t="s">
        <v>7723</v>
      </c>
    </row>
    <row r="55" spans="1:19" ht="15" customHeight="1" x14ac:dyDescent="0.2">
      <c r="A55" s="5" t="s">
        <v>171</v>
      </c>
      <c r="B55" s="6" t="s">
        <v>2113</v>
      </c>
      <c r="C55" s="7" t="s">
        <v>5846</v>
      </c>
      <c r="D55" s="7" t="s">
        <v>7665</v>
      </c>
      <c r="E55" s="5" t="s">
        <v>7724</v>
      </c>
      <c r="F55" s="5" t="s">
        <v>7725</v>
      </c>
      <c r="G55" s="8" t="s">
        <v>5727</v>
      </c>
      <c r="H55" s="7" t="s">
        <v>5845</v>
      </c>
      <c r="I55" s="7" t="s">
        <v>393</v>
      </c>
      <c r="J55" s="10">
        <v>-0.01</v>
      </c>
      <c r="K55" s="10">
        <v>156205000</v>
      </c>
      <c r="L55" s="7" t="s">
        <v>7578</v>
      </c>
      <c r="M55" s="7" t="s">
        <v>7564</v>
      </c>
      <c r="N55" s="7" t="s">
        <v>7553</v>
      </c>
      <c r="O55" s="11" t="s">
        <v>7668</v>
      </c>
      <c r="P55" s="5" t="s">
        <v>5726</v>
      </c>
      <c r="Q55" s="7" t="s">
        <v>7669</v>
      </c>
      <c r="R55" s="5" t="str">
        <f t="shared" si="0"/>
        <v>IM-8801086</v>
      </c>
      <c r="S55" s="9" t="s">
        <v>7726</v>
      </c>
    </row>
    <row r="56" spans="1:19" ht="15" customHeight="1" x14ac:dyDescent="0.2">
      <c r="A56" s="5" t="s">
        <v>171</v>
      </c>
      <c r="B56" s="6" t="s">
        <v>2113</v>
      </c>
      <c r="C56" s="7" t="s">
        <v>5846</v>
      </c>
      <c r="D56" s="7" t="s">
        <v>7665</v>
      </c>
      <c r="E56" s="5" t="s">
        <v>7727</v>
      </c>
      <c r="F56" s="5" t="s">
        <v>7725</v>
      </c>
      <c r="G56" s="8" t="s">
        <v>6207</v>
      </c>
      <c r="H56" s="7" t="s">
        <v>5845</v>
      </c>
      <c r="I56" s="7" t="s">
        <v>393</v>
      </c>
      <c r="J56" s="10">
        <v>-156.78</v>
      </c>
      <c r="K56" s="10">
        <v>156205000</v>
      </c>
      <c r="L56" s="7" t="s">
        <v>7578</v>
      </c>
      <c r="M56" s="7" t="s">
        <v>7564</v>
      </c>
      <c r="N56" s="7" t="s">
        <v>7553</v>
      </c>
      <c r="O56" s="11" t="s">
        <v>7668</v>
      </c>
      <c r="P56" s="5" t="s">
        <v>6205</v>
      </c>
      <c r="Q56" s="7" t="s">
        <v>7669</v>
      </c>
      <c r="R56" s="5" t="str">
        <f t="shared" si="0"/>
        <v>IM-8801086</v>
      </c>
      <c r="S56" s="9" t="s">
        <v>7726</v>
      </c>
    </row>
    <row r="57" spans="1:19" ht="15" customHeight="1" x14ac:dyDescent="0.2">
      <c r="A57" s="5" t="s">
        <v>171</v>
      </c>
      <c r="B57" s="6" t="s">
        <v>2113</v>
      </c>
      <c r="C57" s="7" t="s">
        <v>2493</v>
      </c>
      <c r="D57" s="7" t="s">
        <v>7665</v>
      </c>
      <c r="E57" s="5" t="s">
        <v>7728</v>
      </c>
      <c r="F57" s="5" t="s">
        <v>7728</v>
      </c>
      <c r="G57" s="8" t="s">
        <v>1946</v>
      </c>
      <c r="H57" s="7" t="s">
        <v>2492</v>
      </c>
      <c r="I57" s="7" t="s">
        <v>448</v>
      </c>
      <c r="J57" s="10">
        <v>1517.16</v>
      </c>
      <c r="K57" s="10"/>
      <c r="L57" s="7" t="s">
        <v>7578</v>
      </c>
      <c r="M57" s="7" t="s">
        <v>7564</v>
      </c>
      <c r="N57" s="7" t="s">
        <v>7553</v>
      </c>
      <c r="O57" s="11" t="s">
        <v>5556</v>
      </c>
      <c r="P57" s="5" t="s">
        <v>2488</v>
      </c>
      <c r="Q57" s="7" t="s">
        <v>7729</v>
      </c>
      <c r="R57" s="5" t="str">
        <f t="shared" si="0"/>
        <v>HSNHG-X095032</v>
      </c>
      <c r="S57" s="9" t="s">
        <v>7730</v>
      </c>
    </row>
    <row r="58" spans="1:19" ht="15" customHeight="1" x14ac:dyDescent="0.2">
      <c r="A58" s="5" t="s">
        <v>171</v>
      </c>
      <c r="B58" s="6" t="s">
        <v>2113</v>
      </c>
      <c r="C58" s="7" t="s">
        <v>5490</v>
      </c>
      <c r="D58" s="7" t="s">
        <v>7665</v>
      </c>
      <c r="E58" s="5" t="s">
        <v>7731</v>
      </c>
      <c r="F58" s="5" t="s">
        <v>7732</v>
      </c>
      <c r="G58" s="8" t="s">
        <v>5485</v>
      </c>
      <c r="H58" s="7" t="s">
        <v>5489</v>
      </c>
      <c r="I58" s="7" t="s">
        <v>1045</v>
      </c>
      <c r="J58" s="10">
        <v>17478600</v>
      </c>
      <c r="K58" s="10">
        <v>156205000</v>
      </c>
      <c r="L58" s="7" t="s">
        <v>7578</v>
      </c>
      <c r="M58" s="7" t="s">
        <v>7564</v>
      </c>
      <c r="N58" s="7" t="s">
        <v>7553</v>
      </c>
      <c r="O58" s="11" t="s">
        <v>5556</v>
      </c>
      <c r="P58" s="5" t="s">
        <v>5484</v>
      </c>
      <c r="Q58" s="7" t="s">
        <v>7699</v>
      </c>
      <c r="R58" s="5" t="str">
        <f t="shared" si="0"/>
        <v>HSNH -P084056</v>
      </c>
      <c r="S58" s="9" t="s">
        <v>7733</v>
      </c>
    </row>
    <row r="59" spans="1:19" ht="15" customHeight="1" x14ac:dyDescent="0.2">
      <c r="A59" s="5" t="s">
        <v>171</v>
      </c>
      <c r="B59" s="6" t="s">
        <v>2113</v>
      </c>
      <c r="C59" s="7" t="s">
        <v>5224</v>
      </c>
      <c r="D59" s="7" t="s">
        <v>7665</v>
      </c>
      <c r="E59" s="5" t="s">
        <v>7734</v>
      </c>
      <c r="F59" s="5" t="s">
        <v>7735</v>
      </c>
      <c r="G59" s="8" t="s">
        <v>5080</v>
      </c>
      <c r="H59" s="7" t="s">
        <v>5223</v>
      </c>
      <c r="I59" s="7" t="s">
        <v>972</v>
      </c>
      <c r="J59" s="10">
        <v>270000</v>
      </c>
      <c r="K59" s="10">
        <v>156205000</v>
      </c>
      <c r="L59" s="7" t="s">
        <v>7578</v>
      </c>
      <c r="M59" s="7" t="s">
        <v>7564</v>
      </c>
      <c r="N59" s="7" t="s">
        <v>7553</v>
      </c>
      <c r="O59" s="11" t="s">
        <v>5556</v>
      </c>
      <c r="P59" s="5" t="s">
        <v>5078</v>
      </c>
      <c r="Q59" s="7" t="s">
        <v>7736</v>
      </c>
      <c r="R59" s="5" t="str">
        <f t="shared" si="0"/>
        <v>HSIM -5801081</v>
      </c>
      <c r="S59" s="9" t="s">
        <v>7737</v>
      </c>
    </row>
    <row r="60" spans="1:19" ht="15" customHeight="1" x14ac:dyDescent="0.2">
      <c r="A60" s="5" t="s">
        <v>171</v>
      </c>
      <c r="B60" s="6" t="s">
        <v>2113</v>
      </c>
      <c r="C60" s="7" t="s">
        <v>2111</v>
      </c>
      <c r="D60" s="7" t="s">
        <v>7665</v>
      </c>
      <c r="E60" s="5" t="s">
        <v>7738</v>
      </c>
      <c r="F60" s="5" t="s">
        <v>7739</v>
      </c>
      <c r="G60" s="8" t="s">
        <v>2099</v>
      </c>
      <c r="H60" s="7" t="s">
        <v>2110</v>
      </c>
      <c r="I60" s="7" t="s">
        <v>492</v>
      </c>
      <c r="J60" s="10">
        <v>1747254.68</v>
      </c>
      <c r="K60" s="10"/>
      <c r="L60" s="7" t="s">
        <v>7578</v>
      </c>
      <c r="M60" s="7" t="s">
        <v>7564</v>
      </c>
      <c r="N60" s="7" t="s">
        <v>7553</v>
      </c>
      <c r="O60" s="11" t="s">
        <v>7668</v>
      </c>
      <c r="P60" s="5" t="s">
        <v>2097</v>
      </c>
      <c r="Q60" s="7" t="s">
        <v>7740</v>
      </c>
      <c r="R60" s="5" t="str">
        <f t="shared" si="0"/>
        <v>ACIM-X001666</v>
      </c>
      <c r="S60" s="9" t="s">
        <v>7741</v>
      </c>
    </row>
    <row r="61" spans="1:19" ht="15" customHeight="1" x14ac:dyDescent="0.2">
      <c r="A61" s="5" t="s">
        <v>171</v>
      </c>
      <c r="B61" s="6" t="s">
        <v>2113</v>
      </c>
      <c r="C61" s="7" t="s">
        <v>5263</v>
      </c>
      <c r="D61" s="7" t="s">
        <v>7665</v>
      </c>
      <c r="E61" s="5" t="s">
        <v>7742</v>
      </c>
      <c r="F61" s="5" t="s">
        <v>7743</v>
      </c>
      <c r="G61" s="8" t="s">
        <v>5080</v>
      </c>
      <c r="H61" s="7" t="s">
        <v>5262</v>
      </c>
      <c r="I61" s="7" t="s">
        <v>976</v>
      </c>
      <c r="J61" s="10">
        <v>5673500</v>
      </c>
      <c r="K61" s="10">
        <v>156205000</v>
      </c>
      <c r="L61" s="7" t="s">
        <v>7578</v>
      </c>
      <c r="M61" s="7" t="s">
        <v>7564</v>
      </c>
      <c r="N61" s="7" t="s">
        <v>7553</v>
      </c>
      <c r="O61" s="11" t="s">
        <v>5556</v>
      </c>
      <c r="P61" s="5" t="s">
        <v>5078</v>
      </c>
      <c r="Q61" s="7" t="s">
        <v>7744</v>
      </c>
      <c r="R61" s="5" t="str">
        <f t="shared" si="0"/>
        <v>HSNHG -P013039</v>
      </c>
      <c r="S61" s="9" t="s">
        <v>7745</v>
      </c>
    </row>
    <row r="62" spans="1:19" ht="15" customHeight="1" x14ac:dyDescent="0.2">
      <c r="A62" s="5" t="s">
        <v>171</v>
      </c>
      <c r="B62" s="6" t="s">
        <v>2113</v>
      </c>
      <c r="C62" s="7" t="s">
        <v>2519</v>
      </c>
      <c r="D62" s="7" t="s">
        <v>7665</v>
      </c>
      <c r="E62" s="5" t="s">
        <v>7697</v>
      </c>
      <c r="F62" s="5" t="s">
        <v>7698</v>
      </c>
      <c r="G62" s="8" t="s">
        <v>7137</v>
      </c>
      <c r="H62" s="7" t="s">
        <v>2518</v>
      </c>
      <c r="I62" s="7" t="s">
        <v>496</v>
      </c>
      <c r="J62" s="10">
        <v>-0.69</v>
      </c>
      <c r="K62" s="10"/>
      <c r="L62" s="7" t="s">
        <v>7578</v>
      </c>
      <c r="M62" s="7" t="s">
        <v>7564</v>
      </c>
      <c r="N62" s="7" t="s">
        <v>7553</v>
      </c>
      <c r="O62" s="11" t="s">
        <v>5556</v>
      </c>
      <c r="P62" s="5" t="s">
        <v>7136</v>
      </c>
      <c r="Q62" s="7" t="s">
        <v>7699</v>
      </c>
      <c r="R62" s="5" t="str">
        <f t="shared" si="0"/>
        <v>HSNH -000C507</v>
      </c>
      <c r="S62" s="9" t="s">
        <v>7700</v>
      </c>
    </row>
    <row r="63" spans="1:19" ht="15" customHeight="1" x14ac:dyDescent="0.2">
      <c r="A63" s="5" t="s">
        <v>171</v>
      </c>
      <c r="B63" s="6" t="s">
        <v>2113</v>
      </c>
      <c r="C63" s="7" t="s">
        <v>5310</v>
      </c>
      <c r="D63" s="7" t="s">
        <v>7665</v>
      </c>
      <c r="E63" s="5" t="s">
        <v>7746</v>
      </c>
      <c r="F63" s="5" t="s">
        <v>7747</v>
      </c>
      <c r="G63" s="8" t="s">
        <v>5080</v>
      </c>
      <c r="H63" s="7" t="s">
        <v>5309</v>
      </c>
      <c r="I63" s="7" t="s">
        <v>583</v>
      </c>
      <c r="J63" s="10">
        <v>4097700</v>
      </c>
      <c r="K63" s="10">
        <v>156205000</v>
      </c>
      <c r="L63" s="7" t="s">
        <v>7578</v>
      </c>
      <c r="M63" s="7" t="s">
        <v>7564</v>
      </c>
      <c r="N63" s="7" t="s">
        <v>7553</v>
      </c>
      <c r="O63" s="11" t="s">
        <v>5556</v>
      </c>
      <c r="P63" s="5" t="s">
        <v>5078</v>
      </c>
      <c r="Q63" s="7" t="s">
        <v>7748</v>
      </c>
      <c r="R63" s="5" t="str">
        <f t="shared" si="0"/>
        <v>HSNH-000C547</v>
      </c>
      <c r="S63" s="9" t="s">
        <v>7749</v>
      </c>
    </row>
    <row r="64" spans="1:19" ht="15" customHeight="1" x14ac:dyDescent="0.2">
      <c r="A64" s="5" t="s">
        <v>171</v>
      </c>
      <c r="B64" s="6" t="s">
        <v>2113</v>
      </c>
      <c r="C64" s="7" t="s">
        <v>2111</v>
      </c>
      <c r="D64" s="7" t="s">
        <v>7665</v>
      </c>
      <c r="E64" s="5" t="s">
        <v>7738</v>
      </c>
      <c r="F64" s="5" t="s">
        <v>7739</v>
      </c>
      <c r="G64" s="8" t="s">
        <v>2099</v>
      </c>
      <c r="H64" s="7" t="s">
        <v>2110</v>
      </c>
      <c r="I64" s="7" t="s">
        <v>182</v>
      </c>
      <c r="J64" s="10">
        <v>105115.63</v>
      </c>
      <c r="K64" s="10">
        <v>156205000</v>
      </c>
      <c r="L64" s="7" t="s">
        <v>7578</v>
      </c>
      <c r="M64" s="7" t="s">
        <v>7564</v>
      </c>
      <c r="N64" s="7" t="s">
        <v>7553</v>
      </c>
      <c r="O64" s="11" t="s">
        <v>7668</v>
      </c>
      <c r="P64" s="5" t="s">
        <v>2097</v>
      </c>
      <c r="Q64" s="7" t="s">
        <v>7740</v>
      </c>
      <c r="R64" s="5" t="str">
        <f t="shared" si="0"/>
        <v>ACIM-X001666</v>
      </c>
      <c r="S64" s="9" t="s">
        <v>7741</v>
      </c>
    </row>
    <row r="65" spans="1:19" ht="15" customHeight="1" x14ac:dyDescent="0.2">
      <c r="A65" s="5" t="s">
        <v>171</v>
      </c>
      <c r="B65" s="6" t="s">
        <v>2113</v>
      </c>
      <c r="C65" s="7" t="s">
        <v>2111</v>
      </c>
      <c r="D65" s="7" t="s">
        <v>7665</v>
      </c>
      <c r="E65" s="5" t="s">
        <v>7750</v>
      </c>
      <c r="F65" s="5" t="s">
        <v>7751</v>
      </c>
      <c r="G65" s="8" t="s">
        <v>5727</v>
      </c>
      <c r="H65" s="7" t="s">
        <v>2110</v>
      </c>
      <c r="I65" s="7" t="s">
        <v>182</v>
      </c>
      <c r="J65" s="10">
        <v>291429.69</v>
      </c>
      <c r="K65" s="10">
        <v>156205000</v>
      </c>
      <c r="L65" s="7" t="s">
        <v>7578</v>
      </c>
      <c r="M65" s="7" t="s">
        <v>7564</v>
      </c>
      <c r="N65" s="7" t="s">
        <v>7553</v>
      </c>
      <c r="O65" s="11" t="s">
        <v>7668</v>
      </c>
      <c r="P65" s="5" t="s">
        <v>5726</v>
      </c>
      <c r="Q65" s="7" t="s">
        <v>7669</v>
      </c>
      <c r="R65" s="5" t="str">
        <f t="shared" si="0"/>
        <v>IM-X001666</v>
      </c>
      <c r="S65" s="9" t="s">
        <v>7752</v>
      </c>
    </row>
    <row r="66" spans="1:19" ht="15" customHeight="1" x14ac:dyDescent="0.2">
      <c r="A66" s="5" t="s">
        <v>171</v>
      </c>
      <c r="B66" s="6" t="s">
        <v>2113</v>
      </c>
      <c r="C66" s="7" t="s">
        <v>5475</v>
      </c>
      <c r="D66" s="7" t="s">
        <v>7665</v>
      </c>
      <c r="E66" s="5" t="s">
        <v>7753</v>
      </c>
      <c r="F66" s="5" t="s">
        <v>7754</v>
      </c>
      <c r="G66" s="8" t="s">
        <v>5080</v>
      </c>
      <c r="H66" s="7" t="s">
        <v>5474</v>
      </c>
      <c r="I66" s="7" t="s">
        <v>2549</v>
      </c>
      <c r="J66" s="10">
        <v>67347000</v>
      </c>
      <c r="K66" s="10">
        <v>156205000</v>
      </c>
      <c r="L66" s="7" t="s">
        <v>7578</v>
      </c>
      <c r="M66" s="7" t="s">
        <v>7564</v>
      </c>
      <c r="N66" s="7" t="s">
        <v>7553</v>
      </c>
      <c r="O66" s="11" t="s">
        <v>5556</v>
      </c>
      <c r="P66" s="5" t="s">
        <v>5078</v>
      </c>
      <c r="Q66" s="7" t="s">
        <v>7755</v>
      </c>
      <c r="R66" s="5" t="str">
        <f t="shared" ref="R66:R129" si="1">CONCATENATE(Q66,"-",H66,"")</f>
        <v>HSIMG -0801998</v>
      </c>
      <c r="S66" s="9" t="s">
        <v>7756</v>
      </c>
    </row>
    <row r="67" spans="1:19" ht="15" customHeight="1" x14ac:dyDescent="0.2">
      <c r="A67" s="5" t="s">
        <v>171</v>
      </c>
      <c r="B67" s="6" t="s">
        <v>234</v>
      </c>
      <c r="C67" s="7" t="s">
        <v>1078</v>
      </c>
      <c r="D67" s="7" t="s">
        <v>7665</v>
      </c>
      <c r="E67" s="5" t="s">
        <v>7757</v>
      </c>
      <c r="F67" s="5" t="s">
        <v>7757</v>
      </c>
      <c r="G67" s="8" t="s">
        <v>1081</v>
      </c>
      <c r="H67" s="7" t="s">
        <v>1077</v>
      </c>
      <c r="I67" s="7" t="s">
        <v>222</v>
      </c>
      <c r="J67" s="10">
        <v>2858500</v>
      </c>
      <c r="K67" s="10">
        <v>99219000</v>
      </c>
      <c r="L67" s="7" t="s">
        <v>7578</v>
      </c>
      <c r="M67" s="7" t="s">
        <v>7564</v>
      </c>
      <c r="N67" s="7" t="s">
        <v>7682</v>
      </c>
      <c r="O67" s="7" t="s">
        <v>7683</v>
      </c>
      <c r="P67" s="5" t="s">
        <v>1080</v>
      </c>
      <c r="Q67" s="7" t="s">
        <v>7683</v>
      </c>
      <c r="R67" s="5" t="str">
        <f t="shared" si="1"/>
        <v>ER-31TU004</v>
      </c>
      <c r="S67" s="9" t="s">
        <v>7758</v>
      </c>
    </row>
    <row r="68" spans="1:19" ht="15" customHeight="1" x14ac:dyDescent="0.2">
      <c r="A68" s="5" t="s">
        <v>171</v>
      </c>
      <c r="B68" s="6" t="s">
        <v>3292</v>
      </c>
      <c r="C68" s="7" t="s">
        <v>5879</v>
      </c>
      <c r="D68" s="7" t="s">
        <v>7665</v>
      </c>
      <c r="E68" s="5" t="s">
        <v>7759</v>
      </c>
      <c r="F68" s="5" t="s">
        <v>7760</v>
      </c>
      <c r="G68" s="8" t="s">
        <v>5727</v>
      </c>
      <c r="H68" s="7" t="s">
        <v>5878</v>
      </c>
      <c r="I68" s="7" t="s">
        <v>413</v>
      </c>
      <c r="J68" s="10">
        <v>-365320.65</v>
      </c>
      <c r="K68" s="10"/>
      <c r="L68" s="7" t="s">
        <v>7578</v>
      </c>
      <c r="M68" s="7" t="s">
        <v>7564</v>
      </c>
      <c r="N68" s="7" t="s">
        <v>7553</v>
      </c>
      <c r="O68" s="11" t="s">
        <v>7668</v>
      </c>
      <c r="P68" s="5" t="s">
        <v>5726</v>
      </c>
      <c r="Q68" s="7" t="s">
        <v>7679</v>
      </c>
      <c r="R68" s="5" t="str">
        <f t="shared" si="1"/>
        <v>NH-000C506</v>
      </c>
      <c r="S68" s="9" t="s">
        <v>7761</v>
      </c>
    </row>
    <row r="69" spans="1:19" ht="15" customHeight="1" x14ac:dyDescent="0.2">
      <c r="A69" s="5" t="s">
        <v>171</v>
      </c>
      <c r="B69" s="6" t="s">
        <v>3292</v>
      </c>
      <c r="C69" s="7" t="s">
        <v>5879</v>
      </c>
      <c r="D69" s="7" t="s">
        <v>7665</v>
      </c>
      <c r="E69" s="5" t="s">
        <v>7759</v>
      </c>
      <c r="F69" s="5" t="s">
        <v>7760</v>
      </c>
      <c r="G69" s="8" t="s">
        <v>5727</v>
      </c>
      <c r="H69" s="7" t="s">
        <v>5878</v>
      </c>
      <c r="I69" s="7" t="s">
        <v>976</v>
      </c>
      <c r="J69" s="10">
        <v>-111.05</v>
      </c>
      <c r="K69" s="10">
        <v>51022000</v>
      </c>
      <c r="L69" s="7" t="s">
        <v>7578</v>
      </c>
      <c r="M69" s="7" t="s">
        <v>7564</v>
      </c>
      <c r="N69" s="7" t="s">
        <v>7553</v>
      </c>
      <c r="O69" s="11" t="s">
        <v>7668</v>
      </c>
      <c r="P69" s="5" t="s">
        <v>5726</v>
      </c>
      <c r="Q69" s="7" t="s">
        <v>7679</v>
      </c>
      <c r="R69" s="5" t="str">
        <f t="shared" si="1"/>
        <v>NH-000C506</v>
      </c>
      <c r="S69" s="9" t="s">
        <v>7761</v>
      </c>
    </row>
    <row r="70" spans="1:19" ht="15" customHeight="1" x14ac:dyDescent="0.2">
      <c r="A70" s="5" t="s">
        <v>171</v>
      </c>
      <c r="B70" s="6" t="s">
        <v>3292</v>
      </c>
      <c r="C70" s="7" t="s">
        <v>6011</v>
      </c>
      <c r="D70" s="7" t="s">
        <v>7665</v>
      </c>
      <c r="E70" s="5" t="s">
        <v>7762</v>
      </c>
      <c r="F70" s="5" t="s">
        <v>7763</v>
      </c>
      <c r="G70" s="8" t="s">
        <v>5727</v>
      </c>
      <c r="H70" s="7" t="s">
        <v>6010</v>
      </c>
      <c r="I70" s="7" t="s">
        <v>1178</v>
      </c>
      <c r="J70" s="10">
        <v>3905000</v>
      </c>
      <c r="K70" s="10">
        <v>51022000</v>
      </c>
      <c r="L70" s="7" t="s">
        <v>7578</v>
      </c>
      <c r="M70" s="7" t="s">
        <v>7564</v>
      </c>
      <c r="N70" s="7" t="s">
        <v>7553</v>
      </c>
      <c r="O70" s="11" t="s">
        <v>7668</v>
      </c>
      <c r="P70" s="5" t="s">
        <v>5726</v>
      </c>
      <c r="Q70" s="7" t="s">
        <v>7679</v>
      </c>
      <c r="R70" s="5" t="str">
        <f t="shared" si="1"/>
        <v>NH-P185004</v>
      </c>
      <c r="S70" s="9" t="s">
        <v>7764</v>
      </c>
    </row>
    <row r="71" spans="1:19" ht="15" customHeight="1" x14ac:dyDescent="0.2">
      <c r="A71" s="5" t="s">
        <v>171</v>
      </c>
      <c r="B71" s="6" t="s">
        <v>3292</v>
      </c>
      <c r="C71" s="7" t="s">
        <v>3290</v>
      </c>
      <c r="D71" s="7" t="s">
        <v>7665</v>
      </c>
      <c r="E71" s="5" t="s">
        <v>7765</v>
      </c>
      <c r="F71" s="5" t="s">
        <v>7766</v>
      </c>
      <c r="G71" s="8" t="s">
        <v>7004</v>
      </c>
      <c r="H71" s="7" t="s">
        <v>3289</v>
      </c>
      <c r="I71" s="7" t="s">
        <v>704</v>
      </c>
      <c r="J71" s="10">
        <v>5792000</v>
      </c>
      <c r="K71" s="10"/>
      <c r="L71" s="7" t="s">
        <v>7578</v>
      </c>
      <c r="M71" s="7" t="s">
        <v>7564</v>
      </c>
      <c r="N71" s="7" t="s">
        <v>7553</v>
      </c>
      <c r="O71" s="11" t="s">
        <v>7669</v>
      </c>
      <c r="P71" s="5" t="s">
        <v>7003</v>
      </c>
      <c r="Q71" s="7" t="s">
        <v>7767</v>
      </c>
      <c r="R71" s="5" t="str">
        <f t="shared" si="1"/>
        <v>ACIM -6801990</v>
      </c>
      <c r="S71" s="9" t="s">
        <v>7768</v>
      </c>
    </row>
    <row r="72" spans="1:19" ht="15" customHeight="1" x14ac:dyDescent="0.2">
      <c r="A72" s="5" t="s">
        <v>171</v>
      </c>
      <c r="B72" s="6" t="s">
        <v>3292</v>
      </c>
      <c r="C72" s="7" t="s">
        <v>3168</v>
      </c>
      <c r="D72" s="7" t="s">
        <v>7665</v>
      </c>
      <c r="E72" s="5" t="s">
        <v>7769</v>
      </c>
      <c r="F72" s="5" t="s">
        <v>7770</v>
      </c>
      <c r="G72" s="8" t="s">
        <v>2704</v>
      </c>
      <c r="H72" s="7" t="s">
        <v>3167</v>
      </c>
      <c r="I72" s="7" t="s">
        <v>103</v>
      </c>
      <c r="J72" s="10">
        <v>1709800</v>
      </c>
      <c r="K72" s="10">
        <v>51022000</v>
      </c>
      <c r="L72" s="7" t="s">
        <v>7578</v>
      </c>
      <c r="M72" s="7" t="s">
        <v>7564</v>
      </c>
      <c r="N72" s="7" t="s">
        <v>7553</v>
      </c>
      <c r="O72" s="11" t="s">
        <v>7668</v>
      </c>
      <c r="P72" s="5" t="s">
        <v>2702</v>
      </c>
      <c r="Q72" s="7" t="s">
        <v>7679</v>
      </c>
      <c r="R72" s="5" t="str">
        <f t="shared" si="1"/>
        <v>NH-P013138</v>
      </c>
      <c r="S72" s="9" t="s">
        <v>7771</v>
      </c>
    </row>
    <row r="73" spans="1:19" ht="15" customHeight="1" x14ac:dyDescent="0.2">
      <c r="A73" s="5" t="s">
        <v>171</v>
      </c>
      <c r="B73" s="6" t="s">
        <v>3292</v>
      </c>
      <c r="C73" s="7" t="s">
        <v>3290</v>
      </c>
      <c r="D73" s="7" t="s">
        <v>7665</v>
      </c>
      <c r="E73" s="5" t="s">
        <v>7772</v>
      </c>
      <c r="F73" s="5" t="s">
        <v>7773</v>
      </c>
      <c r="G73" s="8" t="s">
        <v>2704</v>
      </c>
      <c r="H73" s="7" t="s">
        <v>3289</v>
      </c>
      <c r="I73" s="7" t="s">
        <v>893</v>
      </c>
      <c r="J73" s="10">
        <v>81082100</v>
      </c>
      <c r="K73" s="10">
        <v>51022000</v>
      </c>
      <c r="L73" s="7" t="s">
        <v>7578</v>
      </c>
      <c r="M73" s="7" t="s">
        <v>7564</v>
      </c>
      <c r="N73" s="7" t="s">
        <v>7553</v>
      </c>
      <c r="O73" s="11" t="s">
        <v>7668</v>
      </c>
      <c r="P73" s="5" t="s">
        <v>2702</v>
      </c>
      <c r="Q73" s="7" t="s">
        <v>7669</v>
      </c>
      <c r="R73" s="5" t="str">
        <f t="shared" si="1"/>
        <v>IM-6801990</v>
      </c>
      <c r="S73" s="9" t="s">
        <v>7774</v>
      </c>
    </row>
    <row r="74" spans="1:19" ht="15" customHeight="1" x14ac:dyDescent="0.2">
      <c r="A74" s="5" t="s">
        <v>171</v>
      </c>
      <c r="B74" s="6" t="s">
        <v>2745</v>
      </c>
      <c r="C74" s="7" t="s">
        <v>1570</v>
      </c>
      <c r="D74" s="7" t="s">
        <v>7665</v>
      </c>
      <c r="E74" s="5" t="s">
        <v>7775</v>
      </c>
      <c r="F74" s="5" t="s">
        <v>7775</v>
      </c>
      <c r="G74" s="8" t="s">
        <v>5727</v>
      </c>
      <c r="H74" s="7" t="s">
        <v>5759</v>
      </c>
      <c r="I74" s="7" t="s">
        <v>208</v>
      </c>
      <c r="J74" s="10">
        <v>-460322.86</v>
      </c>
      <c r="K74" s="10">
        <v>479207000</v>
      </c>
      <c r="L74" s="7" t="s">
        <v>7578</v>
      </c>
      <c r="M74" s="7" t="s">
        <v>7564</v>
      </c>
      <c r="N74" s="7" t="s">
        <v>7568</v>
      </c>
      <c r="O74" s="11" t="s">
        <v>7645</v>
      </c>
      <c r="P74" s="5" t="s">
        <v>5726</v>
      </c>
      <c r="Q74" s="7" t="s">
        <v>7669</v>
      </c>
      <c r="R74" s="5" t="str">
        <f t="shared" si="1"/>
        <v>IM-8801078</v>
      </c>
      <c r="S74" s="9" t="s">
        <v>7776</v>
      </c>
    </row>
    <row r="75" spans="1:19" ht="15" customHeight="1" x14ac:dyDescent="0.2">
      <c r="A75" s="5" t="s">
        <v>171</v>
      </c>
      <c r="B75" s="6" t="s">
        <v>2745</v>
      </c>
      <c r="C75" s="7" t="s">
        <v>1570</v>
      </c>
      <c r="D75" s="7" t="s">
        <v>7665</v>
      </c>
      <c r="E75" s="5" t="s">
        <v>7666</v>
      </c>
      <c r="F75" s="5" t="s">
        <v>7667</v>
      </c>
      <c r="G75" s="8" t="s">
        <v>1541</v>
      </c>
      <c r="H75" s="7" t="s">
        <v>1569</v>
      </c>
      <c r="I75" s="7" t="s">
        <v>492</v>
      </c>
      <c r="J75" s="10">
        <v>320495</v>
      </c>
      <c r="K75" s="10"/>
      <c r="L75" s="7" t="s">
        <v>7578</v>
      </c>
      <c r="M75" s="7" t="s">
        <v>7564</v>
      </c>
      <c r="N75" s="7" t="s">
        <v>7568</v>
      </c>
      <c r="O75" s="11" t="s">
        <v>7678</v>
      </c>
      <c r="P75" s="5" t="s">
        <v>1539</v>
      </c>
      <c r="Q75" s="7" t="s">
        <v>7669</v>
      </c>
      <c r="R75" s="5" t="str">
        <f t="shared" si="1"/>
        <v>IM-8801910</v>
      </c>
      <c r="S75" s="9" t="s">
        <v>7670</v>
      </c>
    </row>
    <row r="76" spans="1:19" ht="15" customHeight="1" x14ac:dyDescent="0.2">
      <c r="A76" s="5" t="s">
        <v>171</v>
      </c>
      <c r="B76" s="6" t="s">
        <v>2745</v>
      </c>
      <c r="C76" s="7" t="s">
        <v>3110</v>
      </c>
      <c r="D76" s="7" t="s">
        <v>7665</v>
      </c>
      <c r="E76" s="5" t="s">
        <v>7777</v>
      </c>
      <c r="F76" s="5" t="s">
        <v>7778</v>
      </c>
      <c r="G76" s="8" t="s">
        <v>2704</v>
      </c>
      <c r="H76" s="7" t="s">
        <v>3109</v>
      </c>
      <c r="I76" s="7" t="s">
        <v>583</v>
      </c>
      <c r="J76" s="10">
        <v>10219100</v>
      </c>
      <c r="K76" s="10">
        <v>479207000</v>
      </c>
      <c r="L76" s="7" t="s">
        <v>7578</v>
      </c>
      <c r="M76" s="7" t="s">
        <v>7564</v>
      </c>
      <c r="N76" s="7" t="s">
        <v>7568</v>
      </c>
      <c r="O76" s="11" t="s">
        <v>7645</v>
      </c>
      <c r="P76" s="5" t="s">
        <v>2702</v>
      </c>
      <c r="Q76" s="7" t="s">
        <v>7679</v>
      </c>
      <c r="R76" s="5" t="str">
        <f t="shared" si="1"/>
        <v>NH-X001669</v>
      </c>
      <c r="S76" s="9" t="s">
        <v>7779</v>
      </c>
    </row>
    <row r="77" spans="1:19" ht="15" customHeight="1" x14ac:dyDescent="0.2">
      <c r="A77" s="5" t="s">
        <v>171</v>
      </c>
      <c r="B77" s="6" t="s">
        <v>2745</v>
      </c>
      <c r="C77" s="7" t="s">
        <v>6057</v>
      </c>
      <c r="D77" s="7" t="s">
        <v>7665</v>
      </c>
      <c r="E77" s="5" t="s">
        <v>7780</v>
      </c>
      <c r="F77" s="5" t="s">
        <v>7781</v>
      </c>
      <c r="G77" s="8" t="s">
        <v>5727</v>
      </c>
      <c r="H77" s="7" t="s">
        <v>6056</v>
      </c>
      <c r="I77" s="7" t="s">
        <v>583</v>
      </c>
      <c r="J77" s="10">
        <v>973800</v>
      </c>
      <c r="K77" s="10">
        <v>479207000</v>
      </c>
      <c r="L77" s="7" t="s">
        <v>7578</v>
      </c>
      <c r="M77" s="7" t="s">
        <v>7564</v>
      </c>
      <c r="N77" s="7" t="s">
        <v>7568</v>
      </c>
      <c r="O77" s="11" t="s">
        <v>7645</v>
      </c>
      <c r="P77" s="5" t="s">
        <v>5726</v>
      </c>
      <c r="Q77" s="7" t="s">
        <v>7679</v>
      </c>
      <c r="R77" s="5" t="str">
        <f t="shared" si="1"/>
        <v>NH-P084054</v>
      </c>
      <c r="S77" s="9" t="s">
        <v>7782</v>
      </c>
    </row>
    <row r="78" spans="1:19" ht="15" customHeight="1" x14ac:dyDescent="0.2">
      <c r="A78" s="5" t="s">
        <v>171</v>
      </c>
      <c r="B78" s="6" t="s">
        <v>1992</v>
      </c>
      <c r="C78" s="7" t="s">
        <v>5521</v>
      </c>
      <c r="D78" s="7" t="s">
        <v>7665</v>
      </c>
      <c r="E78" s="5" t="s">
        <v>7783</v>
      </c>
      <c r="F78" s="5" t="s">
        <v>7783</v>
      </c>
      <c r="G78" s="8" t="s">
        <v>5502</v>
      </c>
      <c r="H78" s="7" t="s">
        <v>5520</v>
      </c>
      <c r="I78" s="7" t="s">
        <v>413</v>
      </c>
      <c r="J78" s="10">
        <v>161000</v>
      </c>
      <c r="K78" s="10">
        <v>3600000</v>
      </c>
      <c r="L78" s="7" t="s">
        <v>7578</v>
      </c>
      <c r="M78" s="7" t="s">
        <v>7564</v>
      </c>
      <c r="N78" s="7" t="s">
        <v>7553</v>
      </c>
      <c r="O78" s="11" t="s">
        <v>7673</v>
      </c>
      <c r="P78" s="5" t="s">
        <v>5501</v>
      </c>
      <c r="Q78" s="7" t="s">
        <v>7674</v>
      </c>
      <c r="R78" s="5" t="str">
        <f t="shared" si="1"/>
        <v>STPLR-7500257</v>
      </c>
      <c r="S78" s="9" t="s">
        <v>7784</v>
      </c>
    </row>
    <row r="79" spans="1:19" ht="15" customHeight="1" x14ac:dyDescent="0.2">
      <c r="A79" s="5" t="s">
        <v>171</v>
      </c>
      <c r="B79" s="6" t="s">
        <v>1992</v>
      </c>
      <c r="C79" s="7" t="s">
        <v>5525</v>
      </c>
      <c r="D79" s="7" t="s">
        <v>7665</v>
      </c>
      <c r="E79" s="5" t="s">
        <v>7785</v>
      </c>
      <c r="F79" s="5" t="s">
        <v>7785</v>
      </c>
      <c r="G79" s="8" t="s">
        <v>5502</v>
      </c>
      <c r="H79" s="7" t="s">
        <v>5524</v>
      </c>
      <c r="I79" s="7" t="s">
        <v>154</v>
      </c>
      <c r="J79" s="10">
        <v>1249290</v>
      </c>
      <c r="K79" s="10">
        <v>3600000</v>
      </c>
      <c r="L79" s="7" t="s">
        <v>7578</v>
      </c>
      <c r="M79" s="7" t="s">
        <v>7564</v>
      </c>
      <c r="N79" s="7" t="s">
        <v>7553</v>
      </c>
      <c r="O79" s="11" t="s">
        <v>7673</v>
      </c>
      <c r="P79" s="5" t="s">
        <v>5501</v>
      </c>
      <c r="Q79" s="7" t="s">
        <v>7674</v>
      </c>
      <c r="R79" s="5" t="str">
        <f t="shared" si="1"/>
        <v>STPLR-130R300</v>
      </c>
      <c r="S79" s="9" t="s">
        <v>7786</v>
      </c>
    </row>
    <row r="80" spans="1:19" ht="15" customHeight="1" x14ac:dyDescent="0.2">
      <c r="A80" s="5" t="s">
        <v>171</v>
      </c>
      <c r="B80" s="6" t="s">
        <v>1992</v>
      </c>
      <c r="C80" s="7" t="s">
        <v>7524</v>
      </c>
      <c r="D80" s="7" t="s">
        <v>7665</v>
      </c>
      <c r="E80" s="5" t="s">
        <v>7787</v>
      </c>
      <c r="F80" s="5" t="s">
        <v>7787</v>
      </c>
      <c r="G80" s="8" t="s">
        <v>7511</v>
      </c>
      <c r="H80" s="7" t="s">
        <v>7523</v>
      </c>
      <c r="I80" s="7" t="s">
        <v>154</v>
      </c>
      <c r="J80" s="10">
        <v>500000</v>
      </c>
      <c r="K80" s="10">
        <v>3600000</v>
      </c>
      <c r="L80" s="7" t="s">
        <v>7578</v>
      </c>
      <c r="M80" s="7" t="s">
        <v>7564</v>
      </c>
      <c r="N80" s="7" t="s">
        <v>7553</v>
      </c>
      <c r="O80" s="11" t="s">
        <v>7673</v>
      </c>
      <c r="P80" s="5" t="s">
        <v>7510</v>
      </c>
      <c r="Q80" s="7" t="s">
        <v>7674</v>
      </c>
      <c r="R80" s="5" t="str">
        <f t="shared" si="1"/>
        <v>STPLR-130L300</v>
      </c>
      <c r="S80" s="9" t="s">
        <v>7788</v>
      </c>
    </row>
    <row r="81" spans="1:19" ht="15" customHeight="1" x14ac:dyDescent="0.2">
      <c r="A81" s="5" t="s">
        <v>171</v>
      </c>
      <c r="B81" s="6" t="s">
        <v>1992</v>
      </c>
      <c r="C81" s="7" t="s">
        <v>5525</v>
      </c>
      <c r="D81" s="7" t="s">
        <v>7665</v>
      </c>
      <c r="E81" s="5" t="s">
        <v>7785</v>
      </c>
      <c r="F81" s="5" t="s">
        <v>7785</v>
      </c>
      <c r="G81" s="8" t="s">
        <v>7511</v>
      </c>
      <c r="H81" s="7" t="s">
        <v>5524</v>
      </c>
      <c r="I81" s="7" t="s">
        <v>154</v>
      </c>
      <c r="J81" s="10">
        <v>341110</v>
      </c>
      <c r="K81" s="10">
        <v>3600000</v>
      </c>
      <c r="L81" s="7" t="s">
        <v>7578</v>
      </c>
      <c r="M81" s="7" t="s">
        <v>7564</v>
      </c>
      <c r="N81" s="7" t="s">
        <v>7553</v>
      </c>
      <c r="O81" s="11" t="s">
        <v>7673</v>
      </c>
      <c r="P81" s="5" t="s">
        <v>7510</v>
      </c>
      <c r="Q81" s="7" t="s">
        <v>7674</v>
      </c>
      <c r="R81" s="5" t="str">
        <f t="shared" si="1"/>
        <v>STPLR-130R300</v>
      </c>
      <c r="S81" s="9" t="s">
        <v>7786</v>
      </c>
    </row>
    <row r="82" spans="1:19" ht="15" customHeight="1" x14ac:dyDescent="0.2">
      <c r="A82" s="5" t="s">
        <v>171</v>
      </c>
      <c r="B82" s="6" t="s">
        <v>1992</v>
      </c>
      <c r="C82" s="7" t="s">
        <v>1981</v>
      </c>
      <c r="D82" s="7" t="s">
        <v>7665</v>
      </c>
      <c r="E82" s="5" t="s">
        <v>7789</v>
      </c>
      <c r="F82" s="5" t="s">
        <v>7789</v>
      </c>
      <c r="G82" s="8" t="s">
        <v>5502</v>
      </c>
      <c r="H82" s="7" t="s">
        <v>1980</v>
      </c>
      <c r="I82" s="7" t="s">
        <v>103</v>
      </c>
      <c r="J82" s="10">
        <v>225000</v>
      </c>
      <c r="K82" s="10"/>
      <c r="L82" s="7" t="s">
        <v>7578</v>
      </c>
      <c r="M82" s="7" t="s">
        <v>7564</v>
      </c>
      <c r="N82" s="7" t="s">
        <v>7553</v>
      </c>
      <c r="O82" s="11" t="s">
        <v>7673</v>
      </c>
      <c r="P82" s="5" t="s">
        <v>5501</v>
      </c>
      <c r="Q82" s="7" t="s">
        <v>7674</v>
      </c>
      <c r="R82" s="5" t="str">
        <f t="shared" si="1"/>
        <v>STPLR-130L301</v>
      </c>
      <c r="S82" s="9" t="s">
        <v>7790</v>
      </c>
    </row>
    <row r="83" spans="1:19" ht="15" customHeight="1" x14ac:dyDescent="0.2">
      <c r="A83" s="5" t="s">
        <v>171</v>
      </c>
      <c r="B83" s="6" t="s">
        <v>1992</v>
      </c>
      <c r="C83" s="7" t="s">
        <v>5531</v>
      </c>
      <c r="D83" s="7" t="s">
        <v>7665</v>
      </c>
      <c r="E83" s="5" t="s">
        <v>7791</v>
      </c>
      <c r="F83" s="5" t="s">
        <v>7791</v>
      </c>
      <c r="G83" s="8" t="s">
        <v>5502</v>
      </c>
      <c r="H83" s="7" t="s">
        <v>5530</v>
      </c>
      <c r="I83" s="7" t="s">
        <v>103</v>
      </c>
      <c r="J83" s="10">
        <v>3472000</v>
      </c>
      <c r="K83" s="10">
        <v>3600000</v>
      </c>
      <c r="L83" s="7" t="s">
        <v>7578</v>
      </c>
      <c r="M83" s="7" t="s">
        <v>7564</v>
      </c>
      <c r="N83" s="7" t="s">
        <v>7553</v>
      </c>
      <c r="O83" s="11" t="s">
        <v>7673</v>
      </c>
      <c r="P83" s="5" t="s">
        <v>5501</v>
      </c>
      <c r="Q83" s="7" t="s">
        <v>7674</v>
      </c>
      <c r="R83" s="5" t="str">
        <f t="shared" si="1"/>
        <v>STPLR-130R301</v>
      </c>
      <c r="S83" s="9" t="s">
        <v>7792</v>
      </c>
    </row>
    <row r="84" spans="1:19" ht="15" customHeight="1" x14ac:dyDescent="0.2">
      <c r="A84" s="5" t="s">
        <v>171</v>
      </c>
      <c r="B84" s="6" t="s">
        <v>1992</v>
      </c>
      <c r="C84" s="7" t="s">
        <v>5534</v>
      </c>
      <c r="D84" s="7" t="s">
        <v>7665</v>
      </c>
      <c r="E84" s="5" t="s">
        <v>7793</v>
      </c>
      <c r="F84" s="5" t="s">
        <v>7793</v>
      </c>
      <c r="G84" s="8" t="s">
        <v>5502</v>
      </c>
      <c r="H84" s="7" t="s">
        <v>5533</v>
      </c>
      <c r="I84" s="7" t="s">
        <v>611</v>
      </c>
      <c r="J84" s="10">
        <v>570000</v>
      </c>
      <c r="K84" s="10"/>
      <c r="L84" s="7" t="s">
        <v>7578</v>
      </c>
      <c r="M84" s="7" t="s">
        <v>7564</v>
      </c>
      <c r="N84" s="7" t="s">
        <v>7553</v>
      </c>
      <c r="O84" s="11" t="s">
        <v>7673</v>
      </c>
      <c r="P84" s="5" t="s">
        <v>5501</v>
      </c>
      <c r="Q84" s="7" t="s">
        <v>7674</v>
      </c>
      <c r="R84" s="5" t="str">
        <f t="shared" si="1"/>
        <v>STPLR-130L299</v>
      </c>
      <c r="S84" s="9" t="s">
        <v>7794</v>
      </c>
    </row>
    <row r="85" spans="1:19" ht="15" customHeight="1" x14ac:dyDescent="0.2">
      <c r="A85" s="5" t="s">
        <v>171</v>
      </c>
      <c r="B85" s="6" t="s">
        <v>1992</v>
      </c>
      <c r="C85" s="7" t="s">
        <v>5537</v>
      </c>
      <c r="D85" s="7" t="s">
        <v>7665</v>
      </c>
      <c r="E85" s="5" t="s">
        <v>7795</v>
      </c>
      <c r="F85" s="5" t="s">
        <v>7795</v>
      </c>
      <c r="G85" s="8" t="s">
        <v>5502</v>
      </c>
      <c r="H85" s="7" t="s">
        <v>5536</v>
      </c>
      <c r="I85" s="7" t="s">
        <v>611</v>
      </c>
      <c r="J85" s="10">
        <v>3332000</v>
      </c>
      <c r="K85" s="10">
        <v>3600000</v>
      </c>
      <c r="L85" s="7" t="s">
        <v>7578</v>
      </c>
      <c r="M85" s="7" t="s">
        <v>7564</v>
      </c>
      <c r="N85" s="7" t="s">
        <v>7553</v>
      </c>
      <c r="O85" s="11" t="s">
        <v>7673</v>
      </c>
      <c r="P85" s="5" t="s">
        <v>5501</v>
      </c>
      <c r="Q85" s="7" t="s">
        <v>7674</v>
      </c>
      <c r="R85" s="5" t="str">
        <f t="shared" si="1"/>
        <v>STPLR-130R299</v>
      </c>
      <c r="S85" s="9" t="s">
        <v>7796</v>
      </c>
    </row>
    <row r="86" spans="1:19" ht="15" customHeight="1" x14ac:dyDescent="0.2">
      <c r="A86" s="5" t="s">
        <v>171</v>
      </c>
      <c r="B86" s="6" t="s">
        <v>1992</v>
      </c>
      <c r="C86" s="7" t="s">
        <v>5534</v>
      </c>
      <c r="D86" s="7" t="s">
        <v>7665</v>
      </c>
      <c r="E86" s="5" t="s">
        <v>7793</v>
      </c>
      <c r="F86" s="5" t="s">
        <v>7793</v>
      </c>
      <c r="G86" s="8" t="s">
        <v>7498</v>
      </c>
      <c r="H86" s="7" t="s">
        <v>5533</v>
      </c>
      <c r="I86" s="7" t="s">
        <v>611</v>
      </c>
      <c r="J86" s="10">
        <v>222205.89</v>
      </c>
      <c r="K86" s="10"/>
      <c r="L86" s="7" t="s">
        <v>7551</v>
      </c>
      <c r="M86" s="7" t="s">
        <v>7564</v>
      </c>
      <c r="N86" s="7" t="s">
        <v>7553</v>
      </c>
      <c r="O86" s="11" t="s">
        <v>7673</v>
      </c>
      <c r="P86" s="5" t="s">
        <v>7497</v>
      </c>
      <c r="Q86" s="7" t="s">
        <v>7674</v>
      </c>
      <c r="R86" s="5" t="str">
        <f t="shared" si="1"/>
        <v>STPLR-130L299</v>
      </c>
      <c r="S86" s="9" t="s">
        <v>7794</v>
      </c>
    </row>
    <row r="87" spans="1:19" ht="15" customHeight="1" x14ac:dyDescent="0.2">
      <c r="A87" s="5" t="s">
        <v>171</v>
      </c>
      <c r="B87" s="6" t="s">
        <v>7797</v>
      </c>
      <c r="C87" s="7" t="s">
        <v>1981</v>
      </c>
      <c r="D87" s="7" t="s">
        <v>7665</v>
      </c>
      <c r="E87" s="5" t="s">
        <v>7789</v>
      </c>
      <c r="F87" s="5" t="s">
        <v>7789</v>
      </c>
      <c r="G87" s="8" t="s">
        <v>1974</v>
      </c>
      <c r="H87" s="7" t="s">
        <v>1980</v>
      </c>
      <c r="I87" s="7" t="s">
        <v>103</v>
      </c>
      <c r="J87" s="10">
        <v>281242.46000000002</v>
      </c>
      <c r="K87" s="10"/>
      <c r="L87" s="7" t="s">
        <v>7578</v>
      </c>
      <c r="M87" s="7" t="s">
        <v>7564</v>
      </c>
      <c r="N87" s="7" t="s">
        <v>7553</v>
      </c>
      <c r="O87" s="11" t="s">
        <v>7673</v>
      </c>
      <c r="P87" s="5" t="s">
        <v>1973</v>
      </c>
      <c r="Q87" s="7" t="s">
        <v>7798</v>
      </c>
      <c r="R87" s="5" t="str">
        <f t="shared" si="1"/>
        <v xml:space="preserve"> STPLR -130L301</v>
      </c>
      <c r="S87" s="9" t="s">
        <v>7799</v>
      </c>
    </row>
    <row r="88" spans="1:19" ht="15" customHeight="1" x14ac:dyDescent="0.2">
      <c r="A88" s="5" t="s">
        <v>171</v>
      </c>
      <c r="B88" s="6" t="s">
        <v>6492</v>
      </c>
      <c r="C88" s="7" t="s">
        <v>6490</v>
      </c>
      <c r="D88" s="7" t="s">
        <v>7800</v>
      </c>
      <c r="E88" s="5" t="s">
        <v>7801</v>
      </c>
      <c r="F88" s="5" t="s">
        <v>7802</v>
      </c>
      <c r="G88" s="8" t="s">
        <v>6480</v>
      </c>
      <c r="H88" s="7" t="s">
        <v>6489</v>
      </c>
      <c r="I88" s="7" t="s">
        <v>330</v>
      </c>
      <c r="J88" s="10">
        <v>-65659.070000000007</v>
      </c>
      <c r="K88" s="10"/>
      <c r="L88" s="7" t="s">
        <v>7551</v>
      </c>
      <c r="M88" s="7" t="s">
        <v>7564</v>
      </c>
      <c r="N88" s="7" t="s">
        <v>7568</v>
      </c>
      <c r="O88" s="11" t="s">
        <v>7554</v>
      </c>
      <c r="P88" s="5" t="s">
        <v>6478</v>
      </c>
      <c r="Q88" s="7" t="s">
        <v>7569</v>
      </c>
      <c r="R88" s="5" t="str">
        <f t="shared" si="1"/>
        <v>STPL-5354042</v>
      </c>
      <c r="S88" s="9" t="s">
        <v>7803</v>
      </c>
    </row>
    <row r="89" spans="1:19" ht="15" customHeight="1" x14ac:dyDescent="0.2">
      <c r="A89" s="5" t="s">
        <v>171</v>
      </c>
      <c r="B89" s="6" t="s">
        <v>5183</v>
      </c>
      <c r="C89" s="7" t="s">
        <v>6586</v>
      </c>
      <c r="D89" s="7" t="s">
        <v>7800</v>
      </c>
      <c r="E89" s="5" t="s">
        <v>7804</v>
      </c>
      <c r="F89" s="5" t="s">
        <v>7804</v>
      </c>
      <c r="G89" s="8" t="s">
        <v>6536</v>
      </c>
      <c r="H89" s="7">
        <v>5354040</v>
      </c>
      <c r="I89" s="7" t="s">
        <v>955</v>
      </c>
      <c r="J89" s="10">
        <v>-13250.53</v>
      </c>
      <c r="K89" s="10">
        <v>26659858</v>
      </c>
      <c r="L89" s="7" t="s">
        <v>7578</v>
      </c>
      <c r="M89" s="7" t="s">
        <v>7564</v>
      </c>
      <c r="N89" s="7" t="s">
        <v>7568</v>
      </c>
      <c r="O89" s="11" t="s">
        <v>7554</v>
      </c>
      <c r="P89" s="5" t="s">
        <v>6534</v>
      </c>
      <c r="Q89" s="7" t="s">
        <v>7569</v>
      </c>
      <c r="R89" s="5" t="str">
        <f t="shared" si="1"/>
        <v>STPL-5354040</v>
      </c>
      <c r="S89" s="9" t="s">
        <v>7805</v>
      </c>
    </row>
    <row r="90" spans="1:19" ht="15" customHeight="1" x14ac:dyDescent="0.2">
      <c r="A90" s="5" t="s">
        <v>171</v>
      </c>
      <c r="B90" s="6" t="s">
        <v>5183</v>
      </c>
      <c r="C90" s="7" t="s">
        <v>6586</v>
      </c>
      <c r="D90" s="7" t="s">
        <v>7800</v>
      </c>
      <c r="E90" s="5" t="s">
        <v>7804</v>
      </c>
      <c r="F90" s="5" t="s">
        <v>7804</v>
      </c>
      <c r="G90" s="8" t="s">
        <v>7137</v>
      </c>
      <c r="H90" s="7" t="s">
        <v>6585</v>
      </c>
      <c r="I90" s="7" t="s">
        <v>955</v>
      </c>
      <c r="J90" s="10">
        <v>-18</v>
      </c>
      <c r="K90" s="10">
        <v>26659858</v>
      </c>
      <c r="L90" s="7" t="s">
        <v>7578</v>
      </c>
      <c r="M90" s="7" t="s">
        <v>7564</v>
      </c>
      <c r="N90" s="7" t="s">
        <v>7553</v>
      </c>
      <c r="O90" s="11" t="s">
        <v>5556</v>
      </c>
      <c r="P90" s="5" t="s">
        <v>7136</v>
      </c>
      <c r="Q90" s="7" t="s">
        <v>7579</v>
      </c>
      <c r="R90" s="5" t="str">
        <f t="shared" si="1"/>
        <v>HSIPL-5354040</v>
      </c>
      <c r="S90" s="9" t="s">
        <v>7806</v>
      </c>
    </row>
    <row r="91" spans="1:19" ht="15" customHeight="1" x14ac:dyDescent="0.2">
      <c r="A91" s="5" t="s">
        <v>178</v>
      </c>
      <c r="B91" s="6" t="s">
        <v>7807</v>
      </c>
      <c r="C91" s="7" t="s">
        <v>6314</v>
      </c>
      <c r="D91" s="7" t="s">
        <v>7808</v>
      </c>
      <c r="E91" s="5" t="s">
        <v>7809</v>
      </c>
      <c r="F91" s="5" t="s">
        <v>7810</v>
      </c>
      <c r="G91" s="8" t="s">
        <v>6240</v>
      </c>
      <c r="H91" s="7" t="s">
        <v>6313</v>
      </c>
      <c r="I91" s="7" t="s">
        <v>972</v>
      </c>
      <c r="J91" s="10">
        <v>-48.35</v>
      </c>
      <c r="K91" s="10"/>
      <c r="L91" s="7" t="s">
        <v>7551</v>
      </c>
      <c r="M91" s="7" t="s">
        <v>7564</v>
      </c>
      <c r="N91" s="7" t="s">
        <v>7568</v>
      </c>
      <c r="O91" s="11" t="s">
        <v>7554</v>
      </c>
      <c r="P91" s="5" t="s">
        <v>6239</v>
      </c>
      <c r="Q91" s="7" t="s">
        <v>7569</v>
      </c>
      <c r="R91" s="5" t="str">
        <f t="shared" si="1"/>
        <v>STPL-5038026</v>
      </c>
      <c r="S91" s="9" t="s">
        <v>7811</v>
      </c>
    </row>
    <row r="92" spans="1:19" ht="15" customHeight="1" x14ac:dyDescent="0.2">
      <c r="A92" s="5" t="s">
        <v>178</v>
      </c>
      <c r="B92" s="6" t="s">
        <v>3874</v>
      </c>
      <c r="C92" s="7" t="s">
        <v>3360</v>
      </c>
      <c r="D92" s="7" t="s">
        <v>7812</v>
      </c>
      <c r="E92" s="5" t="s">
        <v>7813</v>
      </c>
      <c r="F92" s="5" t="s">
        <v>7813</v>
      </c>
      <c r="G92" s="8" t="s">
        <v>3308</v>
      </c>
      <c r="H92" s="7" t="s">
        <v>3359</v>
      </c>
      <c r="I92" s="7" t="s">
        <v>3362</v>
      </c>
      <c r="J92" s="10">
        <v>4840000</v>
      </c>
      <c r="K92" s="10"/>
      <c r="L92" s="7" t="s">
        <v>7626</v>
      </c>
      <c r="M92" s="7" t="s">
        <v>7552</v>
      </c>
      <c r="N92" s="7" t="s">
        <v>7677</v>
      </c>
      <c r="O92" s="11" t="s">
        <v>7561</v>
      </c>
      <c r="P92" s="5" t="s">
        <v>3306</v>
      </c>
      <c r="Q92" s="7" t="s">
        <v>7814</v>
      </c>
      <c r="R92" s="5" t="str">
        <f t="shared" si="1"/>
        <v>RPSTPL -6072028</v>
      </c>
      <c r="S92" s="9" t="s">
        <v>7815</v>
      </c>
    </row>
    <row r="93" spans="1:19" ht="15" customHeight="1" x14ac:dyDescent="0.2">
      <c r="A93" s="5" t="s">
        <v>178</v>
      </c>
      <c r="B93" s="6" t="s">
        <v>3874</v>
      </c>
      <c r="C93" s="7" t="s">
        <v>3360</v>
      </c>
      <c r="D93" s="7" t="s">
        <v>7812</v>
      </c>
      <c r="E93" s="5" t="s">
        <v>7816</v>
      </c>
      <c r="F93" s="5" t="s">
        <v>7813</v>
      </c>
      <c r="G93" s="8" t="s">
        <v>3643</v>
      </c>
      <c r="H93" s="7" t="s">
        <v>3359</v>
      </c>
      <c r="I93" s="7" t="s">
        <v>960</v>
      </c>
      <c r="J93" s="10">
        <v>-9200000</v>
      </c>
      <c r="K93" s="10"/>
      <c r="L93" s="7" t="s">
        <v>7626</v>
      </c>
      <c r="M93" s="7" t="s">
        <v>7552</v>
      </c>
      <c r="N93" s="7" t="s">
        <v>7677</v>
      </c>
      <c r="O93" s="11" t="s">
        <v>7554</v>
      </c>
      <c r="P93" s="5" t="s">
        <v>3640</v>
      </c>
      <c r="Q93" s="7" t="s">
        <v>7817</v>
      </c>
      <c r="R93" s="5" t="str">
        <f t="shared" si="1"/>
        <v>RSTPL-6072028</v>
      </c>
      <c r="S93" s="9" t="s">
        <v>7818</v>
      </c>
    </row>
    <row r="94" spans="1:19" ht="15" customHeight="1" x14ac:dyDescent="0.2">
      <c r="A94" s="5" t="s">
        <v>178</v>
      </c>
      <c r="B94" s="6" t="s">
        <v>3874</v>
      </c>
      <c r="C94" s="7" t="s">
        <v>3360</v>
      </c>
      <c r="D94" s="7" t="s">
        <v>7812</v>
      </c>
      <c r="E94" s="5" t="s">
        <v>7816</v>
      </c>
      <c r="F94" s="5" t="s">
        <v>7813</v>
      </c>
      <c r="G94" s="8" t="s">
        <v>4328</v>
      </c>
      <c r="H94" s="7" t="s">
        <v>3359</v>
      </c>
      <c r="I94" s="7" t="s">
        <v>960</v>
      </c>
      <c r="J94" s="10">
        <v>9200000</v>
      </c>
      <c r="K94" s="10"/>
      <c r="L94" s="7" t="s">
        <v>7626</v>
      </c>
      <c r="M94" s="7" t="s">
        <v>7552</v>
      </c>
      <c r="N94" s="7" t="s">
        <v>7677</v>
      </c>
      <c r="O94" s="11" t="s">
        <v>7554</v>
      </c>
      <c r="P94" s="5" t="s">
        <v>4327</v>
      </c>
      <c r="Q94" s="7" t="s">
        <v>7817</v>
      </c>
      <c r="R94" s="5" t="str">
        <f t="shared" si="1"/>
        <v>RSTPL-6072028</v>
      </c>
      <c r="S94" s="9" t="s">
        <v>7818</v>
      </c>
    </row>
    <row r="95" spans="1:19" ht="15" customHeight="1" x14ac:dyDescent="0.2">
      <c r="A95" s="5" t="s">
        <v>178</v>
      </c>
      <c r="B95" s="6" t="s">
        <v>7819</v>
      </c>
      <c r="C95" s="7" t="s">
        <v>3360</v>
      </c>
      <c r="D95" s="7" t="s">
        <v>7812</v>
      </c>
      <c r="E95" s="5" t="s">
        <v>7820</v>
      </c>
      <c r="F95" s="5" t="s">
        <v>7813</v>
      </c>
      <c r="G95" s="8" t="s">
        <v>3643</v>
      </c>
      <c r="H95" s="7" t="s">
        <v>3359</v>
      </c>
      <c r="I95" s="7" t="s">
        <v>3362</v>
      </c>
      <c r="J95" s="10">
        <v>9200000</v>
      </c>
      <c r="K95" s="10"/>
      <c r="L95" s="7" t="s">
        <v>7626</v>
      </c>
      <c r="M95" s="7" t="s">
        <v>7552</v>
      </c>
      <c r="N95" s="7" t="s">
        <v>7677</v>
      </c>
      <c r="O95" s="11" t="s">
        <v>7554</v>
      </c>
      <c r="P95" s="5" t="s">
        <v>3640</v>
      </c>
      <c r="Q95" s="7" t="s">
        <v>7817</v>
      </c>
      <c r="R95" s="5" t="str">
        <f t="shared" si="1"/>
        <v>RSTPL-6072028</v>
      </c>
      <c r="S95" s="9" t="s">
        <v>7818</v>
      </c>
    </row>
    <row r="96" spans="1:19" ht="15" customHeight="1" x14ac:dyDescent="0.2">
      <c r="A96" s="5" t="s">
        <v>178</v>
      </c>
      <c r="B96" s="6" t="s">
        <v>3715</v>
      </c>
      <c r="C96" s="7" t="s">
        <v>3713</v>
      </c>
      <c r="D96" s="7" t="s">
        <v>7812</v>
      </c>
      <c r="E96" s="5" t="s">
        <v>7821</v>
      </c>
      <c r="F96" s="5" t="s">
        <v>7822</v>
      </c>
      <c r="G96" s="8" t="s">
        <v>3643</v>
      </c>
      <c r="H96" s="7" t="s">
        <v>3712</v>
      </c>
      <c r="I96" s="7" t="s">
        <v>1127</v>
      </c>
      <c r="J96" s="10">
        <v>500000</v>
      </c>
      <c r="K96" s="10"/>
      <c r="L96" s="7" t="s">
        <v>7613</v>
      </c>
      <c r="M96" s="7" t="s">
        <v>7614</v>
      </c>
      <c r="N96" s="7" t="s">
        <v>7553</v>
      </c>
      <c r="O96" s="11" t="s">
        <v>7554</v>
      </c>
      <c r="P96" s="5" t="s">
        <v>3640</v>
      </c>
      <c r="Q96" s="7" t="s">
        <v>7606</v>
      </c>
      <c r="R96" s="5" t="str">
        <f t="shared" si="1"/>
        <v>STPLNI-6072032</v>
      </c>
      <c r="S96" s="9" t="s">
        <v>7823</v>
      </c>
    </row>
    <row r="97" spans="1:19" ht="15" customHeight="1" x14ac:dyDescent="0.2">
      <c r="A97" s="5" t="s">
        <v>178</v>
      </c>
      <c r="B97" s="6" t="s">
        <v>6292</v>
      </c>
      <c r="C97" s="7" t="s">
        <v>6290</v>
      </c>
      <c r="D97" s="7" t="s">
        <v>7824</v>
      </c>
      <c r="E97" s="5" t="s">
        <v>7825</v>
      </c>
      <c r="F97" s="5" t="s">
        <v>7826</v>
      </c>
      <c r="G97" s="8" t="s">
        <v>6240</v>
      </c>
      <c r="H97" s="7" t="s">
        <v>6289</v>
      </c>
      <c r="I97" s="7" t="s">
        <v>960</v>
      </c>
      <c r="J97" s="10">
        <v>-144643.9</v>
      </c>
      <c r="K97" s="10"/>
      <c r="L97" s="7" t="s">
        <v>7551</v>
      </c>
      <c r="M97" s="7" t="s">
        <v>7552</v>
      </c>
      <c r="N97" s="7" t="s">
        <v>7553</v>
      </c>
      <c r="O97" s="11" t="s">
        <v>7554</v>
      </c>
      <c r="P97" s="5" t="s">
        <v>6239</v>
      </c>
      <c r="Q97" s="7" t="s">
        <v>7569</v>
      </c>
      <c r="R97" s="5" t="str">
        <f t="shared" si="1"/>
        <v>STPL-5135054</v>
      </c>
      <c r="S97" s="9" t="s">
        <v>7827</v>
      </c>
    </row>
    <row r="98" spans="1:19" ht="15" customHeight="1" x14ac:dyDescent="0.2">
      <c r="A98" s="5" t="s">
        <v>178</v>
      </c>
      <c r="B98" s="6" t="s">
        <v>7828</v>
      </c>
      <c r="C98" s="7" t="s">
        <v>4485</v>
      </c>
      <c r="D98" s="7" t="s">
        <v>7824</v>
      </c>
      <c r="E98" s="5" t="s">
        <v>7829</v>
      </c>
      <c r="F98" s="5" t="s">
        <v>7830</v>
      </c>
      <c r="G98" s="8" t="s">
        <v>4328</v>
      </c>
      <c r="H98" s="7" t="s">
        <v>4484</v>
      </c>
      <c r="I98" s="7" t="s">
        <v>654</v>
      </c>
      <c r="J98" s="10">
        <v>2164000</v>
      </c>
      <c r="K98" s="10"/>
      <c r="L98" s="7" t="s">
        <v>7551</v>
      </c>
      <c r="M98" s="7" t="s">
        <v>7552</v>
      </c>
      <c r="N98" s="7" t="s">
        <v>7682</v>
      </c>
      <c r="O98" s="11" t="s">
        <v>7554</v>
      </c>
      <c r="P98" s="5" t="s">
        <v>4327</v>
      </c>
      <c r="Q98" s="7" t="s">
        <v>7569</v>
      </c>
      <c r="R98" s="5" t="str">
        <f t="shared" si="1"/>
        <v>STPL-5135063</v>
      </c>
      <c r="S98" s="9" t="s">
        <v>7831</v>
      </c>
    </row>
    <row r="99" spans="1:19" ht="15" customHeight="1" x14ac:dyDescent="0.2">
      <c r="A99" s="5" t="s">
        <v>178</v>
      </c>
      <c r="B99" s="6" t="s">
        <v>1402</v>
      </c>
      <c r="C99" s="7" t="s">
        <v>1399</v>
      </c>
      <c r="D99" s="7" t="s">
        <v>7832</v>
      </c>
      <c r="E99" s="5" t="s">
        <v>7833</v>
      </c>
      <c r="F99" s="5" t="s">
        <v>7833</v>
      </c>
      <c r="G99" s="8" t="s">
        <v>7834</v>
      </c>
      <c r="H99" s="7" t="s">
        <v>1398</v>
      </c>
      <c r="I99" s="7" t="s">
        <v>376</v>
      </c>
      <c r="J99" s="10">
        <v>-6776.57</v>
      </c>
      <c r="K99" s="10"/>
      <c r="L99" s="7" t="s">
        <v>7551</v>
      </c>
      <c r="M99" s="7" t="s">
        <v>7564</v>
      </c>
      <c r="N99" s="7" t="s">
        <v>7568</v>
      </c>
      <c r="O99" s="11" t="s">
        <v>7645</v>
      </c>
      <c r="P99" s="5" t="s">
        <v>1401</v>
      </c>
      <c r="Q99" s="7" t="s">
        <v>7835</v>
      </c>
      <c r="R99" s="5" t="str">
        <f t="shared" si="1"/>
        <v>BRLO -5928045</v>
      </c>
      <c r="S99" s="9" t="s">
        <v>7836</v>
      </c>
    </row>
    <row r="100" spans="1:19" ht="15" customHeight="1" x14ac:dyDescent="0.2">
      <c r="A100" s="5" t="s">
        <v>178</v>
      </c>
      <c r="B100" s="6" t="s">
        <v>1402</v>
      </c>
      <c r="C100" s="7" t="s">
        <v>1399</v>
      </c>
      <c r="D100" s="7" t="s">
        <v>7832</v>
      </c>
      <c r="E100" s="5" t="s">
        <v>7833</v>
      </c>
      <c r="F100" s="5" t="s">
        <v>7833</v>
      </c>
      <c r="G100" s="8" t="s">
        <v>7837</v>
      </c>
      <c r="H100" s="7" t="s">
        <v>1398</v>
      </c>
      <c r="I100" s="7" t="s">
        <v>376</v>
      </c>
      <c r="J100" s="10">
        <v>-0.01</v>
      </c>
      <c r="K100" s="10"/>
      <c r="L100" s="7" t="s">
        <v>7551</v>
      </c>
      <c r="M100" s="7" t="s">
        <v>7564</v>
      </c>
      <c r="N100" s="7" t="s">
        <v>7568</v>
      </c>
      <c r="O100" s="11" t="s">
        <v>7645</v>
      </c>
      <c r="P100" s="5" t="s">
        <v>6444</v>
      </c>
      <c r="Q100" s="7" t="s">
        <v>7838</v>
      </c>
      <c r="R100" s="5" t="str">
        <f t="shared" si="1"/>
        <v>BRLO-5928045</v>
      </c>
      <c r="S100" s="9" t="s">
        <v>7839</v>
      </c>
    </row>
    <row r="101" spans="1:19" ht="15" customHeight="1" x14ac:dyDescent="0.2">
      <c r="A101" s="5" t="s">
        <v>178</v>
      </c>
      <c r="B101" s="6" t="s">
        <v>1388</v>
      </c>
      <c r="C101" s="7" t="s">
        <v>2792</v>
      </c>
      <c r="D101" s="7" t="s">
        <v>7832</v>
      </c>
      <c r="E101" s="5" t="s">
        <v>7840</v>
      </c>
      <c r="F101" s="5" t="s">
        <v>7840</v>
      </c>
      <c r="G101" s="8" t="s">
        <v>2704</v>
      </c>
      <c r="H101" s="7" t="s">
        <v>2791</v>
      </c>
      <c r="I101" s="7" t="s">
        <v>2133</v>
      </c>
      <c r="J101" s="10">
        <v>649102</v>
      </c>
      <c r="K101" s="10">
        <v>524444737</v>
      </c>
      <c r="L101" s="7" t="s">
        <v>7551</v>
      </c>
      <c r="M101" s="7" t="s">
        <v>7564</v>
      </c>
      <c r="N101" s="7" t="s">
        <v>7568</v>
      </c>
      <c r="O101" s="11" t="s">
        <v>7645</v>
      </c>
      <c r="P101" s="5" t="s">
        <v>2702</v>
      </c>
      <c r="Q101" s="7" t="s">
        <v>7841</v>
      </c>
      <c r="R101" s="5" t="str">
        <f t="shared" si="1"/>
        <v>BRLS-5928125</v>
      </c>
      <c r="S101" s="9" t="s">
        <v>7842</v>
      </c>
    </row>
    <row r="102" spans="1:19" ht="15" customHeight="1" x14ac:dyDescent="0.2">
      <c r="A102" s="5" t="s">
        <v>178</v>
      </c>
      <c r="B102" s="6" t="s">
        <v>1388</v>
      </c>
      <c r="C102" s="7" t="s">
        <v>2792</v>
      </c>
      <c r="D102" s="7" t="s">
        <v>7832</v>
      </c>
      <c r="E102" s="5" t="s">
        <v>7843</v>
      </c>
      <c r="F102" s="5" t="s">
        <v>7843</v>
      </c>
      <c r="G102" s="8" t="s">
        <v>3494</v>
      </c>
      <c r="H102" s="7" t="s">
        <v>2791</v>
      </c>
      <c r="I102" s="7" t="s">
        <v>2133</v>
      </c>
      <c r="J102" s="10">
        <v>11627530</v>
      </c>
      <c r="K102" s="10">
        <v>524444737</v>
      </c>
      <c r="L102" s="7" t="s">
        <v>7551</v>
      </c>
      <c r="M102" s="7" t="s">
        <v>7564</v>
      </c>
      <c r="N102" s="7" t="s">
        <v>7568</v>
      </c>
      <c r="O102" s="11" t="s">
        <v>7645</v>
      </c>
      <c r="P102" s="5" t="s">
        <v>3493</v>
      </c>
      <c r="Q102" s="7" t="s">
        <v>7841</v>
      </c>
      <c r="R102" s="5" t="str">
        <f t="shared" si="1"/>
        <v>BRLS-5928125</v>
      </c>
      <c r="S102" s="9" t="s">
        <v>7842</v>
      </c>
    </row>
    <row r="103" spans="1:19" ht="15" customHeight="1" x14ac:dyDescent="0.2">
      <c r="A103" s="5" t="s">
        <v>178</v>
      </c>
      <c r="B103" s="6" t="s">
        <v>1388</v>
      </c>
      <c r="C103" s="7" t="s">
        <v>3541</v>
      </c>
      <c r="D103" s="7" t="s">
        <v>7832</v>
      </c>
      <c r="E103" s="5" t="s">
        <v>7844</v>
      </c>
      <c r="F103" s="5" t="s">
        <v>7844</v>
      </c>
      <c r="G103" s="8" t="s">
        <v>3494</v>
      </c>
      <c r="H103" s="7" t="s">
        <v>3540</v>
      </c>
      <c r="I103" s="7" t="s">
        <v>455</v>
      </c>
      <c r="J103" s="10">
        <v>3189691</v>
      </c>
      <c r="K103" s="10">
        <v>524444737</v>
      </c>
      <c r="L103" s="7" t="s">
        <v>7551</v>
      </c>
      <c r="M103" s="7" t="s">
        <v>7564</v>
      </c>
      <c r="N103" s="7" t="s">
        <v>7568</v>
      </c>
      <c r="O103" s="11" t="s">
        <v>7645</v>
      </c>
      <c r="P103" s="5" t="s">
        <v>3493</v>
      </c>
      <c r="Q103" s="7" t="s">
        <v>7841</v>
      </c>
      <c r="R103" s="5" t="str">
        <f t="shared" si="1"/>
        <v>BRLS-5928128</v>
      </c>
      <c r="S103" s="9" t="s">
        <v>7845</v>
      </c>
    </row>
    <row r="104" spans="1:19" ht="15" customHeight="1" x14ac:dyDescent="0.2">
      <c r="A104" s="5" t="s">
        <v>178</v>
      </c>
      <c r="B104" s="6" t="s">
        <v>1388</v>
      </c>
      <c r="C104" s="7" t="s">
        <v>3565</v>
      </c>
      <c r="D104" s="7" t="s">
        <v>7832</v>
      </c>
      <c r="E104" s="5" t="s">
        <v>7846</v>
      </c>
      <c r="F104" s="5" t="s">
        <v>7846</v>
      </c>
      <c r="G104" s="8" t="s">
        <v>3494</v>
      </c>
      <c r="H104" s="7" t="s">
        <v>3564</v>
      </c>
      <c r="I104" s="7" t="s">
        <v>1274</v>
      </c>
      <c r="J104" s="10">
        <v>664860</v>
      </c>
      <c r="K104" s="10">
        <v>524444737</v>
      </c>
      <c r="L104" s="7" t="s">
        <v>7551</v>
      </c>
      <c r="M104" s="7" t="s">
        <v>7564</v>
      </c>
      <c r="N104" s="7" t="s">
        <v>7568</v>
      </c>
      <c r="O104" s="11" t="s">
        <v>7645</v>
      </c>
      <c r="P104" s="5" t="s">
        <v>3546</v>
      </c>
      <c r="Q104" s="7" t="s">
        <v>7841</v>
      </c>
      <c r="R104" s="5" t="str">
        <f t="shared" si="1"/>
        <v>BRLS-5928154</v>
      </c>
      <c r="S104" s="9" t="s">
        <v>7847</v>
      </c>
    </row>
    <row r="105" spans="1:19" ht="15" customHeight="1" x14ac:dyDescent="0.2">
      <c r="A105" s="5" t="s">
        <v>178</v>
      </c>
      <c r="B105" s="6" t="s">
        <v>7848</v>
      </c>
      <c r="C105" s="7" t="s">
        <v>3765</v>
      </c>
      <c r="D105" s="7" t="s">
        <v>7849</v>
      </c>
      <c r="E105" s="5" t="s">
        <v>7850</v>
      </c>
      <c r="F105" s="5" t="s">
        <v>7851</v>
      </c>
      <c r="G105" s="8" t="s">
        <v>3643</v>
      </c>
      <c r="H105" s="7" t="s">
        <v>3764</v>
      </c>
      <c r="I105" s="7" t="s">
        <v>393</v>
      </c>
      <c r="J105" s="10">
        <v>1357000</v>
      </c>
      <c r="K105" s="10"/>
      <c r="L105" s="7" t="s">
        <v>7551</v>
      </c>
      <c r="M105" s="7" t="s">
        <v>7564</v>
      </c>
      <c r="N105" s="7" t="s">
        <v>7568</v>
      </c>
      <c r="O105" s="11" t="s">
        <v>7554</v>
      </c>
      <c r="P105" s="5" t="s">
        <v>3640</v>
      </c>
      <c r="Q105" s="7" t="s">
        <v>7852</v>
      </c>
      <c r="R105" s="5" t="str">
        <f t="shared" si="1"/>
        <v>STPFERPL-5434026</v>
      </c>
      <c r="S105" s="9" t="s">
        <v>7853</v>
      </c>
    </row>
    <row r="106" spans="1:19" ht="15" customHeight="1" x14ac:dyDescent="0.2">
      <c r="A106" s="5" t="s">
        <v>178</v>
      </c>
      <c r="B106" s="6" t="s">
        <v>6130</v>
      </c>
      <c r="C106" s="7" t="s">
        <v>6128</v>
      </c>
      <c r="D106" s="7" t="s">
        <v>7854</v>
      </c>
      <c r="E106" s="5" t="s">
        <v>7855</v>
      </c>
      <c r="F106" s="5" t="s">
        <v>7856</v>
      </c>
      <c r="G106" s="8" t="s">
        <v>6118</v>
      </c>
      <c r="H106" s="7" t="s">
        <v>6127</v>
      </c>
      <c r="I106" s="7" t="s">
        <v>302</v>
      </c>
      <c r="J106" s="10">
        <v>-0.02</v>
      </c>
      <c r="K106" s="10"/>
      <c r="L106" s="7" t="s">
        <v>7551</v>
      </c>
      <c r="M106" s="7" t="s">
        <v>7564</v>
      </c>
      <c r="N106" s="7" t="s">
        <v>7568</v>
      </c>
      <c r="O106" s="11" t="s">
        <v>7561</v>
      </c>
      <c r="P106" s="5" t="s">
        <v>6117</v>
      </c>
      <c r="Q106" s="7" t="s">
        <v>7562</v>
      </c>
      <c r="R106" s="5" t="str">
        <f t="shared" si="1"/>
        <v>STPCML-5415014</v>
      </c>
      <c r="S106" s="9" t="s">
        <v>7857</v>
      </c>
    </row>
    <row r="107" spans="1:19" ht="15" customHeight="1" x14ac:dyDescent="0.2">
      <c r="A107" s="5" t="s">
        <v>178</v>
      </c>
      <c r="B107" s="6" t="s">
        <v>1388</v>
      </c>
      <c r="C107" s="7" t="s">
        <v>1385</v>
      </c>
      <c r="D107" s="7" t="s">
        <v>7858</v>
      </c>
      <c r="E107" s="5" t="s">
        <v>7859</v>
      </c>
      <c r="F107" s="5" t="s">
        <v>7859</v>
      </c>
      <c r="G107" s="8" t="s">
        <v>1383</v>
      </c>
      <c r="H107" s="7" t="s">
        <v>1384</v>
      </c>
      <c r="I107" s="7" t="s">
        <v>1387</v>
      </c>
      <c r="J107" s="10">
        <v>30978.15</v>
      </c>
      <c r="K107" s="10">
        <v>524444737</v>
      </c>
      <c r="L107" s="7" t="s">
        <v>7551</v>
      </c>
      <c r="M107" s="7" t="s">
        <v>7564</v>
      </c>
      <c r="N107" s="7" t="s">
        <v>7568</v>
      </c>
      <c r="O107" s="11" t="s">
        <v>7645</v>
      </c>
      <c r="P107" s="5" t="s">
        <v>1381</v>
      </c>
      <c r="Q107" s="7" t="s">
        <v>7860</v>
      </c>
      <c r="R107" s="5" t="str">
        <f t="shared" si="1"/>
        <v>BRLS -5477009</v>
      </c>
      <c r="S107" s="9" t="s">
        <v>7861</v>
      </c>
    </row>
    <row r="108" spans="1:19" ht="15" customHeight="1" x14ac:dyDescent="0.2">
      <c r="A108" s="5" t="s">
        <v>178</v>
      </c>
      <c r="B108" s="6" t="s">
        <v>1388</v>
      </c>
      <c r="C108" s="7" t="s">
        <v>1385</v>
      </c>
      <c r="D108" s="7" t="s">
        <v>7858</v>
      </c>
      <c r="E108" s="5" t="s">
        <v>7862</v>
      </c>
      <c r="F108" s="5" t="s">
        <v>7862</v>
      </c>
      <c r="G108" s="8" t="s">
        <v>2704</v>
      </c>
      <c r="H108" s="7" t="s">
        <v>1384</v>
      </c>
      <c r="I108" s="7" t="s">
        <v>1387</v>
      </c>
      <c r="J108" s="10">
        <v>167743.85</v>
      </c>
      <c r="K108" s="10">
        <v>524444737</v>
      </c>
      <c r="L108" s="7" t="s">
        <v>7551</v>
      </c>
      <c r="M108" s="7" t="s">
        <v>7564</v>
      </c>
      <c r="N108" s="7" t="s">
        <v>7568</v>
      </c>
      <c r="O108" s="11" t="s">
        <v>7645</v>
      </c>
      <c r="P108" s="5" t="s">
        <v>2702</v>
      </c>
      <c r="Q108" s="7" t="s">
        <v>7841</v>
      </c>
      <c r="R108" s="5" t="str">
        <f t="shared" si="1"/>
        <v>BRLS-5477009</v>
      </c>
      <c r="S108" s="9" t="s">
        <v>7863</v>
      </c>
    </row>
    <row r="109" spans="1:19" ht="15" customHeight="1" x14ac:dyDescent="0.2">
      <c r="A109" s="5" t="s">
        <v>178</v>
      </c>
      <c r="B109" s="6" t="s">
        <v>4837</v>
      </c>
      <c r="C109" s="7" t="s">
        <v>4835</v>
      </c>
      <c r="D109" s="7" t="s">
        <v>7864</v>
      </c>
      <c r="E109" s="5" t="s">
        <v>7865</v>
      </c>
      <c r="F109" s="5" t="s">
        <v>7866</v>
      </c>
      <c r="G109" s="8" t="s">
        <v>4602</v>
      </c>
      <c r="H109" s="7" t="s">
        <v>4834</v>
      </c>
      <c r="I109" s="7" t="s">
        <v>655</v>
      </c>
      <c r="J109" s="10">
        <v>3387000</v>
      </c>
      <c r="K109" s="10"/>
      <c r="L109" s="7" t="s">
        <v>7551</v>
      </c>
      <c r="M109" s="7" t="s">
        <v>7552</v>
      </c>
      <c r="N109" s="7" t="s">
        <v>7677</v>
      </c>
      <c r="O109" s="11" t="s">
        <v>7561</v>
      </c>
      <c r="P109" s="5" t="s">
        <v>4600</v>
      </c>
      <c r="Q109" s="7" t="s">
        <v>7867</v>
      </c>
      <c r="R109" s="5" t="str">
        <f t="shared" si="1"/>
        <v>CML-5127036</v>
      </c>
      <c r="S109" s="9" t="s">
        <v>7868</v>
      </c>
    </row>
    <row r="110" spans="1:19" ht="15" customHeight="1" x14ac:dyDescent="0.2">
      <c r="A110" s="5" t="s">
        <v>178</v>
      </c>
      <c r="B110" s="6" t="s">
        <v>5183</v>
      </c>
      <c r="C110" s="7" t="s">
        <v>7257</v>
      </c>
      <c r="D110" s="7" t="s">
        <v>7864</v>
      </c>
      <c r="E110" s="5" t="s">
        <v>7869</v>
      </c>
      <c r="F110" s="5" t="s">
        <v>7870</v>
      </c>
      <c r="G110" s="8" t="s">
        <v>7137</v>
      </c>
      <c r="H110" s="7" t="s">
        <v>7256</v>
      </c>
      <c r="I110" s="7" t="s">
        <v>2767</v>
      </c>
      <c r="J110" s="10">
        <v>-1.08</v>
      </c>
      <c r="K110" s="10">
        <v>26659858</v>
      </c>
      <c r="L110" s="7" t="s">
        <v>7578</v>
      </c>
      <c r="M110" s="7" t="s">
        <v>7564</v>
      </c>
      <c r="N110" s="7" t="s">
        <v>7553</v>
      </c>
      <c r="O110" s="11" t="s">
        <v>5556</v>
      </c>
      <c r="P110" s="5" t="s">
        <v>7136</v>
      </c>
      <c r="Q110" s="7" t="s">
        <v>7579</v>
      </c>
      <c r="R110" s="5" t="str">
        <f t="shared" si="1"/>
        <v>HSIPL-5127031</v>
      </c>
      <c r="S110" s="9" t="s">
        <v>7871</v>
      </c>
    </row>
    <row r="111" spans="1:19" ht="15" customHeight="1" x14ac:dyDescent="0.2">
      <c r="A111" s="5" t="s">
        <v>178</v>
      </c>
      <c r="B111" s="6" t="s">
        <v>4491</v>
      </c>
      <c r="C111" s="7" t="s">
        <v>4489</v>
      </c>
      <c r="D111" s="7" t="s">
        <v>7872</v>
      </c>
      <c r="E111" s="5" t="s">
        <v>7873</v>
      </c>
      <c r="F111" s="5" t="s">
        <v>7874</v>
      </c>
      <c r="G111" s="8" t="s">
        <v>4328</v>
      </c>
      <c r="H111" s="7">
        <v>5137050</v>
      </c>
      <c r="I111" s="7" t="s">
        <v>654</v>
      </c>
      <c r="J111" s="10">
        <v>3983000</v>
      </c>
      <c r="K111" s="10">
        <v>5593000</v>
      </c>
      <c r="L111" s="7" t="s">
        <v>7551</v>
      </c>
      <c r="M111" s="7" t="s">
        <v>7564</v>
      </c>
      <c r="N111" s="7" t="s">
        <v>7553</v>
      </c>
      <c r="O111" s="11" t="s">
        <v>7554</v>
      </c>
      <c r="P111" s="5" t="s">
        <v>4327</v>
      </c>
      <c r="Q111" s="7" t="s">
        <v>7814</v>
      </c>
      <c r="R111" s="5" t="str">
        <f t="shared" si="1"/>
        <v>RPSTPL -5137050</v>
      </c>
      <c r="S111" s="9" t="s">
        <v>7875</v>
      </c>
    </row>
    <row r="112" spans="1:19" ht="15" customHeight="1" x14ac:dyDescent="0.2">
      <c r="A112" s="5" t="s">
        <v>178</v>
      </c>
      <c r="B112" s="6" t="s">
        <v>7876</v>
      </c>
      <c r="C112" s="7" t="s">
        <v>3391</v>
      </c>
      <c r="D112" s="7" t="s">
        <v>7872</v>
      </c>
      <c r="E112" s="5" t="s">
        <v>7877</v>
      </c>
      <c r="F112" s="5" t="s">
        <v>7878</v>
      </c>
      <c r="G112" s="8" t="s">
        <v>3308</v>
      </c>
      <c r="H112" s="7" t="s">
        <v>3390</v>
      </c>
      <c r="I112" s="7" t="s">
        <v>1178</v>
      </c>
      <c r="J112" s="10">
        <v>497000</v>
      </c>
      <c r="K112" s="10"/>
      <c r="L112" s="7" t="s">
        <v>7551</v>
      </c>
      <c r="M112" s="7" t="s">
        <v>7552</v>
      </c>
      <c r="N112" s="7" t="s">
        <v>7553</v>
      </c>
      <c r="O112" s="11" t="s">
        <v>7561</v>
      </c>
      <c r="P112" s="5" t="s">
        <v>3306</v>
      </c>
      <c r="Q112" s="7" t="s">
        <v>7867</v>
      </c>
      <c r="R112" s="5" t="str">
        <f t="shared" si="1"/>
        <v>CML-5137055</v>
      </c>
      <c r="S112" s="9" t="s">
        <v>7879</v>
      </c>
    </row>
    <row r="113" spans="1:19" ht="15" customHeight="1" x14ac:dyDescent="0.2">
      <c r="A113" s="5" t="s">
        <v>178</v>
      </c>
      <c r="B113" s="6" t="s">
        <v>7880</v>
      </c>
      <c r="C113" s="7" t="s">
        <v>4482</v>
      </c>
      <c r="D113" s="7" t="s">
        <v>7881</v>
      </c>
      <c r="E113" s="5" t="s">
        <v>7882</v>
      </c>
      <c r="F113" s="5" t="s">
        <v>7883</v>
      </c>
      <c r="G113" s="8" t="s">
        <v>4328</v>
      </c>
      <c r="H113" s="7" t="s">
        <v>4481</v>
      </c>
      <c r="I113" s="7" t="s">
        <v>654</v>
      </c>
      <c r="J113" s="10">
        <v>2395082.4700000002</v>
      </c>
      <c r="K113" s="10"/>
      <c r="L113" s="7" t="s">
        <v>7551</v>
      </c>
      <c r="M113" s="7" t="s">
        <v>7552</v>
      </c>
      <c r="N113" s="7" t="s">
        <v>7553</v>
      </c>
      <c r="O113" s="11" t="s">
        <v>7554</v>
      </c>
      <c r="P113" s="5" t="s">
        <v>4327</v>
      </c>
      <c r="Q113" s="7" t="s">
        <v>7569</v>
      </c>
      <c r="R113" s="5" t="str">
        <f t="shared" si="1"/>
        <v>STPL-5005169</v>
      </c>
      <c r="S113" s="9" t="s">
        <v>7884</v>
      </c>
    </row>
    <row r="114" spans="1:19" ht="15" customHeight="1" x14ac:dyDescent="0.2">
      <c r="A114" s="5" t="s">
        <v>178</v>
      </c>
      <c r="B114" s="6" t="s">
        <v>5183</v>
      </c>
      <c r="C114" s="7" t="s">
        <v>5198</v>
      </c>
      <c r="D114" s="7" t="s">
        <v>7885</v>
      </c>
      <c r="E114" s="5" t="s">
        <v>7886</v>
      </c>
      <c r="F114" s="5" t="s">
        <v>7886</v>
      </c>
      <c r="G114" s="8" t="s">
        <v>5080</v>
      </c>
      <c r="H114" s="7" t="s">
        <v>5197</v>
      </c>
      <c r="I114" s="7" t="s">
        <v>3342</v>
      </c>
      <c r="J114" s="10">
        <v>63138</v>
      </c>
      <c r="K114" s="10">
        <v>26659858</v>
      </c>
      <c r="L114" s="7" t="s">
        <v>7578</v>
      </c>
      <c r="M114" s="7" t="s">
        <v>7564</v>
      </c>
      <c r="N114" s="7" t="s">
        <v>7553</v>
      </c>
      <c r="O114" s="11" t="s">
        <v>5556</v>
      </c>
      <c r="P114" s="5" t="s">
        <v>5078</v>
      </c>
      <c r="Q114" s="7" t="s">
        <v>7579</v>
      </c>
      <c r="R114" s="5" t="str">
        <f t="shared" si="1"/>
        <v>HSIPL-5303020</v>
      </c>
      <c r="S114" s="9" t="s">
        <v>7887</v>
      </c>
    </row>
    <row r="115" spans="1:19" ht="15" customHeight="1" x14ac:dyDescent="0.2">
      <c r="A115" s="5" t="s">
        <v>178</v>
      </c>
      <c r="B115" s="6" t="s">
        <v>5183</v>
      </c>
      <c r="C115" s="7" t="s">
        <v>5198</v>
      </c>
      <c r="D115" s="7" t="s">
        <v>7885</v>
      </c>
      <c r="E115" s="5" t="s">
        <v>7888</v>
      </c>
      <c r="F115" s="5" t="s">
        <v>7888</v>
      </c>
      <c r="G115" s="8" t="s">
        <v>7137</v>
      </c>
      <c r="H115" s="7" t="s">
        <v>5197</v>
      </c>
      <c r="I115" s="7" t="s">
        <v>3342</v>
      </c>
      <c r="J115" s="10">
        <v>-4500</v>
      </c>
      <c r="K115" s="10">
        <v>26659858</v>
      </c>
      <c r="L115" s="7" t="s">
        <v>7578</v>
      </c>
      <c r="M115" s="7" t="s">
        <v>7564</v>
      </c>
      <c r="N115" s="7" t="s">
        <v>7553</v>
      </c>
      <c r="O115" s="11" t="s">
        <v>5556</v>
      </c>
      <c r="P115" s="5" t="s">
        <v>7136</v>
      </c>
      <c r="Q115" s="7" t="s">
        <v>7579</v>
      </c>
      <c r="R115" s="5" t="str">
        <f t="shared" si="1"/>
        <v>HSIPL-5303020</v>
      </c>
      <c r="S115" s="9" t="s">
        <v>7887</v>
      </c>
    </row>
    <row r="116" spans="1:19" ht="15" customHeight="1" x14ac:dyDescent="0.2">
      <c r="A116" s="5" t="s">
        <v>178</v>
      </c>
      <c r="B116" s="6" t="s">
        <v>5183</v>
      </c>
      <c r="C116" s="7" t="s">
        <v>5198</v>
      </c>
      <c r="D116" s="7" t="s">
        <v>7885</v>
      </c>
      <c r="E116" s="5" t="s">
        <v>7888</v>
      </c>
      <c r="F116" s="5" t="s">
        <v>7886</v>
      </c>
      <c r="G116" s="8" t="s">
        <v>7444</v>
      </c>
      <c r="H116" s="7" t="s">
        <v>5197</v>
      </c>
      <c r="I116" s="7" t="s">
        <v>3342</v>
      </c>
      <c r="J116" s="10">
        <v>-97722</v>
      </c>
      <c r="K116" s="10">
        <v>26659858</v>
      </c>
      <c r="L116" s="7" t="s">
        <v>7578</v>
      </c>
      <c r="M116" s="7" t="s">
        <v>7564</v>
      </c>
      <c r="N116" s="7" t="s">
        <v>7553</v>
      </c>
      <c r="O116" s="11" t="s">
        <v>5556</v>
      </c>
      <c r="P116" s="5" t="s">
        <v>7443</v>
      </c>
      <c r="Q116" s="7" t="s">
        <v>7579</v>
      </c>
      <c r="R116" s="5" t="str">
        <f t="shared" si="1"/>
        <v>HSIPL-5303020</v>
      </c>
      <c r="S116" s="9" t="s">
        <v>7887</v>
      </c>
    </row>
    <row r="117" spans="1:19" ht="15" customHeight="1" x14ac:dyDescent="0.2">
      <c r="A117" s="5" t="s">
        <v>178</v>
      </c>
      <c r="B117" s="6" t="s">
        <v>1971</v>
      </c>
      <c r="C117" s="7" t="s">
        <v>1971</v>
      </c>
      <c r="D117" s="7" t="s">
        <v>7665</v>
      </c>
      <c r="E117" s="5" t="s">
        <v>7889</v>
      </c>
      <c r="F117" s="5" t="s">
        <v>7889</v>
      </c>
      <c r="G117" s="8" t="s">
        <v>1974</v>
      </c>
      <c r="H117" s="7" t="s">
        <v>1970</v>
      </c>
      <c r="I117" s="7" t="s">
        <v>278</v>
      </c>
      <c r="J117" s="10">
        <v>-831242.46</v>
      </c>
      <c r="K117" s="10"/>
      <c r="L117" s="7" t="s">
        <v>7551</v>
      </c>
      <c r="M117" s="7" t="s">
        <v>7672</v>
      </c>
      <c r="N117" s="7" t="s">
        <v>7553</v>
      </c>
      <c r="O117" s="11" t="e">
        <v>#N/A</v>
      </c>
      <c r="P117" s="5" t="s">
        <v>1973</v>
      </c>
      <c r="Q117" s="7" t="s">
        <v>7674</v>
      </c>
      <c r="R117" s="5" t="str">
        <f t="shared" si="1"/>
        <v>STPLR-7500235</v>
      </c>
      <c r="S117" s="9" t="s">
        <v>7675</v>
      </c>
    </row>
    <row r="118" spans="1:19" ht="15" customHeight="1" x14ac:dyDescent="0.2">
      <c r="A118" s="5" t="s">
        <v>178</v>
      </c>
      <c r="B118" s="6" t="s">
        <v>1566</v>
      </c>
      <c r="C118" s="7" t="s">
        <v>1566</v>
      </c>
      <c r="D118" s="7" t="s">
        <v>7665</v>
      </c>
      <c r="E118" s="5" t="s">
        <v>7890</v>
      </c>
      <c r="F118" s="5" t="s">
        <v>7890</v>
      </c>
      <c r="G118" s="8" t="s">
        <v>1541</v>
      </c>
      <c r="H118" s="7" t="s">
        <v>1565</v>
      </c>
      <c r="I118" s="7" t="s">
        <v>1568</v>
      </c>
      <c r="J118" s="10">
        <v>69416.09</v>
      </c>
      <c r="K118" s="10"/>
      <c r="L118" s="7" t="s">
        <v>7551</v>
      </c>
      <c r="M118" s="7" t="s">
        <v>7564</v>
      </c>
      <c r="N118" s="7" t="s">
        <v>7568</v>
      </c>
      <c r="O118" s="11" t="s">
        <v>7678</v>
      </c>
      <c r="P118" s="5" t="s">
        <v>1539</v>
      </c>
      <c r="Q118" s="7" t="s">
        <v>7679</v>
      </c>
      <c r="R118" s="5" t="str">
        <f t="shared" si="1"/>
        <v>NH-P004119</v>
      </c>
      <c r="S118" s="9" t="s">
        <v>7891</v>
      </c>
    </row>
    <row r="119" spans="1:19" ht="15" customHeight="1" x14ac:dyDescent="0.2">
      <c r="A119" s="5" t="s">
        <v>178</v>
      </c>
      <c r="B119" s="6" t="s">
        <v>6079</v>
      </c>
      <c r="C119" s="7" t="s">
        <v>6077</v>
      </c>
      <c r="D119" s="7" t="s">
        <v>7665</v>
      </c>
      <c r="E119" s="5" t="s">
        <v>7892</v>
      </c>
      <c r="F119" s="5" t="s">
        <v>7892</v>
      </c>
      <c r="G119" s="8" t="s">
        <v>5727</v>
      </c>
      <c r="H119" s="7" t="s">
        <v>6076</v>
      </c>
      <c r="I119" s="7" t="s">
        <v>146</v>
      </c>
      <c r="J119" s="10">
        <v>-548719.29</v>
      </c>
      <c r="K119" s="10"/>
      <c r="L119" s="7" t="s">
        <v>7578</v>
      </c>
      <c r="M119" s="7" t="s">
        <v>7564</v>
      </c>
      <c r="N119" s="7" t="s">
        <v>7677</v>
      </c>
      <c r="O119" s="11" t="s">
        <v>7668</v>
      </c>
      <c r="P119" s="5" t="s">
        <v>5726</v>
      </c>
      <c r="Q119" s="7" t="s">
        <v>7669</v>
      </c>
      <c r="R119" s="5" t="str">
        <f t="shared" si="1"/>
        <v>IM-6801082</v>
      </c>
      <c r="S119" s="9" t="s">
        <v>7893</v>
      </c>
    </row>
    <row r="120" spans="1:19" ht="15" customHeight="1" x14ac:dyDescent="0.2">
      <c r="A120" s="5" t="s">
        <v>178</v>
      </c>
      <c r="B120" s="6" t="s">
        <v>3163</v>
      </c>
      <c r="C120" s="7" t="s">
        <v>3161</v>
      </c>
      <c r="D120" s="7" t="s">
        <v>7665</v>
      </c>
      <c r="E120" s="5" t="s">
        <v>7894</v>
      </c>
      <c r="F120" s="5" t="s">
        <v>7895</v>
      </c>
      <c r="G120" s="8" t="s">
        <v>2704</v>
      </c>
      <c r="H120" s="7" t="s">
        <v>3160</v>
      </c>
      <c r="I120" s="7" t="s">
        <v>103</v>
      </c>
      <c r="J120" s="10">
        <v>48404000</v>
      </c>
      <c r="K120" s="10">
        <v>648842000</v>
      </c>
      <c r="L120" s="7" t="s">
        <v>7578</v>
      </c>
      <c r="M120" s="7" t="s">
        <v>7564</v>
      </c>
      <c r="N120" s="7" t="s">
        <v>7568</v>
      </c>
      <c r="O120" s="11" t="s">
        <v>7645</v>
      </c>
      <c r="P120" s="5" t="s">
        <v>2702</v>
      </c>
      <c r="Q120" s="7" t="s">
        <v>7679</v>
      </c>
      <c r="R120" s="5" t="str">
        <f t="shared" si="1"/>
        <v>NH-P004161</v>
      </c>
      <c r="S120" s="9" t="s">
        <v>7896</v>
      </c>
    </row>
    <row r="121" spans="1:19" ht="15" customHeight="1" x14ac:dyDescent="0.2">
      <c r="A121" s="5" t="s">
        <v>178</v>
      </c>
      <c r="B121" s="6" t="s">
        <v>3163</v>
      </c>
      <c r="C121" s="7" t="s">
        <v>180</v>
      </c>
      <c r="D121" s="7" t="s">
        <v>7665</v>
      </c>
      <c r="E121" s="5" t="s">
        <v>7897</v>
      </c>
      <c r="F121" s="5" t="s">
        <v>7898</v>
      </c>
      <c r="G121" s="8" t="s">
        <v>177</v>
      </c>
      <c r="H121" s="7" t="s">
        <v>179</v>
      </c>
      <c r="I121" s="7" t="s">
        <v>182</v>
      </c>
      <c r="J121" s="10">
        <v>241678.93</v>
      </c>
      <c r="K121" s="10">
        <v>648842000</v>
      </c>
      <c r="L121" s="7" t="s">
        <v>7578</v>
      </c>
      <c r="M121" s="7" t="s">
        <v>7564</v>
      </c>
      <c r="N121" s="7" t="s">
        <v>7568</v>
      </c>
      <c r="O121" s="11" t="s">
        <v>7668</v>
      </c>
      <c r="P121" s="5" t="s">
        <v>175</v>
      </c>
      <c r="Q121" s="7" t="s">
        <v>7669</v>
      </c>
      <c r="R121" s="5" t="str">
        <f t="shared" si="1"/>
        <v>IM-0801997</v>
      </c>
      <c r="S121" s="9" t="s">
        <v>7899</v>
      </c>
    </row>
    <row r="122" spans="1:19" ht="15" customHeight="1" x14ac:dyDescent="0.2">
      <c r="A122" s="5" t="s">
        <v>178</v>
      </c>
      <c r="B122" s="6" t="s">
        <v>3163</v>
      </c>
      <c r="C122" s="7" t="s">
        <v>180</v>
      </c>
      <c r="D122" s="7" t="s">
        <v>7665</v>
      </c>
      <c r="E122" s="5" t="s">
        <v>7900</v>
      </c>
      <c r="F122" s="5" t="s">
        <v>7898</v>
      </c>
      <c r="G122" s="8" t="s">
        <v>2704</v>
      </c>
      <c r="H122" s="7" t="s">
        <v>179</v>
      </c>
      <c r="I122" s="7" t="s">
        <v>182</v>
      </c>
      <c r="J122" s="10">
        <v>14480721.07</v>
      </c>
      <c r="K122" s="10">
        <v>648842000</v>
      </c>
      <c r="L122" s="7" t="s">
        <v>7578</v>
      </c>
      <c r="M122" s="7" t="s">
        <v>7564</v>
      </c>
      <c r="N122" s="7" t="s">
        <v>7568</v>
      </c>
      <c r="O122" s="11" t="s">
        <v>7668</v>
      </c>
      <c r="P122" s="5" t="s">
        <v>2702</v>
      </c>
      <c r="Q122" s="7" t="s">
        <v>7669</v>
      </c>
      <c r="R122" s="5" t="str">
        <f t="shared" si="1"/>
        <v>IM-0801997</v>
      </c>
      <c r="S122" s="9" t="s">
        <v>7899</v>
      </c>
    </row>
    <row r="123" spans="1:19" ht="15" customHeight="1" x14ac:dyDescent="0.2">
      <c r="A123" s="5" t="s">
        <v>178</v>
      </c>
      <c r="B123" s="6" t="s">
        <v>7901</v>
      </c>
      <c r="C123" s="7" t="s">
        <v>180</v>
      </c>
      <c r="D123" s="7" t="s">
        <v>7665</v>
      </c>
      <c r="E123" s="5" t="s">
        <v>7902</v>
      </c>
      <c r="F123" s="5" t="s">
        <v>7903</v>
      </c>
      <c r="G123" s="8" t="s">
        <v>7004</v>
      </c>
      <c r="H123" s="7" t="s">
        <v>179</v>
      </c>
      <c r="I123" s="7" t="s">
        <v>715</v>
      </c>
      <c r="J123" s="10">
        <v>40490420</v>
      </c>
      <c r="K123" s="10"/>
      <c r="L123" s="7" t="s">
        <v>7578</v>
      </c>
      <c r="M123" s="7" t="s">
        <v>7564</v>
      </c>
      <c r="N123" s="7" t="s">
        <v>7568</v>
      </c>
      <c r="O123" s="11" t="s">
        <v>7669</v>
      </c>
      <c r="P123" s="5" t="s">
        <v>7003</v>
      </c>
      <c r="Q123" s="7" t="s">
        <v>7740</v>
      </c>
      <c r="R123" s="5" t="str">
        <f t="shared" si="1"/>
        <v>ACIM-0801997</v>
      </c>
      <c r="S123" s="9" t="s">
        <v>7904</v>
      </c>
    </row>
    <row r="124" spans="1:19" ht="15" customHeight="1" x14ac:dyDescent="0.2">
      <c r="A124" s="5" t="s">
        <v>178</v>
      </c>
      <c r="B124" s="6" t="s">
        <v>2113</v>
      </c>
      <c r="C124" s="7" t="s">
        <v>7277</v>
      </c>
      <c r="D124" s="7" t="s">
        <v>7665</v>
      </c>
      <c r="E124" s="5" t="s">
        <v>7905</v>
      </c>
      <c r="F124" s="5" t="s">
        <v>7905</v>
      </c>
      <c r="G124" s="8" t="s">
        <v>7137</v>
      </c>
      <c r="H124" s="7" t="s">
        <v>7276</v>
      </c>
      <c r="I124" s="7" t="s">
        <v>408</v>
      </c>
      <c r="J124" s="10">
        <v>-565157.38</v>
      </c>
      <c r="K124" s="10"/>
      <c r="L124" s="7" t="s">
        <v>7578</v>
      </c>
      <c r="M124" s="7" t="s">
        <v>7564</v>
      </c>
      <c r="N124" s="7" t="s">
        <v>7553</v>
      </c>
      <c r="O124" s="11" t="s">
        <v>5556</v>
      </c>
      <c r="P124" s="5" t="s">
        <v>7136</v>
      </c>
      <c r="Q124" s="7" t="s">
        <v>7906</v>
      </c>
      <c r="R124" s="5" t="str">
        <f t="shared" si="1"/>
        <v>HSIMG-6801084</v>
      </c>
      <c r="S124" s="9" t="s">
        <v>7907</v>
      </c>
    </row>
    <row r="125" spans="1:19" ht="15" customHeight="1" x14ac:dyDescent="0.2">
      <c r="A125" s="5" t="s">
        <v>178</v>
      </c>
      <c r="B125" s="6" t="s">
        <v>2113</v>
      </c>
      <c r="C125" s="7" t="s">
        <v>5234</v>
      </c>
      <c r="D125" s="7" t="s">
        <v>7665</v>
      </c>
      <c r="E125" s="5" t="s">
        <v>7908</v>
      </c>
      <c r="F125" s="5" t="s">
        <v>7908</v>
      </c>
      <c r="G125" s="8" t="s">
        <v>5080</v>
      </c>
      <c r="H125" s="7" t="s">
        <v>5233</v>
      </c>
      <c r="I125" s="7" t="s">
        <v>492</v>
      </c>
      <c r="J125" s="10">
        <v>7946200</v>
      </c>
      <c r="K125" s="10">
        <v>156205000</v>
      </c>
      <c r="L125" s="7" t="s">
        <v>7578</v>
      </c>
      <c r="M125" s="7" t="s">
        <v>7564</v>
      </c>
      <c r="N125" s="7" t="s">
        <v>7553</v>
      </c>
      <c r="O125" s="11" t="s">
        <v>5556</v>
      </c>
      <c r="P125" s="5" t="s">
        <v>5078</v>
      </c>
      <c r="Q125" s="7" t="s">
        <v>7729</v>
      </c>
      <c r="R125" s="5" t="str">
        <f t="shared" si="1"/>
        <v>HSNHG-P004159</v>
      </c>
      <c r="S125" s="9" t="s">
        <v>7909</v>
      </c>
    </row>
    <row r="126" spans="1:19" ht="15" customHeight="1" x14ac:dyDescent="0.2">
      <c r="A126" s="5" t="s">
        <v>178</v>
      </c>
      <c r="B126" s="6" t="s">
        <v>2113</v>
      </c>
      <c r="C126" s="7" t="s">
        <v>5297</v>
      </c>
      <c r="D126" s="7" t="s">
        <v>7665</v>
      </c>
      <c r="E126" s="5" t="s">
        <v>7910</v>
      </c>
      <c r="F126" s="5" t="s">
        <v>7911</v>
      </c>
      <c r="G126" s="8" t="s">
        <v>5080</v>
      </c>
      <c r="H126" s="7" t="s">
        <v>5296</v>
      </c>
      <c r="I126" s="7" t="s">
        <v>553</v>
      </c>
      <c r="J126" s="10">
        <v>-180473.21</v>
      </c>
      <c r="K126" s="10"/>
      <c r="L126" s="7" t="s">
        <v>7578</v>
      </c>
      <c r="M126" s="7" t="s">
        <v>7564</v>
      </c>
      <c r="N126" s="7" t="s">
        <v>7553</v>
      </c>
      <c r="O126" s="11" t="s">
        <v>5556</v>
      </c>
      <c r="P126" s="5" t="s">
        <v>5078</v>
      </c>
      <c r="Q126" s="7" t="s">
        <v>7729</v>
      </c>
      <c r="R126" s="5" t="str">
        <f t="shared" si="1"/>
        <v>HSNHG-P004154</v>
      </c>
      <c r="S126" s="9" t="s">
        <v>7912</v>
      </c>
    </row>
    <row r="127" spans="1:19" ht="15" customHeight="1" x14ac:dyDescent="0.2">
      <c r="A127" s="5" t="s">
        <v>178</v>
      </c>
      <c r="B127" s="6" t="s">
        <v>2113</v>
      </c>
      <c r="C127" s="7" t="s">
        <v>6035</v>
      </c>
      <c r="D127" s="7" t="s">
        <v>7665</v>
      </c>
      <c r="E127" s="5" t="s">
        <v>7913</v>
      </c>
      <c r="F127" s="5" t="s">
        <v>7914</v>
      </c>
      <c r="G127" s="8" t="s">
        <v>5727</v>
      </c>
      <c r="H127" s="7" t="s">
        <v>6034</v>
      </c>
      <c r="I127" s="7" t="s">
        <v>553</v>
      </c>
      <c r="J127" s="10">
        <v>-1373980.07</v>
      </c>
      <c r="K127" s="10">
        <v>156205000</v>
      </c>
      <c r="L127" s="7" t="s">
        <v>7578</v>
      </c>
      <c r="M127" s="7" t="s">
        <v>7564</v>
      </c>
      <c r="N127" s="7" t="s">
        <v>7553</v>
      </c>
      <c r="O127" s="11" t="s">
        <v>7668</v>
      </c>
      <c r="P127" s="5" t="s">
        <v>5726</v>
      </c>
      <c r="Q127" s="7" t="s">
        <v>7679</v>
      </c>
      <c r="R127" s="5" t="str">
        <f t="shared" si="1"/>
        <v>NH-X013034</v>
      </c>
      <c r="S127" s="9" t="s">
        <v>7915</v>
      </c>
    </row>
    <row r="128" spans="1:19" ht="15" customHeight="1" x14ac:dyDescent="0.2">
      <c r="A128" s="5" t="s">
        <v>178</v>
      </c>
      <c r="B128" s="6" t="s">
        <v>2113</v>
      </c>
      <c r="C128" s="7" t="s">
        <v>5406</v>
      </c>
      <c r="D128" s="7" t="s">
        <v>7665</v>
      </c>
      <c r="E128" s="5" t="s">
        <v>7916</v>
      </c>
      <c r="F128" s="5" t="s">
        <v>7917</v>
      </c>
      <c r="G128" s="8" t="s">
        <v>5080</v>
      </c>
      <c r="H128" s="7" t="s">
        <v>5405</v>
      </c>
      <c r="I128" s="7" t="s">
        <v>2283</v>
      </c>
      <c r="J128" s="10">
        <v>19359200</v>
      </c>
      <c r="K128" s="10">
        <v>156205000</v>
      </c>
      <c r="L128" s="7" t="s">
        <v>7578</v>
      </c>
      <c r="M128" s="7" t="s">
        <v>7564</v>
      </c>
      <c r="N128" s="7" t="s">
        <v>7553</v>
      </c>
      <c r="O128" s="11" t="s">
        <v>5556</v>
      </c>
      <c r="P128" s="5" t="s">
        <v>5078</v>
      </c>
      <c r="Q128" s="7" t="s">
        <v>7918</v>
      </c>
      <c r="R128" s="5" t="str">
        <f t="shared" si="1"/>
        <v>ACHSNHG-P004160</v>
      </c>
      <c r="S128" s="9" t="s">
        <v>7919</v>
      </c>
    </row>
    <row r="129" spans="1:19" ht="15" customHeight="1" x14ac:dyDescent="0.2">
      <c r="A129" s="5" t="s">
        <v>178</v>
      </c>
      <c r="B129" s="6" t="s">
        <v>234</v>
      </c>
      <c r="C129" s="7" t="s">
        <v>6414</v>
      </c>
      <c r="D129" s="7" t="s">
        <v>7665</v>
      </c>
      <c r="E129" s="5" t="s">
        <v>7920</v>
      </c>
      <c r="F129" s="5" t="s">
        <v>7921</v>
      </c>
      <c r="G129" s="8" t="s">
        <v>6395</v>
      </c>
      <c r="H129" s="7" t="s">
        <v>6413</v>
      </c>
      <c r="I129" s="7" t="s">
        <v>146</v>
      </c>
      <c r="J129" s="10">
        <v>-134558.38</v>
      </c>
      <c r="K129" s="10">
        <v>99219000</v>
      </c>
      <c r="L129" s="7" t="s">
        <v>7578</v>
      </c>
      <c r="M129" s="7" t="s">
        <v>7564</v>
      </c>
      <c r="N129" s="7" t="s">
        <v>7568</v>
      </c>
      <c r="O129" s="11" t="s">
        <v>7669</v>
      </c>
      <c r="P129" s="5" t="s">
        <v>6394</v>
      </c>
      <c r="Q129" s="7" t="s">
        <v>7669</v>
      </c>
      <c r="R129" s="5" t="str">
        <f t="shared" si="1"/>
        <v>IM-6801085</v>
      </c>
      <c r="S129" s="9" t="s">
        <v>7922</v>
      </c>
    </row>
    <row r="130" spans="1:19" ht="15" customHeight="1" x14ac:dyDescent="0.2">
      <c r="A130" s="5" t="s">
        <v>178</v>
      </c>
      <c r="B130" s="6" t="s">
        <v>1992</v>
      </c>
      <c r="C130" s="7" t="s">
        <v>7505</v>
      </c>
      <c r="D130" s="7" t="s">
        <v>7665</v>
      </c>
      <c r="E130" s="5" t="s">
        <v>7923</v>
      </c>
      <c r="F130" s="5" t="s">
        <v>7923</v>
      </c>
      <c r="G130" s="8" t="s">
        <v>7503</v>
      </c>
      <c r="H130" s="7" t="s">
        <v>7504</v>
      </c>
      <c r="I130" s="7" t="s">
        <v>2288</v>
      </c>
      <c r="J130" s="10">
        <v>184726.28</v>
      </c>
      <c r="K130" s="10">
        <v>3600000</v>
      </c>
      <c r="L130" s="7" t="s">
        <v>7578</v>
      </c>
      <c r="M130" s="7" t="s">
        <v>7564</v>
      </c>
      <c r="N130" s="7" t="s">
        <v>7553</v>
      </c>
      <c r="O130" s="11" t="s">
        <v>7673</v>
      </c>
      <c r="P130" s="5" t="s">
        <v>7502</v>
      </c>
      <c r="Q130" s="7" t="s">
        <v>7674</v>
      </c>
      <c r="R130" s="5" t="str">
        <f t="shared" ref="R130:R193" si="2">CONCATENATE(Q130,"-",H130,"")</f>
        <v>STPLR-130L304</v>
      </c>
      <c r="S130" s="9" t="s">
        <v>7924</v>
      </c>
    </row>
    <row r="131" spans="1:19" ht="15" customHeight="1" x14ac:dyDescent="0.2">
      <c r="A131" s="5" t="s">
        <v>178</v>
      </c>
      <c r="B131" s="6" t="s">
        <v>1992</v>
      </c>
      <c r="C131" s="7" t="s">
        <v>7505</v>
      </c>
      <c r="D131" s="7" t="s">
        <v>7665</v>
      </c>
      <c r="E131" s="5" t="s">
        <v>7923</v>
      </c>
      <c r="F131" s="5" t="s">
        <v>7923</v>
      </c>
      <c r="G131" s="8" t="s">
        <v>7511</v>
      </c>
      <c r="H131" s="7" t="s">
        <v>7504</v>
      </c>
      <c r="I131" s="7" t="s">
        <v>2288</v>
      </c>
      <c r="J131" s="10">
        <v>565273.72</v>
      </c>
      <c r="K131" s="10">
        <v>3600000</v>
      </c>
      <c r="L131" s="7" t="s">
        <v>7578</v>
      </c>
      <c r="M131" s="7" t="s">
        <v>7564</v>
      </c>
      <c r="N131" s="7" t="s">
        <v>7553</v>
      </c>
      <c r="O131" s="11" t="s">
        <v>7673</v>
      </c>
      <c r="P131" s="5" t="s">
        <v>7510</v>
      </c>
      <c r="Q131" s="7" t="s">
        <v>7674</v>
      </c>
      <c r="R131" s="5" t="str">
        <f t="shared" si="2"/>
        <v>STPLR-130L304</v>
      </c>
      <c r="S131" s="9" t="s">
        <v>7924</v>
      </c>
    </row>
    <row r="132" spans="1:19" ht="15" customHeight="1" x14ac:dyDescent="0.2">
      <c r="A132" s="5" t="s">
        <v>178</v>
      </c>
      <c r="B132" s="6" t="s">
        <v>1992</v>
      </c>
      <c r="C132" s="7" t="s">
        <v>7527</v>
      </c>
      <c r="D132" s="7" t="s">
        <v>7665</v>
      </c>
      <c r="E132" s="5" t="s">
        <v>7925</v>
      </c>
      <c r="F132" s="5" t="s">
        <v>7925</v>
      </c>
      <c r="G132" s="8" t="s">
        <v>7511</v>
      </c>
      <c r="H132" s="7" t="s">
        <v>7526</v>
      </c>
      <c r="I132" s="7" t="s">
        <v>655</v>
      </c>
      <c r="J132" s="10">
        <v>5544000</v>
      </c>
      <c r="K132" s="10">
        <v>3600000</v>
      </c>
      <c r="L132" s="7" t="s">
        <v>7578</v>
      </c>
      <c r="M132" s="7" t="s">
        <v>7564</v>
      </c>
      <c r="N132" s="7" t="s">
        <v>7553</v>
      </c>
      <c r="O132" s="11" t="s">
        <v>7673</v>
      </c>
      <c r="P132" s="5" t="s">
        <v>7510</v>
      </c>
      <c r="Q132" s="7" t="s">
        <v>7674</v>
      </c>
      <c r="R132" s="5" t="str">
        <f t="shared" si="2"/>
        <v>STPLR-130R304</v>
      </c>
      <c r="S132" s="9" t="s">
        <v>7926</v>
      </c>
    </row>
    <row r="133" spans="1:19" ht="15" customHeight="1" x14ac:dyDescent="0.2">
      <c r="A133" s="5" t="s">
        <v>178</v>
      </c>
      <c r="B133" s="6" t="s">
        <v>7927</v>
      </c>
      <c r="C133" s="7" t="s">
        <v>6486</v>
      </c>
      <c r="D133" s="7" t="s">
        <v>7928</v>
      </c>
      <c r="E133" s="5" t="s">
        <v>7929</v>
      </c>
      <c r="F133" s="5" t="s">
        <v>7930</v>
      </c>
      <c r="G133" s="8" t="s">
        <v>6480</v>
      </c>
      <c r="H133" s="7" t="s">
        <v>6485</v>
      </c>
      <c r="I133" s="7" t="s">
        <v>278</v>
      </c>
      <c r="J133" s="10">
        <v>-331382.52</v>
      </c>
      <c r="K133" s="10"/>
      <c r="L133" s="7" t="s">
        <v>7551</v>
      </c>
      <c r="M133" s="7" t="s">
        <v>7564</v>
      </c>
      <c r="N133" s="7" t="s">
        <v>7568</v>
      </c>
      <c r="O133" s="11" t="s">
        <v>7554</v>
      </c>
      <c r="P133" s="5" t="s">
        <v>6478</v>
      </c>
      <c r="Q133" s="7" t="s">
        <v>7569</v>
      </c>
      <c r="R133" s="5" t="str">
        <f t="shared" si="2"/>
        <v>STPL-5225030</v>
      </c>
      <c r="S133" s="9" t="s">
        <v>7931</v>
      </c>
    </row>
    <row r="134" spans="1:19" ht="15" customHeight="1" x14ac:dyDescent="0.2">
      <c r="A134" s="5" t="s">
        <v>178</v>
      </c>
      <c r="B134" s="6" t="s">
        <v>1388</v>
      </c>
      <c r="C134" s="7" t="s">
        <v>2860</v>
      </c>
      <c r="D134" s="7" t="s">
        <v>7928</v>
      </c>
      <c r="E134" s="5" t="s">
        <v>7932</v>
      </c>
      <c r="F134" s="5" t="s">
        <v>7932</v>
      </c>
      <c r="G134" s="8" t="s">
        <v>2704</v>
      </c>
      <c r="H134" s="7" t="s">
        <v>2859</v>
      </c>
      <c r="I134" s="7" t="s">
        <v>960</v>
      </c>
      <c r="J134" s="10">
        <v>1608058.92</v>
      </c>
      <c r="K134" s="10">
        <v>524444737</v>
      </c>
      <c r="L134" s="7" t="s">
        <v>7551</v>
      </c>
      <c r="M134" s="7" t="s">
        <v>7564</v>
      </c>
      <c r="N134" s="7" t="s">
        <v>7568</v>
      </c>
      <c r="O134" s="11" t="s">
        <v>7645</v>
      </c>
      <c r="P134" s="5" t="s">
        <v>2702</v>
      </c>
      <c r="Q134" s="7" t="s">
        <v>7841</v>
      </c>
      <c r="R134" s="5" t="str">
        <f t="shared" si="2"/>
        <v>BRLS-5225026</v>
      </c>
      <c r="S134" s="9" t="s">
        <v>7933</v>
      </c>
    </row>
    <row r="135" spans="1:19" ht="15" customHeight="1" x14ac:dyDescent="0.2">
      <c r="A135" s="5" t="s">
        <v>243</v>
      </c>
      <c r="B135" s="6" t="s">
        <v>3253</v>
      </c>
      <c r="C135" s="7" t="s">
        <v>3251</v>
      </c>
      <c r="D135" s="7" t="s">
        <v>7934</v>
      </c>
      <c r="E135" s="5" t="s">
        <v>7935</v>
      </c>
      <c r="F135" s="5" t="s">
        <v>7935</v>
      </c>
      <c r="G135" s="8" t="s">
        <v>2704</v>
      </c>
      <c r="H135" s="7" t="s">
        <v>3250</v>
      </c>
      <c r="I135" s="7" t="s">
        <v>655</v>
      </c>
      <c r="J135" s="10">
        <v>17000000</v>
      </c>
      <c r="K135" s="10">
        <v>396000000</v>
      </c>
      <c r="L135" s="7" t="s">
        <v>7578</v>
      </c>
      <c r="M135" s="7" t="s">
        <v>7564</v>
      </c>
      <c r="N135" s="7" t="s">
        <v>7677</v>
      </c>
      <c r="O135" s="11" t="s">
        <v>7668</v>
      </c>
      <c r="P135" s="5" t="s">
        <v>2702</v>
      </c>
      <c r="Q135" s="7" t="s">
        <v>7569</v>
      </c>
      <c r="R135" s="5" t="str">
        <f t="shared" si="2"/>
        <v>STPL-6204135</v>
      </c>
      <c r="S135" s="9" t="s">
        <v>7936</v>
      </c>
    </row>
    <row r="136" spans="1:19" ht="15" customHeight="1" x14ac:dyDescent="0.2">
      <c r="A136" s="5" t="s">
        <v>243</v>
      </c>
      <c r="B136" s="6" t="s">
        <v>3430</v>
      </c>
      <c r="C136" s="7" t="s">
        <v>3428</v>
      </c>
      <c r="D136" s="7" t="s">
        <v>7937</v>
      </c>
      <c r="E136" s="5" t="s">
        <v>7938</v>
      </c>
      <c r="F136" s="5" t="s">
        <v>7939</v>
      </c>
      <c r="G136" s="8" t="s">
        <v>3308</v>
      </c>
      <c r="H136" s="7" t="s">
        <v>3427</v>
      </c>
      <c r="I136" s="7" t="s">
        <v>1704</v>
      </c>
      <c r="J136" s="10">
        <v>1120000</v>
      </c>
      <c r="K136" s="10"/>
      <c r="L136" s="7" t="s">
        <v>7626</v>
      </c>
      <c r="M136" s="7" t="s">
        <v>7552</v>
      </c>
      <c r="N136" s="7" t="s">
        <v>7677</v>
      </c>
      <c r="O136" s="11" t="s">
        <v>7561</v>
      </c>
      <c r="P136" s="5" t="s">
        <v>3306</v>
      </c>
      <c r="Q136" s="7" t="s">
        <v>7867</v>
      </c>
      <c r="R136" s="5" t="str">
        <f t="shared" si="2"/>
        <v>CML-5166027</v>
      </c>
      <c r="S136" s="9" t="s">
        <v>7940</v>
      </c>
    </row>
    <row r="137" spans="1:19" ht="15" customHeight="1" x14ac:dyDescent="0.2">
      <c r="A137" s="5" t="s">
        <v>243</v>
      </c>
      <c r="B137" s="6" t="s">
        <v>2278</v>
      </c>
      <c r="C137" s="7" t="s">
        <v>2276</v>
      </c>
      <c r="D137" s="7" t="s">
        <v>7941</v>
      </c>
      <c r="E137" s="5" t="s">
        <v>7942</v>
      </c>
      <c r="F137" s="5" t="s">
        <v>7942</v>
      </c>
      <c r="G137" s="8" t="s">
        <v>2240</v>
      </c>
      <c r="H137" s="7" t="s">
        <v>2275</v>
      </c>
      <c r="I137" s="7" t="s">
        <v>1704</v>
      </c>
      <c r="J137" s="10">
        <v>1181000</v>
      </c>
      <c r="K137" s="10"/>
      <c r="L137" s="7" t="s">
        <v>7551</v>
      </c>
      <c r="M137" s="7" t="s">
        <v>7564</v>
      </c>
      <c r="N137" s="7" t="s">
        <v>7568</v>
      </c>
      <c r="O137" s="11" t="s">
        <v>7554</v>
      </c>
      <c r="P137" s="5" t="s">
        <v>2239</v>
      </c>
      <c r="Q137" s="7" t="s">
        <v>7569</v>
      </c>
      <c r="R137" s="5" t="str">
        <f t="shared" si="2"/>
        <v>STPL-5927130</v>
      </c>
      <c r="S137" s="9" t="s">
        <v>7943</v>
      </c>
    </row>
    <row r="138" spans="1:19" ht="15" customHeight="1" x14ac:dyDescent="0.2">
      <c r="A138" s="5" t="s">
        <v>243</v>
      </c>
      <c r="B138" s="6" t="s">
        <v>5183</v>
      </c>
      <c r="C138" s="7" t="s">
        <v>7235</v>
      </c>
      <c r="D138" s="7" t="s">
        <v>7941</v>
      </c>
      <c r="E138" s="5" t="s">
        <v>7944</v>
      </c>
      <c r="F138" s="5" t="s">
        <v>7944</v>
      </c>
      <c r="G138" s="8" t="s">
        <v>7137</v>
      </c>
      <c r="H138" s="7" t="s">
        <v>7234</v>
      </c>
      <c r="I138" s="7" t="s">
        <v>361</v>
      </c>
      <c r="J138" s="10">
        <v>-433906.82</v>
      </c>
      <c r="K138" s="10">
        <v>26659858</v>
      </c>
      <c r="L138" s="7" t="s">
        <v>7578</v>
      </c>
      <c r="M138" s="7" t="s">
        <v>7564</v>
      </c>
      <c r="N138" s="7" t="s">
        <v>7553</v>
      </c>
      <c r="O138" s="11" t="s">
        <v>5556</v>
      </c>
      <c r="P138" s="5" t="s">
        <v>7136</v>
      </c>
      <c r="Q138" s="7" t="s">
        <v>7579</v>
      </c>
      <c r="R138" s="5" t="str">
        <f t="shared" si="2"/>
        <v>HSIPL-5927118</v>
      </c>
      <c r="S138" s="9" t="s">
        <v>7945</v>
      </c>
    </row>
    <row r="139" spans="1:19" ht="15" customHeight="1" x14ac:dyDescent="0.2">
      <c r="A139" s="5" t="s">
        <v>243</v>
      </c>
      <c r="B139" s="6" t="s">
        <v>5183</v>
      </c>
      <c r="C139" s="7" t="s">
        <v>5551</v>
      </c>
      <c r="D139" s="7" t="s">
        <v>7941</v>
      </c>
      <c r="E139" s="5" t="s">
        <v>7946</v>
      </c>
      <c r="F139" s="5" t="s">
        <v>7946</v>
      </c>
      <c r="G139" s="8" t="s">
        <v>5540</v>
      </c>
      <c r="H139" s="7" t="s">
        <v>5550</v>
      </c>
      <c r="I139" s="7" t="s">
        <v>215</v>
      </c>
      <c r="J139" s="10">
        <v>861200</v>
      </c>
      <c r="K139" s="10">
        <v>26659858</v>
      </c>
      <c r="L139" s="7" t="s">
        <v>7551</v>
      </c>
      <c r="M139" s="7" t="s">
        <v>7564</v>
      </c>
      <c r="N139" s="7" t="s">
        <v>7682</v>
      </c>
      <c r="O139" s="11" t="s">
        <v>5556</v>
      </c>
      <c r="P139" s="5" t="s">
        <v>5539</v>
      </c>
      <c r="Q139" s="7" t="s">
        <v>5556</v>
      </c>
      <c r="R139" s="5" t="str">
        <f t="shared" si="2"/>
        <v>HSIP-5927123</v>
      </c>
      <c r="S139" s="9" t="s">
        <v>7947</v>
      </c>
    </row>
    <row r="140" spans="1:19" ht="15" customHeight="1" x14ac:dyDescent="0.2">
      <c r="A140" s="5" t="s">
        <v>243</v>
      </c>
      <c r="B140" s="6" t="s">
        <v>5183</v>
      </c>
      <c r="C140" s="7" t="s">
        <v>5551</v>
      </c>
      <c r="D140" s="7" t="s">
        <v>7941</v>
      </c>
      <c r="E140" s="5" t="s">
        <v>7946</v>
      </c>
      <c r="F140" s="5" t="s">
        <v>7946</v>
      </c>
      <c r="G140" s="8" t="s">
        <v>5540</v>
      </c>
      <c r="H140" s="7" t="s">
        <v>5550</v>
      </c>
      <c r="I140" s="7" t="s">
        <v>5641</v>
      </c>
      <c r="J140" s="10">
        <v>1054368.01</v>
      </c>
      <c r="K140" s="10">
        <v>26659858</v>
      </c>
      <c r="L140" s="7" t="s">
        <v>7551</v>
      </c>
      <c r="M140" s="7" t="s">
        <v>7564</v>
      </c>
      <c r="N140" s="7" t="s">
        <v>7682</v>
      </c>
      <c r="O140" s="11" t="s">
        <v>5556</v>
      </c>
      <c r="P140" s="5" t="s">
        <v>5539</v>
      </c>
      <c r="Q140" s="7" t="s">
        <v>5556</v>
      </c>
      <c r="R140" s="5" t="str">
        <f t="shared" si="2"/>
        <v>HSIP-5927123</v>
      </c>
      <c r="S140" s="9" t="s">
        <v>7947</v>
      </c>
    </row>
    <row r="141" spans="1:19" ht="15" customHeight="1" x14ac:dyDescent="0.2">
      <c r="A141" s="5" t="s">
        <v>243</v>
      </c>
      <c r="B141" s="6" t="s">
        <v>5183</v>
      </c>
      <c r="C141" s="7" t="s">
        <v>5683</v>
      </c>
      <c r="D141" s="7" t="s">
        <v>7948</v>
      </c>
      <c r="E141" s="5" t="s">
        <v>7949</v>
      </c>
      <c r="F141" s="5" t="s">
        <v>7949</v>
      </c>
      <c r="G141" s="8" t="s">
        <v>5646</v>
      </c>
      <c r="H141" s="7" t="s">
        <v>5682</v>
      </c>
      <c r="I141" s="7" t="s">
        <v>473</v>
      </c>
      <c r="J141" s="10">
        <v>941600</v>
      </c>
      <c r="K141" s="10">
        <v>26659858</v>
      </c>
      <c r="L141" s="7" t="s">
        <v>7551</v>
      </c>
      <c r="M141" s="7" t="s">
        <v>7564</v>
      </c>
      <c r="N141" s="7" t="s">
        <v>7682</v>
      </c>
      <c r="O141" s="11" t="s">
        <v>5556</v>
      </c>
      <c r="P141" s="5" t="s">
        <v>5645</v>
      </c>
      <c r="Q141" s="7" t="s">
        <v>5556</v>
      </c>
      <c r="R141" s="5" t="str">
        <f t="shared" si="2"/>
        <v>HSIP-5361031</v>
      </c>
      <c r="S141" s="9" t="s">
        <v>7950</v>
      </c>
    </row>
    <row r="142" spans="1:19" ht="15" customHeight="1" x14ac:dyDescent="0.2">
      <c r="A142" s="5" t="s">
        <v>243</v>
      </c>
      <c r="B142" s="6" t="s">
        <v>1388</v>
      </c>
      <c r="C142" s="7" t="s">
        <v>2926</v>
      </c>
      <c r="D142" s="7" t="s">
        <v>7948</v>
      </c>
      <c r="E142" s="5" t="s">
        <v>7951</v>
      </c>
      <c r="F142" s="5" t="s">
        <v>7951</v>
      </c>
      <c r="G142" s="8" t="s">
        <v>2704</v>
      </c>
      <c r="H142" s="7" t="s">
        <v>2925</v>
      </c>
      <c r="I142" s="7" t="s">
        <v>492</v>
      </c>
      <c r="J142" s="10">
        <v>3219836</v>
      </c>
      <c r="K142" s="10">
        <v>524444737</v>
      </c>
      <c r="L142" s="7" t="s">
        <v>7551</v>
      </c>
      <c r="M142" s="7" t="s">
        <v>7564</v>
      </c>
      <c r="N142" s="7" t="s">
        <v>7568</v>
      </c>
      <c r="O142" s="11" t="s">
        <v>7645</v>
      </c>
      <c r="P142" s="5" t="s">
        <v>2702</v>
      </c>
      <c r="Q142" s="7" t="s">
        <v>7952</v>
      </c>
      <c r="R142" s="5" t="str">
        <f t="shared" si="2"/>
        <v>BHLS-5361023</v>
      </c>
      <c r="S142" s="9" t="s">
        <v>7953</v>
      </c>
    </row>
    <row r="143" spans="1:19" ht="15" customHeight="1" x14ac:dyDescent="0.2">
      <c r="A143" s="5" t="s">
        <v>243</v>
      </c>
      <c r="B143" s="6" t="s">
        <v>2219</v>
      </c>
      <c r="C143" s="7" t="s">
        <v>2216</v>
      </c>
      <c r="D143" s="7" t="s">
        <v>7954</v>
      </c>
      <c r="E143" s="5" t="s">
        <v>7955</v>
      </c>
      <c r="F143" s="5" t="s">
        <v>7955</v>
      </c>
      <c r="G143" s="8" t="s">
        <v>2214</v>
      </c>
      <c r="H143" s="7" t="s">
        <v>2215</v>
      </c>
      <c r="I143" s="7" t="s">
        <v>2218</v>
      </c>
      <c r="J143" s="10">
        <v>-40000</v>
      </c>
      <c r="K143" s="10"/>
      <c r="L143" s="7" t="s">
        <v>7626</v>
      </c>
      <c r="M143" s="7" t="s">
        <v>7552</v>
      </c>
      <c r="N143" s="7" t="s">
        <v>7677</v>
      </c>
      <c r="O143" s="11" t="s">
        <v>7554</v>
      </c>
      <c r="P143" s="5" t="s">
        <v>2213</v>
      </c>
      <c r="Q143" s="7" t="s">
        <v>7569</v>
      </c>
      <c r="R143" s="5" t="str">
        <f t="shared" si="2"/>
        <v>STPL-5159021</v>
      </c>
      <c r="S143" s="9" t="s">
        <v>7956</v>
      </c>
    </row>
    <row r="144" spans="1:19" ht="15" customHeight="1" x14ac:dyDescent="0.2">
      <c r="A144" s="5" t="s">
        <v>243</v>
      </c>
      <c r="B144" s="6" t="s">
        <v>6071</v>
      </c>
      <c r="C144" s="7" t="s">
        <v>6071</v>
      </c>
      <c r="D144" s="7" t="s">
        <v>7665</v>
      </c>
      <c r="E144" s="5" t="s">
        <v>7957</v>
      </c>
      <c r="F144" s="5" t="s">
        <v>7958</v>
      </c>
      <c r="G144" s="8" t="s">
        <v>5727</v>
      </c>
      <c r="H144" s="7" t="s">
        <v>6070</v>
      </c>
      <c r="I144" s="7" t="s">
        <v>103</v>
      </c>
      <c r="J144" s="10">
        <v>-558340.30000000005</v>
      </c>
      <c r="K144" s="10"/>
      <c r="L144" s="7" t="s">
        <v>7578</v>
      </c>
      <c r="M144" s="7" t="s">
        <v>7564</v>
      </c>
      <c r="N144" s="7" t="s">
        <v>7568</v>
      </c>
      <c r="O144" s="11" t="s">
        <v>7668</v>
      </c>
      <c r="P144" s="5" t="s">
        <v>5726</v>
      </c>
      <c r="Q144" s="7" t="s">
        <v>7679</v>
      </c>
      <c r="R144" s="5" t="str">
        <f t="shared" si="2"/>
        <v>NH-P001654</v>
      </c>
      <c r="S144" s="9" t="s">
        <v>7959</v>
      </c>
    </row>
    <row r="145" spans="1:19" ht="15" customHeight="1" x14ac:dyDescent="0.2">
      <c r="A145" s="5" t="s">
        <v>243</v>
      </c>
      <c r="B145" s="6" t="s">
        <v>245</v>
      </c>
      <c r="C145" s="7" t="s">
        <v>245</v>
      </c>
      <c r="D145" s="7" t="s">
        <v>7665</v>
      </c>
      <c r="E145" s="5" t="s">
        <v>7960</v>
      </c>
      <c r="F145" s="5" t="s">
        <v>7960</v>
      </c>
      <c r="G145" s="8" t="s">
        <v>223</v>
      </c>
      <c r="H145" s="7" t="s">
        <v>244</v>
      </c>
      <c r="I145" s="7" t="s">
        <v>247</v>
      </c>
      <c r="J145" s="10">
        <v>-726033.84</v>
      </c>
      <c r="K145" s="10"/>
      <c r="L145" s="7" t="s">
        <v>7578</v>
      </c>
      <c r="M145" s="7" t="s">
        <v>7564</v>
      </c>
      <c r="N145" s="7" t="s">
        <v>7682</v>
      </c>
      <c r="O145" s="7" t="s">
        <v>7683</v>
      </c>
      <c r="P145" s="5" t="s">
        <v>221</v>
      </c>
      <c r="Q145" s="7" t="s">
        <v>7683</v>
      </c>
      <c r="R145" s="5" t="str">
        <f t="shared" si="2"/>
        <v>ER-31TE001</v>
      </c>
      <c r="S145" s="9" t="s">
        <v>7961</v>
      </c>
    </row>
    <row r="146" spans="1:19" ht="15" customHeight="1" x14ac:dyDescent="0.2">
      <c r="A146" s="5" t="s">
        <v>243</v>
      </c>
      <c r="B146" s="6" t="s">
        <v>433</v>
      </c>
      <c r="C146" s="7" t="s">
        <v>433</v>
      </c>
      <c r="D146" s="7" t="s">
        <v>7665</v>
      </c>
      <c r="E146" s="5" t="s">
        <v>7962</v>
      </c>
      <c r="F146" s="5" t="s">
        <v>7962</v>
      </c>
      <c r="G146" s="8" t="s">
        <v>223</v>
      </c>
      <c r="H146" s="7" t="s">
        <v>432</v>
      </c>
      <c r="I146" s="7" t="s">
        <v>435</v>
      </c>
      <c r="J146" s="10">
        <v>4363.8100000000004</v>
      </c>
      <c r="K146" s="10"/>
      <c r="L146" s="7" t="s">
        <v>7578</v>
      </c>
      <c r="M146" s="7" t="s">
        <v>7564</v>
      </c>
      <c r="N146" s="7" t="s">
        <v>7568</v>
      </c>
      <c r="O146" s="7" t="s">
        <v>7683</v>
      </c>
      <c r="P146" s="5" t="s">
        <v>221</v>
      </c>
      <c r="Q146" s="7" t="s">
        <v>7683</v>
      </c>
      <c r="R146" s="5" t="str">
        <f t="shared" si="2"/>
        <v>ER-31SJ001</v>
      </c>
      <c r="S146" s="9" t="s">
        <v>7963</v>
      </c>
    </row>
    <row r="147" spans="1:19" ht="15" customHeight="1" x14ac:dyDescent="0.2">
      <c r="A147" s="5" t="s">
        <v>243</v>
      </c>
      <c r="B147" s="6" t="s">
        <v>443</v>
      </c>
      <c r="C147" s="7" t="s">
        <v>443</v>
      </c>
      <c r="D147" s="7" t="s">
        <v>7665</v>
      </c>
      <c r="E147" s="5" t="s">
        <v>7964</v>
      </c>
      <c r="F147" s="5" t="s">
        <v>7964</v>
      </c>
      <c r="G147" s="8" t="s">
        <v>223</v>
      </c>
      <c r="H147" s="7" t="s">
        <v>442</v>
      </c>
      <c r="I147" s="7" t="s">
        <v>435</v>
      </c>
      <c r="J147" s="10">
        <v>92740.47</v>
      </c>
      <c r="K147" s="10"/>
      <c r="L147" s="7" t="s">
        <v>7578</v>
      </c>
      <c r="M147" s="7" t="s">
        <v>7564</v>
      </c>
      <c r="N147" s="7" t="s">
        <v>7682</v>
      </c>
      <c r="O147" s="7" t="s">
        <v>7683</v>
      </c>
      <c r="P147" s="5" t="s">
        <v>221</v>
      </c>
      <c r="Q147" s="7" t="s">
        <v>7683</v>
      </c>
      <c r="R147" s="5" t="str">
        <f t="shared" si="2"/>
        <v>ER-31T6001</v>
      </c>
      <c r="S147" s="9" t="s">
        <v>7965</v>
      </c>
    </row>
    <row r="148" spans="1:19" ht="15" customHeight="1" x14ac:dyDescent="0.2">
      <c r="A148" s="5" t="s">
        <v>243</v>
      </c>
      <c r="B148" s="6" t="s">
        <v>399</v>
      </c>
      <c r="C148" s="7" t="s">
        <v>399</v>
      </c>
      <c r="D148" s="7" t="s">
        <v>7665</v>
      </c>
      <c r="E148" s="5" t="s">
        <v>7966</v>
      </c>
      <c r="F148" s="5" t="s">
        <v>7966</v>
      </c>
      <c r="G148" s="8" t="s">
        <v>223</v>
      </c>
      <c r="H148" s="7" t="s">
        <v>398</v>
      </c>
      <c r="I148" s="7" t="s">
        <v>401</v>
      </c>
      <c r="J148" s="10">
        <v>214.22</v>
      </c>
      <c r="K148" s="10"/>
      <c r="L148" s="7" t="s">
        <v>7551</v>
      </c>
      <c r="M148" s="7" t="s">
        <v>7564</v>
      </c>
      <c r="N148" s="7" t="s">
        <v>7568</v>
      </c>
      <c r="O148" s="7" t="s">
        <v>7683</v>
      </c>
      <c r="P148" s="5" t="s">
        <v>221</v>
      </c>
      <c r="Q148" s="7" t="s">
        <v>7683</v>
      </c>
      <c r="R148" s="5" t="str">
        <f t="shared" si="2"/>
        <v>ER-31TI001</v>
      </c>
      <c r="S148" s="9" t="s">
        <v>7967</v>
      </c>
    </row>
    <row r="149" spans="1:19" ht="15" customHeight="1" x14ac:dyDescent="0.2">
      <c r="A149" s="5" t="s">
        <v>243</v>
      </c>
      <c r="B149" s="6" t="s">
        <v>320</v>
      </c>
      <c r="C149" s="7" t="s">
        <v>320</v>
      </c>
      <c r="D149" s="7" t="s">
        <v>7665</v>
      </c>
      <c r="E149" s="5" t="s">
        <v>7968</v>
      </c>
      <c r="F149" s="5" t="s">
        <v>7968</v>
      </c>
      <c r="G149" s="8" t="s">
        <v>223</v>
      </c>
      <c r="H149" s="7" t="s">
        <v>319</v>
      </c>
      <c r="I149" s="7" t="s">
        <v>318</v>
      </c>
      <c r="J149" s="10">
        <v>55726.53</v>
      </c>
      <c r="K149" s="10"/>
      <c r="L149" s="7" t="s">
        <v>7551</v>
      </c>
      <c r="M149" s="7" t="s">
        <v>7564</v>
      </c>
      <c r="N149" s="7" t="s">
        <v>7682</v>
      </c>
      <c r="O149" s="7" t="s">
        <v>7683</v>
      </c>
      <c r="P149" s="5" t="s">
        <v>221</v>
      </c>
      <c r="Q149" s="7" t="s">
        <v>7683</v>
      </c>
      <c r="R149" s="5" t="str">
        <f t="shared" si="2"/>
        <v>ER-31TN001</v>
      </c>
      <c r="S149" s="9" t="s">
        <v>7969</v>
      </c>
    </row>
    <row r="150" spans="1:19" ht="15" customHeight="1" x14ac:dyDescent="0.2">
      <c r="A150" s="5" t="s">
        <v>243</v>
      </c>
      <c r="B150" s="6" t="s">
        <v>831</v>
      </c>
      <c r="C150" s="7" t="s">
        <v>831</v>
      </c>
      <c r="D150" s="7" t="s">
        <v>7665</v>
      </c>
      <c r="E150" s="5" t="s">
        <v>7970</v>
      </c>
      <c r="F150" s="5" t="s">
        <v>7970</v>
      </c>
      <c r="G150" s="8" t="s">
        <v>685</v>
      </c>
      <c r="H150" s="7" t="s">
        <v>830</v>
      </c>
      <c r="I150" s="7" t="s">
        <v>560</v>
      </c>
      <c r="J150" s="10">
        <v>632100</v>
      </c>
      <c r="K150" s="10"/>
      <c r="L150" s="7" t="s">
        <v>7578</v>
      </c>
      <c r="M150" s="7" t="s">
        <v>7564</v>
      </c>
      <c r="N150" s="7" t="s">
        <v>7568</v>
      </c>
      <c r="O150" s="7" t="s">
        <v>7683</v>
      </c>
      <c r="P150" s="5" t="s">
        <v>683</v>
      </c>
      <c r="Q150" s="7" t="s">
        <v>7683</v>
      </c>
      <c r="R150" s="5" t="str">
        <f t="shared" si="2"/>
        <v>ER-39BK005</v>
      </c>
      <c r="S150" s="9" t="s">
        <v>7971</v>
      </c>
    </row>
    <row r="151" spans="1:19" ht="15" customHeight="1" x14ac:dyDescent="0.2">
      <c r="A151" s="5" t="s">
        <v>243</v>
      </c>
      <c r="B151" s="6" t="s">
        <v>581</v>
      </c>
      <c r="C151" s="7" t="s">
        <v>581</v>
      </c>
      <c r="D151" s="7" t="s">
        <v>7665</v>
      </c>
      <c r="E151" s="5" t="s">
        <v>7972</v>
      </c>
      <c r="F151" s="5" t="s">
        <v>7972</v>
      </c>
      <c r="G151" s="8" t="s">
        <v>223</v>
      </c>
      <c r="H151" s="7" t="s">
        <v>580</v>
      </c>
      <c r="I151" s="7" t="s">
        <v>583</v>
      </c>
      <c r="J151" s="10">
        <v>-101986.16</v>
      </c>
      <c r="K151" s="10"/>
      <c r="L151" s="7" t="s">
        <v>7551</v>
      </c>
      <c r="M151" s="7" t="s">
        <v>7564</v>
      </c>
      <c r="N151" s="7" t="s">
        <v>7568</v>
      </c>
      <c r="O151" s="7" t="s">
        <v>7683</v>
      </c>
      <c r="P151" s="5" t="s">
        <v>221</v>
      </c>
      <c r="Q151" s="7" t="s">
        <v>7683</v>
      </c>
      <c r="R151" s="5" t="str">
        <f t="shared" si="2"/>
        <v>ER-40A0087</v>
      </c>
      <c r="S151" s="9" t="s">
        <v>7973</v>
      </c>
    </row>
    <row r="152" spans="1:19" ht="15" customHeight="1" x14ac:dyDescent="0.2">
      <c r="A152" s="5" t="s">
        <v>243</v>
      </c>
      <c r="B152" s="6" t="s">
        <v>565</v>
      </c>
      <c r="C152" s="7" t="s">
        <v>565</v>
      </c>
      <c r="D152" s="7" t="s">
        <v>7665</v>
      </c>
      <c r="E152" s="5" t="s">
        <v>7974</v>
      </c>
      <c r="F152" s="5" t="s">
        <v>7974</v>
      </c>
      <c r="G152" s="8" t="s">
        <v>223</v>
      </c>
      <c r="H152" s="7" t="s">
        <v>564</v>
      </c>
      <c r="I152" s="7" t="s">
        <v>567</v>
      </c>
      <c r="J152" s="10">
        <v>13000</v>
      </c>
      <c r="K152" s="10"/>
      <c r="L152" s="7" t="s">
        <v>7551</v>
      </c>
      <c r="M152" s="7" t="s">
        <v>7564</v>
      </c>
      <c r="N152" s="7" t="s">
        <v>7682</v>
      </c>
      <c r="O152" s="7" t="s">
        <v>7683</v>
      </c>
      <c r="P152" s="5" t="s">
        <v>221</v>
      </c>
      <c r="Q152" s="7" t="s">
        <v>7683</v>
      </c>
      <c r="R152" s="5" t="str">
        <f t="shared" si="2"/>
        <v>ER-40A0091</v>
      </c>
      <c r="S152" s="9" t="s">
        <v>7975</v>
      </c>
    </row>
    <row r="153" spans="1:19" ht="15" customHeight="1" x14ac:dyDescent="0.2">
      <c r="A153" s="5" t="s">
        <v>243</v>
      </c>
      <c r="B153" s="6" t="s">
        <v>7976</v>
      </c>
      <c r="C153" s="7" t="s">
        <v>7015</v>
      </c>
      <c r="D153" s="7" t="s">
        <v>7665</v>
      </c>
      <c r="E153" s="5" t="s">
        <v>7977</v>
      </c>
      <c r="F153" s="5" t="s">
        <v>7978</v>
      </c>
      <c r="G153" s="8" t="s">
        <v>7004</v>
      </c>
      <c r="H153" s="7" t="s">
        <v>7014</v>
      </c>
      <c r="I153" s="7" t="s">
        <v>376</v>
      </c>
      <c r="J153" s="10">
        <v>1014700</v>
      </c>
      <c r="K153" s="10"/>
      <c r="L153" s="7" t="s">
        <v>7578</v>
      </c>
      <c r="M153" s="7" t="s">
        <v>7564</v>
      </c>
      <c r="N153" s="7" t="s">
        <v>7677</v>
      </c>
      <c r="O153" s="11" t="s">
        <v>7678</v>
      </c>
      <c r="P153" s="5" t="s">
        <v>7003</v>
      </c>
      <c r="Q153" s="7" t="s">
        <v>7679</v>
      </c>
      <c r="R153" s="5" t="str">
        <f t="shared" si="2"/>
        <v>NH-Q101403</v>
      </c>
      <c r="S153" s="9" t="s">
        <v>7979</v>
      </c>
    </row>
    <row r="154" spans="1:19" ht="15" customHeight="1" x14ac:dyDescent="0.2">
      <c r="A154" s="5" t="s">
        <v>243</v>
      </c>
      <c r="B154" s="6" t="s">
        <v>2069</v>
      </c>
      <c r="C154" s="7" t="s">
        <v>7980</v>
      </c>
      <c r="D154" s="7" t="s">
        <v>7665</v>
      </c>
      <c r="E154" s="5" t="s">
        <v>7981</v>
      </c>
      <c r="F154" s="5" t="s">
        <v>7982</v>
      </c>
      <c r="G154" s="8" t="s">
        <v>2047</v>
      </c>
      <c r="H154" s="7" t="s">
        <v>2066</v>
      </c>
      <c r="I154" s="7" t="s">
        <v>1826</v>
      </c>
      <c r="J154" s="10">
        <v>30000</v>
      </c>
      <c r="K154" s="10"/>
      <c r="L154" s="7" t="s">
        <v>7578</v>
      </c>
      <c r="M154" s="7" t="s">
        <v>7564</v>
      </c>
      <c r="N154" s="7" t="s">
        <v>7568</v>
      </c>
      <c r="O154" s="11" t="s">
        <v>7668</v>
      </c>
      <c r="P154" s="5" t="s">
        <v>2046</v>
      </c>
      <c r="Q154" s="7" t="s">
        <v>7983</v>
      </c>
      <c r="R154" s="5" t="str">
        <f t="shared" si="2"/>
        <v xml:space="preserve"> ACNH-NH-X075041</v>
      </c>
      <c r="S154" s="9" t="s">
        <v>7984</v>
      </c>
    </row>
    <row r="155" spans="1:19" ht="15" customHeight="1" x14ac:dyDescent="0.2">
      <c r="A155" s="5" t="s">
        <v>243</v>
      </c>
      <c r="B155" s="6" t="s">
        <v>2069</v>
      </c>
      <c r="C155" s="7" t="s">
        <v>7980</v>
      </c>
      <c r="D155" s="7" t="s">
        <v>7665</v>
      </c>
      <c r="E155" s="5" t="s">
        <v>7981</v>
      </c>
      <c r="F155" s="5" t="s">
        <v>7982</v>
      </c>
      <c r="G155" s="8" t="s">
        <v>2704</v>
      </c>
      <c r="H155" s="7" t="s">
        <v>2066</v>
      </c>
      <c r="I155" s="7" t="s">
        <v>1826</v>
      </c>
      <c r="J155" s="10">
        <v>14836691.699999999</v>
      </c>
      <c r="K155" s="10"/>
      <c r="L155" s="7" t="s">
        <v>7578</v>
      </c>
      <c r="M155" s="7" t="s">
        <v>7564</v>
      </c>
      <c r="N155" s="7" t="s">
        <v>7568</v>
      </c>
      <c r="O155" s="11" t="s">
        <v>7668</v>
      </c>
      <c r="P155" s="5" t="s">
        <v>2702</v>
      </c>
      <c r="Q155" s="7" t="s">
        <v>7985</v>
      </c>
      <c r="R155" s="5" t="str">
        <f t="shared" si="2"/>
        <v>ACNH-NH-X075041</v>
      </c>
      <c r="S155" s="9" t="s">
        <v>7986</v>
      </c>
    </row>
    <row r="156" spans="1:19" ht="15" customHeight="1" x14ac:dyDescent="0.2">
      <c r="A156" s="5" t="s">
        <v>243</v>
      </c>
      <c r="B156" s="6" t="s">
        <v>2069</v>
      </c>
      <c r="C156" s="7" t="s">
        <v>7980</v>
      </c>
      <c r="D156" s="7" t="s">
        <v>7665</v>
      </c>
      <c r="E156" s="5" t="s">
        <v>7981</v>
      </c>
      <c r="F156" s="5" t="s">
        <v>7982</v>
      </c>
      <c r="G156" s="8" t="s">
        <v>5727</v>
      </c>
      <c r="H156" s="7" t="s">
        <v>2066</v>
      </c>
      <c r="I156" s="7" t="s">
        <v>1826</v>
      </c>
      <c r="J156" s="10">
        <v>1083131.3</v>
      </c>
      <c r="K156" s="10"/>
      <c r="L156" s="7" t="s">
        <v>7578</v>
      </c>
      <c r="M156" s="7" t="s">
        <v>7564</v>
      </c>
      <c r="N156" s="7" t="s">
        <v>7568</v>
      </c>
      <c r="O156" s="11" t="s">
        <v>7668</v>
      </c>
      <c r="P156" s="5" t="s">
        <v>5726</v>
      </c>
      <c r="Q156" s="7" t="s">
        <v>7985</v>
      </c>
      <c r="R156" s="5" t="str">
        <f t="shared" si="2"/>
        <v>ACNH-NH-X075041</v>
      </c>
      <c r="S156" s="9" t="s">
        <v>7986</v>
      </c>
    </row>
    <row r="157" spans="1:19" ht="15" customHeight="1" x14ac:dyDescent="0.2">
      <c r="A157" s="5" t="s">
        <v>243</v>
      </c>
      <c r="B157" s="6" t="s">
        <v>5802</v>
      </c>
      <c r="C157" s="7" t="s">
        <v>5800</v>
      </c>
      <c r="D157" s="7" t="s">
        <v>7665</v>
      </c>
      <c r="E157" s="5" t="s">
        <v>7987</v>
      </c>
      <c r="F157" s="5" t="s">
        <v>7987</v>
      </c>
      <c r="G157" s="8" t="s">
        <v>5727</v>
      </c>
      <c r="H157" s="7" t="s">
        <v>5799</v>
      </c>
      <c r="I157" s="7" t="s">
        <v>357</v>
      </c>
      <c r="J157" s="10">
        <v>-169.89</v>
      </c>
      <c r="K157" s="10"/>
      <c r="L157" s="7" t="s">
        <v>7578</v>
      </c>
      <c r="M157" s="7" t="s">
        <v>7564</v>
      </c>
      <c r="N157" s="7" t="s">
        <v>7568</v>
      </c>
      <c r="O157" s="11" t="s">
        <v>7668</v>
      </c>
      <c r="P157" s="5" t="s">
        <v>5726</v>
      </c>
      <c r="Q157" s="7" t="s">
        <v>7988</v>
      </c>
      <c r="R157" s="5" t="str">
        <f t="shared" si="2"/>
        <v>NHP-P001607</v>
      </c>
      <c r="S157" s="9" t="s">
        <v>7989</v>
      </c>
    </row>
    <row r="158" spans="1:19" ht="15" customHeight="1" x14ac:dyDescent="0.2">
      <c r="A158" s="5" t="s">
        <v>243</v>
      </c>
      <c r="B158" s="6" t="s">
        <v>234</v>
      </c>
      <c r="C158" s="7" t="s">
        <v>706</v>
      </c>
      <c r="D158" s="7" t="s">
        <v>7665</v>
      </c>
      <c r="E158" s="5" t="s">
        <v>7990</v>
      </c>
      <c r="F158" s="5" t="s">
        <v>7990</v>
      </c>
      <c r="G158" s="8" t="s">
        <v>685</v>
      </c>
      <c r="H158" s="7" t="s">
        <v>705</v>
      </c>
      <c r="I158" s="7" t="s">
        <v>704</v>
      </c>
      <c r="J158" s="10">
        <v>21089.23</v>
      </c>
      <c r="K158" s="10">
        <v>99219000</v>
      </c>
      <c r="L158" s="7" t="s">
        <v>7551</v>
      </c>
      <c r="M158" s="7" t="s">
        <v>7564</v>
      </c>
      <c r="N158" s="7" t="s">
        <v>7568</v>
      </c>
      <c r="O158" s="7" t="s">
        <v>7683</v>
      </c>
      <c r="P158" s="5" t="s">
        <v>683</v>
      </c>
      <c r="Q158" s="7" t="s">
        <v>7683</v>
      </c>
      <c r="R158" s="5" t="str">
        <f t="shared" si="2"/>
        <v>ER-27F2005</v>
      </c>
      <c r="S158" s="9" t="s">
        <v>7991</v>
      </c>
    </row>
    <row r="159" spans="1:19" ht="15" customHeight="1" x14ac:dyDescent="0.2">
      <c r="A159" s="5" t="s">
        <v>243</v>
      </c>
      <c r="B159" s="6" t="s">
        <v>234</v>
      </c>
      <c r="C159" s="7" t="s">
        <v>779</v>
      </c>
      <c r="D159" s="7" t="s">
        <v>7665</v>
      </c>
      <c r="E159" s="5" t="s">
        <v>7992</v>
      </c>
      <c r="F159" s="5" t="s">
        <v>7992</v>
      </c>
      <c r="G159" s="8" t="s">
        <v>685</v>
      </c>
      <c r="H159" s="7" t="s">
        <v>778</v>
      </c>
      <c r="I159" s="7" t="s">
        <v>154</v>
      </c>
      <c r="J159" s="10">
        <v>933100</v>
      </c>
      <c r="K159" s="10">
        <v>99219000</v>
      </c>
      <c r="L159" s="7" t="s">
        <v>7551</v>
      </c>
      <c r="M159" s="7" t="s">
        <v>7564</v>
      </c>
      <c r="N159" s="7" t="s">
        <v>7568</v>
      </c>
      <c r="O159" s="7" t="s">
        <v>7683</v>
      </c>
      <c r="P159" s="5" t="s">
        <v>683</v>
      </c>
      <c r="Q159" s="7" t="s">
        <v>7683</v>
      </c>
      <c r="R159" s="5" t="str">
        <f t="shared" si="2"/>
        <v>ER-39BF005</v>
      </c>
      <c r="S159" s="9" t="s">
        <v>7993</v>
      </c>
    </row>
    <row r="160" spans="1:19" ht="15" customHeight="1" x14ac:dyDescent="0.2">
      <c r="A160" s="5" t="s">
        <v>243</v>
      </c>
      <c r="B160" s="6" t="s">
        <v>234</v>
      </c>
      <c r="C160" s="7" t="s">
        <v>834</v>
      </c>
      <c r="D160" s="7" t="s">
        <v>7665</v>
      </c>
      <c r="E160" s="5" t="s">
        <v>7994</v>
      </c>
      <c r="F160" s="5" t="s">
        <v>7994</v>
      </c>
      <c r="G160" s="8" t="s">
        <v>685</v>
      </c>
      <c r="H160" s="7" t="s">
        <v>833</v>
      </c>
      <c r="I160" s="7" t="s">
        <v>560</v>
      </c>
      <c r="J160" s="10">
        <v>851658.6</v>
      </c>
      <c r="K160" s="10">
        <v>99219000</v>
      </c>
      <c r="L160" s="7" t="s">
        <v>7551</v>
      </c>
      <c r="M160" s="7" t="s">
        <v>7564</v>
      </c>
      <c r="N160" s="7" t="s">
        <v>7682</v>
      </c>
      <c r="O160" s="7" t="s">
        <v>7683</v>
      </c>
      <c r="P160" s="5" t="s">
        <v>683</v>
      </c>
      <c r="Q160" s="7" t="s">
        <v>7683</v>
      </c>
      <c r="R160" s="5" t="str">
        <f t="shared" si="2"/>
        <v>ER-39BL005</v>
      </c>
      <c r="S160" s="9" t="s">
        <v>7995</v>
      </c>
    </row>
    <row r="161" spans="1:19" ht="15" customHeight="1" x14ac:dyDescent="0.2">
      <c r="A161" s="5" t="s">
        <v>243</v>
      </c>
      <c r="B161" s="6" t="s">
        <v>234</v>
      </c>
      <c r="C161" s="7" t="s">
        <v>840</v>
      </c>
      <c r="D161" s="7" t="s">
        <v>7665</v>
      </c>
      <c r="E161" s="5" t="s">
        <v>7996</v>
      </c>
      <c r="F161" s="5" t="s">
        <v>7996</v>
      </c>
      <c r="G161" s="8" t="s">
        <v>685</v>
      </c>
      <c r="H161" s="7" t="s">
        <v>839</v>
      </c>
      <c r="I161" s="7" t="s">
        <v>560</v>
      </c>
      <c r="J161" s="10">
        <v>354120</v>
      </c>
      <c r="K161" s="10">
        <v>99219000</v>
      </c>
      <c r="L161" s="7" t="s">
        <v>7551</v>
      </c>
      <c r="M161" s="7" t="s">
        <v>7564</v>
      </c>
      <c r="N161" s="7" t="s">
        <v>7568</v>
      </c>
      <c r="O161" s="7" t="s">
        <v>7683</v>
      </c>
      <c r="P161" s="5" t="s">
        <v>683</v>
      </c>
      <c r="Q161" s="7" t="s">
        <v>7683</v>
      </c>
      <c r="R161" s="5" t="str">
        <f t="shared" si="2"/>
        <v>ER-39BN005</v>
      </c>
      <c r="S161" s="9" t="s">
        <v>7997</v>
      </c>
    </row>
    <row r="162" spans="1:19" ht="15" customHeight="1" x14ac:dyDescent="0.2">
      <c r="A162" s="5" t="s">
        <v>243</v>
      </c>
      <c r="B162" s="6" t="s">
        <v>2745</v>
      </c>
      <c r="C162" s="7" t="s">
        <v>2327</v>
      </c>
      <c r="D162" s="7" t="s">
        <v>7665</v>
      </c>
      <c r="E162" s="5" t="s">
        <v>7998</v>
      </c>
      <c r="F162" s="5" t="s">
        <v>7999</v>
      </c>
      <c r="G162" s="8" t="s">
        <v>6395</v>
      </c>
      <c r="H162" s="7" t="s">
        <v>2326</v>
      </c>
      <c r="I162" s="7" t="s">
        <v>976</v>
      </c>
      <c r="J162" s="10">
        <v>168679.27</v>
      </c>
      <c r="K162" s="10"/>
      <c r="L162" s="7" t="s">
        <v>7578</v>
      </c>
      <c r="M162" s="7" t="s">
        <v>7564</v>
      </c>
      <c r="N162" s="7" t="s">
        <v>7568</v>
      </c>
      <c r="O162" s="11" t="s">
        <v>7669</v>
      </c>
      <c r="P162" s="5" t="s">
        <v>6394</v>
      </c>
      <c r="Q162" s="7" t="s">
        <v>7669</v>
      </c>
      <c r="R162" s="5" t="str">
        <f t="shared" si="2"/>
        <v>IM-Q101343</v>
      </c>
      <c r="S162" s="9" t="s">
        <v>8000</v>
      </c>
    </row>
    <row r="163" spans="1:19" ht="15" customHeight="1" x14ac:dyDescent="0.2">
      <c r="A163" s="5" t="s">
        <v>243</v>
      </c>
      <c r="B163" s="6" t="s">
        <v>2745</v>
      </c>
      <c r="C163" s="7" t="s">
        <v>2327</v>
      </c>
      <c r="D163" s="7" t="s">
        <v>7665</v>
      </c>
      <c r="E163" s="5" t="s">
        <v>7998</v>
      </c>
      <c r="F163" s="5" t="s">
        <v>7999</v>
      </c>
      <c r="G163" s="8" t="s">
        <v>2325</v>
      </c>
      <c r="H163" s="7" t="s">
        <v>2326</v>
      </c>
      <c r="I163" s="7" t="s">
        <v>182</v>
      </c>
      <c r="J163" s="10">
        <v>581320.73</v>
      </c>
      <c r="K163" s="10">
        <v>479207000</v>
      </c>
      <c r="L163" s="7" t="s">
        <v>7578</v>
      </c>
      <c r="M163" s="7" t="s">
        <v>7564</v>
      </c>
      <c r="N163" s="7" t="s">
        <v>7568</v>
      </c>
      <c r="O163" s="11" t="s">
        <v>7669</v>
      </c>
      <c r="P163" s="5" t="s">
        <v>2324</v>
      </c>
      <c r="Q163" s="12" t="s">
        <v>8001</v>
      </c>
      <c r="R163" s="5" t="str">
        <f t="shared" si="2"/>
        <v xml:space="preserve">
SB1IM -Q101343</v>
      </c>
      <c r="S163" s="9" t="s">
        <v>8002</v>
      </c>
    </row>
    <row r="164" spans="1:19" ht="15" customHeight="1" x14ac:dyDescent="0.2">
      <c r="A164" s="5" t="s">
        <v>230</v>
      </c>
      <c r="B164" s="6" t="s">
        <v>5183</v>
      </c>
      <c r="C164" s="7" t="s">
        <v>5600</v>
      </c>
      <c r="D164" s="7" t="s">
        <v>8003</v>
      </c>
      <c r="E164" s="5" t="s">
        <v>8004</v>
      </c>
      <c r="F164" s="5" t="s">
        <v>8004</v>
      </c>
      <c r="G164" s="8" t="s">
        <v>5540</v>
      </c>
      <c r="H164" s="7" t="s">
        <v>5599</v>
      </c>
      <c r="I164" s="7" t="s">
        <v>182</v>
      </c>
      <c r="J164" s="10">
        <v>79265</v>
      </c>
      <c r="K164" s="10">
        <v>26659858</v>
      </c>
      <c r="L164" s="7" t="s">
        <v>7551</v>
      </c>
      <c r="M164" s="7" t="s">
        <v>7564</v>
      </c>
      <c r="N164" s="7" t="s">
        <v>7682</v>
      </c>
      <c r="O164" s="11" t="s">
        <v>5556</v>
      </c>
      <c r="P164" s="5" t="s">
        <v>5539</v>
      </c>
      <c r="Q164" s="7" t="s">
        <v>7579</v>
      </c>
      <c r="R164" s="5" t="str">
        <f t="shared" si="2"/>
        <v>HSIPL-5921089</v>
      </c>
      <c r="S164" s="9" t="s">
        <v>8005</v>
      </c>
    </row>
    <row r="165" spans="1:19" ht="15" customHeight="1" x14ac:dyDescent="0.2">
      <c r="A165" s="5" t="s">
        <v>230</v>
      </c>
      <c r="B165" s="6" t="s">
        <v>1388</v>
      </c>
      <c r="C165" s="7" t="s">
        <v>3552</v>
      </c>
      <c r="D165" s="7" t="s">
        <v>8003</v>
      </c>
      <c r="E165" s="5" t="s">
        <v>8006</v>
      </c>
      <c r="F165" s="5" t="s">
        <v>8006</v>
      </c>
      <c r="G165" s="8" t="s">
        <v>3494</v>
      </c>
      <c r="H165" s="7" t="s">
        <v>3551</v>
      </c>
      <c r="I165" s="7" t="s">
        <v>553</v>
      </c>
      <c r="J165" s="10">
        <v>3964905</v>
      </c>
      <c r="K165" s="10">
        <v>524444737</v>
      </c>
      <c r="L165" s="7" t="s">
        <v>7551</v>
      </c>
      <c r="M165" s="7" t="s">
        <v>7564</v>
      </c>
      <c r="N165" s="7" t="s">
        <v>7568</v>
      </c>
      <c r="O165" s="11" t="s">
        <v>7645</v>
      </c>
      <c r="P165" s="5" t="s">
        <v>3546</v>
      </c>
      <c r="Q165" s="7" t="s">
        <v>7841</v>
      </c>
      <c r="R165" s="5" t="str">
        <f t="shared" si="2"/>
        <v>BRLS-5921074</v>
      </c>
      <c r="S165" s="9" t="s">
        <v>8007</v>
      </c>
    </row>
    <row r="166" spans="1:19" ht="15" customHeight="1" x14ac:dyDescent="0.2">
      <c r="A166" s="5" t="s">
        <v>230</v>
      </c>
      <c r="B166" s="6" t="s">
        <v>940</v>
      </c>
      <c r="C166" s="7" t="s">
        <v>940</v>
      </c>
      <c r="D166" s="7" t="s">
        <v>7665</v>
      </c>
      <c r="E166" s="5" t="s">
        <v>8008</v>
      </c>
      <c r="F166" s="5" t="s">
        <v>8008</v>
      </c>
      <c r="G166" s="8" t="s">
        <v>898</v>
      </c>
      <c r="H166" s="7" t="s">
        <v>939</v>
      </c>
      <c r="I166" s="7" t="s">
        <v>30</v>
      </c>
      <c r="J166" s="10">
        <v>-610824.37</v>
      </c>
      <c r="K166" s="10"/>
      <c r="L166" s="7" t="s">
        <v>7551</v>
      </c>
      <c r="M166" s="7" t="s">
        <v>7564</v>
      </c>
      <c r="N166" s="7" t="s">
        <v>7568</v>
      </c>
      <c r="O166" s="7" t="s">
        <v>7683</v>
      </c>
      <c r="P166" s="5" t="s">
        <v>938</v>
      </c>
      <c r="Q166" s="7" t="s">
        <v>7683</v>
      </c>
      <c r="R166" s="5" t="str">
        <f t="shared" si="2"/>
        <v>ER-29R8001</v>
      </c>
      <c r="S166" s="9" t="s">
        <v>8009</v>
      </c>
    </row>
    <row r="167" spans="1:19" ht="15" customHeight="1" x14ac:dyDescent="0.2">
      <c r="A167" s="5" t="s">
        <v>230</v>
      </c>
      <c r="B167" s="6" t="s">
        <v>940</v>
      </c>
      <c r="C167" s="7" t="s">
        <v>940</v>
      </c>
      <c r="D167" s="7" t="s">
        <v>7665</v>
      </c>
      <c r="E167" s="5" t="s">
        <v>8008</v>
      </c>
      <c r="F167" s="5" t="s">
        <v>8008</v>
      </c>
      <c r="G167" s="8" t="s">
        <v>898</v>
      </c>
      <c r="H167" s="7" t="s">
        <v>939</v>
      </c>
      <c r="I167" s="7" t="s">
        <v>960</v>
      </c>
      <c r="J167" s="10">
        <v>348901</v>
      </c>
      <c r="K167" s="10"/>
      <c r="L167" s="7" t="s">
        <v>7551</v>
      </c>
      <c r="M167" s="7" t="s">
        <v>7564</v>
      </c>
      <c r="N167" s="7" t="s">
        <v>7568</v>
      </c>
      <c r="O167" s="7" t="s">
        <v>7683</v>
      </c>
      <c r="P167" s="5" t="s">
        <v>938</v>
      </c>
      <c r="Q167" s="7" t="s">
        <v>7683</v>
      </c>
      <c r="R167" s="5" t="str">
        <f t="shared" si="2"/>
        <v>ER-29R8001</v>
      </c>
      <c r="S167" s="9" t="s">
        <v>8009</v>
      </c>
    </row>
    <row r="168" spans="1:19" ht="15" customHeight="1" x14ac:dyDescent="0.2">
      <c r="A168" s="5" t="s">
        <v>230</v>
      </c>
      <c r="B168" s="6" t="s">
        <v>1114</v>
      </c>
      <c r="C168" s="7" t="s">
        <v>1114</v>
      </c>
      <c r="D168" s="7" t="s">
        <v>7665</v>
      </c>
      <c r="E168" s="5" t="s">
        <v>8010</v>
      </c>
      <c r="F168" s="5" t="s">
        <v>8010</v>
      </c>
      <c r="G168" s="8" t="s">
        <v>1081</v>
      </c>
      <c r="H168" s="7" t="s">
        <v>1113</v>
      </c>
      <c r="I168" s="7" t="s">
        <v>30</v>
      </c>
      <c r="J168" s="10">
        <v>-1298.72</v>
      </c>
      <c r="K168" s="10"/>
      <c r="L168" s="7" t="s">
        <v>7551</v>
      </c>
      <c r="M168" s="7" t="s">
        <v>7564</v>
      </c>
      <c r="N168" s="7" t="s">
        <v>7568</v>
      </c>
      <c r="O168" s="7" t="s">
        <v>7683</v>
      </c>
      <c r="P168" s="5" t="s">
        <v>1080</v>
      </c>
      <c r="Q168" s="7" t="s">
        <v>7683</v>
      </c>
      <c r="R168" s="5" t="str">
        <f t="shared" si="2"/>
        <v>ER-31SW001</v>
      </c>
      <c r="S168" s="9" t="s">
        <v>8011</v>
      </c>
    </row>
    <row r="169" spans="1:19" ht="15" customHeight="1" x14ac:dyDescent="0.2">
      <c r="A169" s="5" t="s">
        <v>230</v>
      </c>
      <c r="B169" s="6" t="s">
        <v>471</v>
      </c>
      <c r="C169" s="7" t="s">
        <v>471</v>
      </c>
      <c r="D169" s="7" t="s">
        <v>7665</v>
      </c>
      <c r="E169" s="5" t="s">
        <v>8012</v>
      </c>
      <c r="F169" s="5" t="s">
        <v>8012</v>
      </c>
      <c r="G169" s="8" t="s">
        <v>223</v>
      </c>
      <c r="H169" s="7" t="s">
        <v>470</v>
      </c>
      <c r="I169" s="7" t="s">
        <v>473</v>
      </c>
      <c r="J169" s="10">
        <v>-62436.160000000003</v>
      </c>
      <c r="K169" s="10"/>
      <c r="L169" s="7" t="s">
        <v>7578</v>
      </c>
      <c r="M169" s="7" t="s">
        <v>7564</v>
      </c>
      <c r="N169" s="7" t="s">
        <v>7568</v>
      </c>
      <c r="O169" s="7" t="s">
        <v>7683</v>
      </c>
      <c r="P169" s="5" t="s">
        <v>221</v>
      </c>
      <c r="Q169" s="7" t="s">
        <v>7683</v>
      </c>
      <c r="R169" s="5" t="str">
        <f t="shared" si="2"/>
        <v>ER-15B1001</v>
      </c>
      <c r="S169" s="9" t="s">
        <v>8013</v>
      </c>
    </row>
    <row r="170" spans="1:19" ht="15" customHeight="1" x14ac:dyDescent="0.2">
      <c r="A170" s="5" t="s">
        <v>230</v>
      </c>
      <c r="B170" s="6" t="s">
        <v>825</v>
      </c>
      <c r="C170" s="7" t="s">
        <v>825</v>
      </c>
      <c r="D170" s="7" t="s">
        <v>7665</v>
      </c>
      <c r="E170" s="5" t="s">
        <v>8014</v>
      </c>
      <c r="F170" s="5" t="s">
        <v>8014</v>
      </c>
      <c r="G170" s="8" t="s">
        <v>685</v>
      </c>
      <c r="H170" s="7" t="s">
        <v>824</v>
      </c>
      <c r="I170" s="7" t="s">
        <v>560</v>
      </c>
      <c r="J170" s="10">
        <v>10464200</v>
      </c>
      <c r="K170" s="10"/>
      <c r="L170" s="7" t="s">
        <v>7578</v>
      </c>
      <c r="M170" s="7" t="s">
        <v>7564</v>
      </c>
      <c r="N170" s="7" t="s">
        <v>7568</v>
      </c>
      <c r="O170" s="7" t="s">
        <v>7683</v>
      </c>
      <c r="P170" s="5" t="s">
        <v>683</v>
      </c>
      <c r="Q170" s="7" t="s">
        <v>7683</v>
      </c>
      <c r="R170" s="5" t="str">
        <f t="shared" si="2"/>
        <v>ER-15CA001</v>
      </c>
      <c r="S170" s="9" t="s">
        <v>8015</v>
      </c>
    </row>
    <row r="171" spans="1:19" ht="15" customHeight="1" x14ac:dyDescent="0.2">
      <c r="A171" s="5" t="s">
        <v>230</v>
      </c>
      <c r="B171" s="6" t="s">
        <v>558</v>
      </c>
      <c r="C171" s="7" t="s">
        <v>558</v>
      </c>
      <c r="D171" s="7" t="s">
        <v>7665</v>
      </c>
      <c r="E171" s="5" t="s">
        <v>8016</v>
      </c>
      <c r="F171" s="5" t="s">
        <v>8016</v>
      </c>
      <c r="G171" s="8" t="s">
        <v>223</v>
      </c>
      <c r="H171" s="7" t="s">
        <v>557</v>
      </c>
      <c r="I171" s="7" t="s">
        <v>560</v>
      </c>
      <c r="J171" s="10">
        <v>-1972962.9</v>
      </c>
      <c r="K171" s="10"/>
      <c r="L171" s="7" t="s">
        <v>7551</v>
      </c>
      <c r="M171" s="7" t="s">
        <v>7564</v>
      </c>
      <c r="N171" s="7" t="s">
        <v>7568</v>
      </c>
      <c r="O171" s="7" t="s">
        <v>7683</v>
      </c>
      <c r="P171" s="5" t="s">
        <v>221</v>
      </c>
      <c r="Q171" s="7" t="s">
        <v>7683</v>
      </c>
      <c r="R171" s="5" t="str">
        <f t="shared" si="2"/>
        <v>ER-15A5020</v>
      </c>
      <c r="S171" s="9" t="s">
        <v>8017</v>
      </c>
    </row>
    <row r="172" spans="1:19" ht="15" customHeight="1" x14ac:dyDescent="0.2">
      <c r="A172" s="5" t="s">
        <v>230</v>
      </c>
      <c r="B172" s="6" t="s">
        <v>602</v>
      </c>
      <c r="C172" s="7" t="s">
        <v>602</v>
      </c>
      <c r="D172" s="7" t="s">
        <v>7665</v>
      </c>
      <c r="E172" s="5" t="s">
        <v>8018</v>
      </c>
      <c r="F172" s="5" t="s">
        <v>8018</v>
      </c>
      <c r="G172" s="8" t="s">
        <v>223</v>
      </c>
      <c r="H172" s="7" t="s">
        <v>601</v>
      </c>
      <c r="I172" s="7" t="s">
        <v>604</v>
      </c>
      <c r="J172" s="10">
        <v>-1011567.66</v>
      </c>
      <c r="K172" s="10"/>
      <c r="L172" s="7" t="s">
        <v>7551</v>
      </c>
      <c r="M172" s="7" t="s">
        <v>7564</v>
      </c>
      <c r="N172" s="7" t="s">
        <v>7568</v>
      </c>
      <c r="O172" s="7" t="s">
        <v>7683</v>
      </c>
      <c r="P172" s="5" t="s">
        <v>221</v>
      </c>
      <c r="Q172" s="7" t="s">
        <v>7683</v>
      </c>
      <c r="R172" s="5" t="str">
        <f t="shared" si="2"/>
        <v>ER-15A6006</v>
      </c>
      <c r="S172" s="9" t="s">
        <v>8019</v>
      </c>
    </row>
    <row r="173" spans="1:19" ht="15" customHeight="1" x14ac:dyDescent="0.2">
      <c r="A173" s="5" t="s">
        <v>230</v>
      </c>
      <c r="B173" s="6" t="s">
        <v>374</v>
      </c>
      <c r="C173" s="7" t="s">
        <v>374</v>
      </c>
      <c r="D173" s="7" t="s">
        <v>7665</v>
      </c>
      <c r="E173" s="5" t="s">
        <v>8020</v>
      </c>
      <c r="F173" s="5" t="s">
        <v>8020</v>
      </c>
      <c r="G173" s="8" t="s">
        <v>223</v>
      </c>
      <c r="H173" s="7" t="s">
        <v>373</v>
      </c>
      <c r="I173" s="7" t="s">
        <v>376</v>
      </c>
      <c r="J173" s="10">
        <v>103815.92</v>
      </c>
      <c r="K173" s="10"/>
      <c r="L173" s="7" t="s">
        <v>7551</v>
      </c>
      <c r="M173" s="7" t="s">
        <v>7564</v>
      </c>
      <c r="N173" s="7" t="s">
        <v>7568</v>
      </c>
      <c r="O173" s="7" t="s">
        <v>7683</v>
      </c>
      <c r="P173" s="5" t="s">
        <v>221</v>
      </c>
      <c r="Q173" s="7" t="s">
        <v>7683</v>
      </c>
      <c r="R173" s="5" t="str">
        <f t="shared" si="2"/>
        <v>ER-15A6007</v>
      </c>
      <c r="S173" s="9" t="s">
        <v>8021</v>
      </c>
    </row>
    <row r="174" spans="1:19" ht="15" customHeight="1" x14ac:dyDescent="0.2">
      <c r="A174" s="5" t="s">
        <v>230</v>
      </c>
      <c r="B174" s="6" t="s">
        <v>7314</v>
      </c>
      <c r="C174" s="7" t="s">
        <v>7314</v>
      </c>
      <c r="D174" s="7" t="s">
        <v>7665</v>
      </c>
      <c r="E174" s="5" t="s">
        <v>8022</v>
      </c>
      <c r="F174" s="5" t="s">
        <v>8022</v>
      </c>
      <c r="G174" s="8" t="s">
        <v>7137</v>
      </c>
      <c r="H174" s="7" t="s">
        <v>7313</v>
      </c>
      <c r="I174" s="7" t="s">
        <v>435</v>
      </c>
      <c r="J174" s="10">
        <v>208643.15</v>
      </c>
      <c r="K174" s="10"/>
      <c r="L174" s="7" t="s">
        <v>7578</v>
      </c>
      <c r="M174" s="7" t="s">
        <v>7564</v>
      </c>
      <c r="N174" s="7" t="s">
        <v>7553</v>
      </c>
      <c r="O174" s="11" t="s">
        <v>5556</v>
      </c>
      <c r="P174" s="5" t="s">
        <v>7136</v>
      </c>
      <c r="Q174" s="7" t="s">
        <v>8023</v>
      </c>
      <c r="R174" s="5" t="str">
        <f t="shared" si="2"/>
        <v>STPH -P029107</v>
      </c>
      <c r="S174" s="9" t="s">
        <v>8024</v>
      </c>
    </row>
    <row r="175" spans="1:19" ht="15" customHeight="1" x14ac:dyDescent="0.2">
      <c r="A175" s="5" t="s">
        <v>230</v>
      </c>
      <c r="B175" s="6" t="s">
        <v>8025</v>
      </c>
      <c r="C175" s="7" t="s">
        <v>2237</v>
      </c>
      <c r="D175" s="7" t="s">
        <v>7665</v>
      </c>
      <c r="E175" s="5" t="s">
        <v>8026</v>
      </c>
      <c r="F175" s="5" t="s">
        <v>8027</v>
      </c>
      <c r="G175" s="8" t="s">
        <v>2240</v>
      </c>
      <c r="H175" s="7" t="s">
        <v>2236</v>
      </c>
      <c r="I175" s="7" t="s">
        <v>23</v>
      </c>
      <c r="J175" s="10">
        <v>-313790.84000000003</v>
      </c>
      <c r="K175" s="10"/>
      <c r="L175" s="7" t="s">
        <v>7578</v>
      </c>
      <c r="M175" s="7" t="s">
        <v>7564</v>
      </c>
      <c r="N175" s="7" t="s">
        <v>7568</v>
      </c>
      <c r="O175" s="11" t="s">
        <v>7554</v>
      </c>
      <c r="P175" s="5" t="s">
        <v>2239</v>
      </c>
      <c r="Q175" s="7" t="s">
        <v>7554</v>
      </c>
      <c r="R175" s="5" t="str">
        <f t="shared" si="2"/>
        <v>STP-P029114</v>
      </c>
      <c r="S175" s="9" t="s">
        <v>8028</v>
      </c>
    </row>
    <row r="176" spans="1:19" ht="15" customHeight="1" x14ac:dyDescent="0.2">
      <c r="A176" s="5" t="s">
        <v>230</v>
      </c>
      <c r="B176" s="6" t="s">
        <v>8025</v>
      </c>
      <c r="C176" s="7" t="s">
        <v>2237</v>
      </c>
      <c r="D176" s="7" t="s">
        <v>7665</v>
      </c>
      <c r="E176" s="5" t="s">
        <v>8026</v>
      </c>
      <c r="F176" s="5" t="s">
        <v>8027</v>
      </c>
      <c r="G176" s="8" t="s">
        <v>2240</v>
      </c>
      <c r="H176" s="7" t="s">
        <v>2236</v>
      </c>
      <c r="I176" s="7" t="s">
        <v>960</v>
      </c>
      <c r="J176" s="10">
        <v>471592.03</v>
      </c>
      <c r="K176" s="10"/>
      <c r="L176" s="7" t="s">
        <v>7578</v>
      </c>
      <c r="M176" s="7" t="s">
        <v>7564</v>
      </c>
      <c r="N176" s="7" t="s">
        <v>7568</v>
      </c>
      <c r="O176" s="11" t="s">
        <v>7554</v>
      </c>
      <c r="P176" s="5" t="s">
        <v>2239</v>
      </c>
      <c r="Q176" s="7" t="s">
        <v>7554</v>
      </c>
      <c r="R176" s="5" t="str">
        <f t="shared" si="2"/>
        <v>STP-P029114</v>
      </c>
      <c r="S176" s="9" t="s">
        <v>8028</v>
      </c>
    </row>
    <row r="177" spans="1:19" ht="15" customHeight="1" x14ac:dyDescent="0.2">
      <c r="A177" s="5" t="s">
        <v>230</v>
      </c>
      <c r="B177" s="6" t="s">
        <v>234</v>
      </c>
      <c r="C177" s="7" t="s">
        <v>232</v>
      </c>
      <c r="D177" s="7" t="s">
        <v>7665</v>
      </c>
      <c r="E177" s="5" t="s">
        <v>8029</v>
      </c>
      <c r="F177" s="5" t="s">
        <v>8029</v>
      </c>
      <c r="G177" s="8" t="s">
        <v>223</v>
      </c>
      <c r="H177" s="7" t="s">
        <v>231</v>
      </c>
      <c r="I177" s="7" t="s">
        <v>222</v>
      </c>
      <c r="J177" s="10">
        <v>1687900</v>
      </c>
      <c r="K177" s="10">
        <v>99219000</v>
      </c>
      <c r="L177" s="7" t="s">
        <v>7578</v>
      </c>
      <c r="M177" s="7" t="s">
        <v>7564</v>
      </c>
      <c r="N177" s="7" t="s">
        <v>7568</v>
      </c>
      <c r="O177" s="7" t="s">
        <v>7683</v>
      </c>
      <c r="P177" s="5" t="s">
        <v>221</v>
      </c>
      <c r="Q177" s="7" t="s">
        <v>7683</v>
      </c>
      <c r="R177" s="5" t="str">
        <f t="shared" si="2"/>
        <v>ER-31TR004</v>
      </c>
      <c r="S177" s="9" t="s">
        <v>8030</v>
      </c>
    </row>
    <row r="178" spans="1:19" ht="15" customHeight="1" x14ac:dyDescent="0.2">
      <c r="A178" s="5" t="s">
        <v>230</v>
      </c>
      <c r="B178" s="6" t="s">
        <v>234</v>
      </c>
      <c r="C178" s="7" t="s">
        <v>776</v>
      </c>
      <c r="D178" s="7" t="s">
        <v>7665</v>
      </c>
      <c r="E178" s="5" t="s">
        <v>8031</v>
      </c>
      <c r="F178" s="5" t="s">
        <v>8031</v>
      </c>
      <c r="G178" s="8" t="s">
        <v>685</v>
      </c>
      <c r="H178" s="7" t="s">
        <v>775</v>
      </c>
      <c r="I178" s="7" t="s">
        <v>154</v>
      </c>
      <c r="J178" s="10">
        <v>1817520</v>
      </c>
      <c r="K178" s="10">
        <v>99219000</v>
      </c>
      <c r="L178" s="7" t="s">
        <v>7578</v>
      </c>
      <c r="M178" s="7" t="s">
        <v>7564</v>
      </c>
      <c r="N178" s="7" t="s">
        <v>7568</v>
      </c>
      <c r="O178" s="7" t="s">
        <v>7683</v>
      </c>
      <c r="P178" s="5" t="s">
        <v>683</v>
      </c>
      <c r="Q178" s="7" t="s">
        <v>7683</v>
      </c>
      <c r="R178" s="5" t="str">
        <f t="shared" si="2"/>
        <v>ER-31TS005</v>
      </c>
      <c r="S178" s="9" t="s">
        <v>8032</v>
      </c>
    </row>
    <row r="179" spans="1:19" ht="15" customHeight="1" x14ac:dyDescent="0.2">
      <c r="A179" s="5" t="s">
        <v>230</v>
      </c>
      <c r="B179" s="6" t="s">
        <v>234</v>
      </c>
      <c r="C179" s="7" t="s">
        <v>828</v>
      </c>
      <c r="D179" s="7" t="s">
        <v>7665</v>
      </c>
      <c r="E179" s="5" t="s">
        <v>8033</v>
      </c>
      <c r="F179" s="5" t="s">
        <v>8033</v>
      </c>
      <c r="G179" s="8" t="s">
        <v>685</v>
      </c>
      <c r="H179" s="7" t="s">
        <v>827</v>
      </c>
      <c r="I179" s="7" t="s">
        <v>560</v>
      </c>
      <c r="J179" s="10">
        <v>1362400</v>
      </c>
      <c r="K179" s="10">
        <v>99219000</v>
      </c>
      <c r="L179" s="7" t="s">
        <v>7578</v>
      </c>
      <c r="M179" s="7" t="s">
        <v>7564</v>
      </c>
      <c r="N179" s="7" t="s">
        <v>7568</v>
      </c>
      <c r="O179" s="7" t="s">
        <v>7683</v>
      </c>
      <c r="P179" s="5" t="s">
        <v>683</v>
      </c>
      <c r="Q179" s="7" t="s">
        <v>7683</v>
      </c>
      <c r="R179" s="5" t="str">
        <f t="shared" si="2"/>
        <v>ER-39BE005</v>
      </c>
      <c r="S179" s="9" t="s">
        <v>8034</v>
      </c>
    </row>
    <row r="180" spans="1:19" ht="15" customHeight="1" x14ac:dyDescent="0.2">
      <c r="A180" s="5" t="s">
        <v>230</v>
      </c>
      <c r="B180" s="6" t="s">
        <v>234</v>
      </c>
      <c r="C180" s="7" t="s">
        <v>776</v>
      </c>
      <c r="D180" s="7" t="s">
        <v>7665</v>
      </c>
      <c r="E180" s="5" t="s">
        <v>8035</v>
      </c>
      <c r="F180" s="5" t="s">
        <v>8035</v>
      </c>
      <c r="G180" s="8" t="s">
        <v>1002</v>
      </c>
      <c r="H180" s="7" t="s">
        <v>1062</v>
      </c>
      <c r="I180" s="7" t="s">
        <v>619</v>
      </c>
      <c r="J180" s="10">
        <v>158226.09</v>
      </c>
      <c r="K180" s="10">
        <v>99219000</v>
      </c>
      <c r="L180" s="7" t="s">
        <v>7551</v>
      </c>
      <c r="M180" s="7" t="s">
        <v>7564</v>
      </c>
      <c r="N180" s="7" t="s">
        <v>7568</v>
      </c>
      <c r="O180" s="7" t="s">
        <v>7683</v>
      </c>
      <c r="P180" s="5" t="s">
        <v>1001</v>
      </c>
      <c r="Q180" s="7" t="s">
        <v>7683</v>
      </c>
      <c r="R180" s="5" t="str">
        <f t="shared" si="2"/>
        <v>ER-31TS002</v>
      </c>
      <c r="S180" s="9" t="s">
        <v>8036</v>
      </c>
    </row>
    <row r="181" spans="1:19" ht="15" customHeight="1" x14ac:dyDescent="0.2">
      <c r="A181" s="5" t="s">
        <v>230</v>
      </c>
      <c r="B181" s="6" t="s">
        <v>234</v>
      </c>
      <c r="C181" s="7" t="s">
        <v>776</v>
      </c>
      <c r="D181" s="7" t="s">
        <v>7665</v>
      </c>
      <c r="E181" s="5" t="s">
        <v>8035</v>
      </c>
      <c r="F181" s="5" t="s">
        <v>8035</v>
      </c>
      <c r="G181" s="8" t="s">
        <v>7117</v>
      </c>
      <c r="H181" s="7" t="s">
        <v>1062</v>
      </c>
      <c r="I181" s="7" t="s">
        <v>619</v>
      </c>
      <c r="J181" s="10">
        <v>102573.91</v>
      </c>
      <c r="K181" s="10">
        <v>99219000</v>
      </c>
      <c r="L181" s="7" t="s">
        <v>7551</v>
      </c>
      <c r="M181" s="7" t="s">
        <v>7564</v>
      </c>
      <c r="N181" s="7" t="s">
        <v>7568</v>
      </c>
      <c r="O181" s="7" t="s">
        <v>7683</v>
      </c>
      <c r="P181" s="5" t="s">
        <v>7116</v>
      </c>
      <c r="Q181" s="7" t="s">
        <v>7683</v>
      </c>
      <c r="R181" s="5" t="str">
        <f t="shared" si="2"/>
        <v>ER-31TS002</v>
      </c>
      <c r="S181" s="9" t="s">
        <v>8036</v>
      </c>
    </row>
    <row r="182" spans="1:19" ht="13.5" customHeight="1" x14ac:dyDescent="0.2">
      <c r="A182" s="5" t="s">
        <v>230</v>
      </c>
      <c r="B182" s="6" t="s">
        <v>3292</v>
      </c>
      <c r="C182" s="7" t="s">
        <v>1454</v>
      </c>
      <c r="D182" s="7" t="s">
        <v>7665</v>
      </c>
      <c r="E182" s="5" t="s">
        <v>8037</v>
      </c>
      <c r="F182" s="5" t="s">
        <v>8038</v>
      </c>
      <c r="G182" s="8" t="s">
        <v>1445</v>
      </c>
      <c r="H182" s="7" t="s">
        <v>1453</v>
      </c>
      <c r="I182" s="7" t="s">
        <v>619</v>
      </c>
      <c r="J182" s="10">
        <v>304100</v>
      </c>
      <c r="K182" s="10"/>
      <c r="L182" s="7" t="s">
        <v>7578</v>
      </c>
      <c r="M182" s="7" t="s">
        <v>7564</v>
      </c>
      <c r="N182" s="7" t="s">
        <v>7553</v>
      </c>
      <c r="O182" s="11" t="s">
        <v>7554</v>
      </c>
      <c r="P182" s="5" t="s">
        <v>1443</v>
      </c>
      <c r="Q182" s="7" t="s">
        <v>7679</v>
      </c>
      <c r="R182" s="5" t="str">
        <f t="shared" si="2"/>
        <v>NH-P029151</v>
      </c>
      <c r="S182" s="9" t="s">
        <v>8039</v>
      </c>
    </row>
    <row r="183" spans="1:19" ht="15" customHeight="1" x14ac:dyDescent="0.2">
      <c r="A183" s="5" t="s">
        <v>230</v>
      </c>
      <c r="B183" s="6" t="s">
        <v>2745</v>
      </c>
      <c r="C183" s="7" t="s">
        <v>5765</v>
      </c>
      <c r="D183" s="7" t="s">
        <v>7665</v>
      </c>
      <c r="E183" s="5" t="s">
        <v>8040</v>
      </c>
      <c r="F183" s="5" t="s">
        <v>8041</v>
      </c>
      <c r="G183" s="8" t="s">
        <v>5727</v>
      </c>
      <c r="H183" s="7" t="s">
        <v>5764</v>
      </c>
      <c r="I183" s="7" t="s">
        <v>1095</v>
      </c>
      <c r="J183" s="10">
        <v>-267968.58</v>
      </c>
      <c r="K183" s="10"/>
      <c r="L183" s="7" t="s">
        <v>7578</v>
      </c>
      <c r="M183" s="7" t="s">
        <v>7564</v>
      </c>
      <c r="N183" s="7" t="s">
        <v>7568</v>
      </c>
      <c r="O183" s="11" t="s">
        <v>7645</v>
      </c>
      <c r="P183" s="5" t="s">
        <v>5726</v>
      </c>
      <c r="Q183" s="7" t="s">
        <v>8042</v>
      </c>
      <c r="R183" s="5" t="str">
        <f t="shared" si="2"/>
        <v>SB1NH-P121029</v>
      </c>
      <c r="S183" s="9" t="s">
        <v>8043</v>
      </c>
    </row>
    <row r="184" spans="1:19" ht="15" customHeight="1" x14ac:dyDescent="0.2">
      <c r="A184" s="5" t="s">
        <v>8044</v>
      </c>
      <c r="B184" s="6" t="s">
        <v>2745</v>
      </c>
      <c r="C184" s="7" t="s">
        <v>5069</v>
      </c>
      <c r="D184" s="7" t="s">
        <v>7934</v>
      </c>
      <c r="E184" s="5" t="s">
        <v>8045</v>
      </c>
      <c r="F184" s="5" t="s">
        <v>8045</v>
      </c>
      <c r="G184" s="8" t="s">
        <v>5074</v>
      </c>
      <c r="H184" s="7" t="s">
        <v>5068</v>
      </c>
      <c r="I184" s="7" t="s">
        <v>654</v>
      </c>
      <c r="J184" s="10">
        <v>37065</v>
      </c>
      <c r="K184" s="10">
        <v>479207000</v>
      </c>
      <c r="L184" s="7" t="s">
        <v>7578</v>
      </c>
      <c r="M184" s="7" t="s">
        <v>7564</v>
      </c>
      <c r="N184" s="7" t="s">
        <v>7568</v>
      </c>
      <c r="O184" s="11" t="s">
        <v>8046</v>
      </c>
      <c r="P184" s="5" t="s">
        <v>5073</v>
      </c>
      <c r="Q184" s="7" t="s">
        <v>8047</v>
      </c>
      <c r="R184" s="5" t="str">
        <f t="shared" si="2"/>
        <v>FBP -P084051</v>
      </c>
      <c r="S184" s="9" t="s">
        <v>8048</v>
      </c>
    </row>
    <row r="185" spans="1:19" ht="15" customHeight="1" x14ac:dyDescent="0.2">
      <c r="A185" s="5" t="s">
        <v>8044</v>
      </c>
      <c r="B185" s="6" t="s">
        <v>2745</v>
      </c>
      <c r="C185" s="7" t="s">
        <v>5069</v>
      </c>
      <c r="D185" s="7" t="s">
        <v>7934</v>
      </c>
      <c r="E185" s="5" t="s">
        <v>8045</v>
      </c>
      <c r="F185" s="5" t="s">
        <v>8045</v>
      </c>
      <c r="G185" s="8" t="s">
        <v>6998</v>
      </c>
      <c r="H185" s="7" t="s">
        <v>5068</v>
      </c>
      <c r="I185" s="7" t="s">
        <v>654</v>
      </c>
      <c r="J185" s="10">
        <v>290374</v>
      </c>
      <c r="K185" s="10">
        <v>479207000</v>
      </c>
      <c r="L185" s="7" t="s">
        <v>7578</v>
      </c>
      <c r="M185" s="7" t="s">
        <v>7564</v>
      </c>
      <c r="N185" s="7" t="s">
        <v>7568</v>
      </c>
      <c r="O185" s="11" t="s">
        <v>8046</v>
      </c>
      <c r="P185" s="5" t="s">
        <v>6997</v>
      </c>
      <c r="Q185" s="7" t="s">
        <v>8047</v>
      </c>
      <c r="R185" s="5" t="str">
        <f t="shared" si="2"/>
        <v>FBP -P084051</v>
      </c>
      <c r="S185" s="9" t="s">
        <v>8048</v>
      </c>
    </row>
    <row r="186" spans="1:19" ht="15" customHeight="1" x14ac:dyDescent="0.2">
      <c r="A186" s="5" t="s">
        <v>8044</v>
      </c>
      <c r="B186" s="6" t="s">
        <v>2745</v>
      </c>
      <c r="C186" s="7" t="s">
        <v>5069</v>
      </c>
      <c r="D186" s="7" t="s">
        <v>7934</v>
      </c>
      <c r="E186" s="5" t="s">
        <v>8045</v>
      </c>
      <c r="F186" s="5" t="s">
        <v>8045</v>
      </c>
      <c r="G186" s="8" t="s">
        <v>7000</v>
      </c>
      <c r="H186" s="7" t="s">
        <v>5068</v>
      </c>
      <c r="I186" s="7" t="s">
        <v>654</v>
      </c>
      <c r="J186" s="10">
        <v>1752</v>
      </c>
      <c r="K186" s="10">
        <v>479207000</v>
      </c>
      <c r="L186" s="7" t="s">
        <v>7578</v>
      </c>
      <c r="M186" s="7" t="s">
        <v>7564</v>
      </c>
      <c r="N186" s="7" t="s">
        <v>7568</v>
      </c>
      <c r="O186" s="11" t="s">
        <v>8046</v>
      </c>
      <c r="P186" s="5" t="s">
        <v>6999</v>
      </c>
      <c r="Q186" s="7" t="s">
        <v>8047</v>
      </c>
      <c r="R186" s="5" t="str">
        <f t="shared" si="2"/>
        <v>FBP -P084051</v>
      </c>
      <c r="S186" s="9" t="s">
        <v>8048</v>
      </c>
    </row>
    <row r="187" spans="1:19" ht="15" customHeight="1" x14ac:dyDescent="0.2">
      <c r="A187" s="5" t="s">
        <v>8044</v>
      </c>
      <c r="B187" s="6" t="s">
        <v>2745</v>
      </c>
      <c r="C187" s="7" t="s">
        <v>5069</v>
      </c>
      <c r="D187" s="7" t="s">
        <v>7934</v>
      </c>
      <c r="E187" s="5" t="s">
        <v>8045</v>
      </c>
      <c r="F187" s="5" t="s">
        <v>8045</v>
      </c>
      <c r="G187" s="8" t="s">
        <v>7002</v>
      </c>
      <c r="H187" s="7" t="s">
        <v>5068</v>
      </c>
      <c r="I187" s="7" t="s">
        <v>654</v>
      </c>
      <c r="J187" s="10">
        <v>236950</v>
      </c>
      <c r="K187" s="10">
        <v>479207000</v>
      </c>
      <c r="L187" s="7" t="s">
        <v>7578</v>
      </c>
      <c r="M187" s="7" t="s">
        <v>7564</v>
      </c>
      <c r="N187" s="7" t="s">
        <v>7568</v>
      </c>
      <c r="O187" s="11" t="s">
        <v>8046</v>
      </c>
      <c r="P187" s="5" t="s">
        <v>7001</v>
      </c>
      <c r="Q187" s="7" t="s">
        <v>8047</v>
      </c>
      <c r="R187" s="5" t="str">
        <f t="shared" si="2"/>
        <v>FBP -P084051</v>
      </c>
      <c r="S187" s="9" t="s">
        <v>8048</v>
      </c>
    </row>
    <row r="188" spans="1:19" ht="15" customHeight="1" x14ac:dyDescent="0.2">
      <c r="A188" s="5" t="s">
        <v>8044</v>
      </c>
      <c r="B188" s="6" t="s">
        <v>876</v>
      </c>
      <c r="C188" s="7" t="s">
        <v>876</v>
      </c>
      <c r="D188" s="7" t="s">
        <v>7665</v>
      </c>
      <c r="E188" s="5" t="s">
        <v>8049</v>
      </c>
      <c r="F188" s="5" t="s">
        <v>8049</v>
      </c>
      <c r="G188" s="8" t="s">
        <v>685</v>
      </c>
      <c r="H188" s="7" t="s">
        <v>875</v>
      </c>
      <c r="I188" s="7" t="s">
        <v>878</v>
      </c>
      <c r="J188" s="10">
        <v>10576400</v>
      </c>
      <c r="K188" s="10"/>
      <c r="L188" s="7" t="s">
        <v>7578</v>
      </c>
      <c r="M188" s="7" t="s">
        <v>7564</v>
      </c>
      <c r="N188" s="7" t="s">
        <v>7568</v>
      </c>
      <c r="O188" s="7" t="s">
        <v>7683</v>
      </c>
      <c r="P188" s="5" t="s">
        <v>683</v>
      </c>
      <c r="Q188" s="7" t="s">
        <v>7683</v>
      </c>
      <c r="R188" s="5" t="str">
        <f t="shared" si="2"/>
        <v>ER-15C4001</v>
      </c>
      <c r="S188" s="9" t="s">
        <v>8050</v>
      </c>
    </row>
    <row r="189" spans="1:19" ht="15" customHeight="1" x14ac:dyDescent="0.2">
      <c r="A189" s="5" t="s">
        <v>8044</v>
      </c>
      <c r="B189" s="6" t="s">
        <v>3249</v>
      </c>
      <c r="C189" s="7" t="s">
        <v>5917</v>
      </c>
      <c r="D189" s="7" t="s">
        <v>7665</v>
      </c>
      <c r="E189" s="5" t="s">
        <v>8051</v>
      </c>
      <c r="F189" s="5" t="s">
        <v>8052</v>
      </c>
      <c r="G189" s="8" t="s">
        <v>5727</v>
      </c>
      <c r="H189" s="7" t="s">
        <v>5916</v>
      </c>
      <c r="I189" s="7" t="s">
        <v>1316</v>
      </c>
      <c r="J189" s="10">
        <v>-1224426.04</v>
      </c>
      <c r="K189" s="10">
        <v>104931000</v>
      </c>
      <c r="L189" s="7" t="s">
        <v>7578</v>
      </c>
      <c r="M189" s="7" t="s">
        <v>7564</v>
      </c>
      <c r="N189" s="7" t="s">
        <v>7553</v>
      </c>
      <c r="O189" s="11" t="s">
        <v>7668</v>
      </c>
      <c r="P189" s="5" t="s">
        <v>5726</v>
      </c>
      <c r="Q189" s="7" t="s">
        <v>7679</v>
      </c>
      <c r="R189" s="5" t="str">
        <f t="shared" si="2"/>
        <v>NH-X001653</v>
      </c>
      <c r="S189" s="9" t="s">
        <v>8053</v>
      </c>
    </row>
    <row r="190" spans="1:19" ht="15" customHeight="1" x14ac:dyDescent="0.2">
      <c r="A190" s="5" t="s">
        <v>8044</v>
      </c>
      <c r="B190" s="6" t="s">
        <v>2113</v>
      </c>
      <c r="C190" s="7" t="s">
        <v>6542</v>
      </c>
      <c r="D190" s="7" t="s">
        <v>7665</v>
      </c>
      <c r="E190" s="5" t="s">
        <v>8054</v>
      </c>
      <c r="F190" s="5" t="s">
        <v>8055</v>
      </c>
      <c r="G190" s="8" t="s">
        <v>6536</v>
      </c>
      <c r="H190" s="7" t="s">
        <v>6541</v>
      </c>
      <c r="I190" s="7" t="s">
        <v>278</v>
      </c>
      <c r="J190" s="10">
        <v>-705.41</v>
      </c>
      <c r="K190" s="10">
        <v>156205000</v>
      </c>
      <c r="L190" s="7" t="s">
        <v>7578</v>
      </c>
      <c r="M190" s="7" t="s">
        <v>7564</v>
      </c>
      <c r="N190" s="7" t="s">
        <v>7553</v>
      </c>
      <c r="O190" s="11" t="s">
        <v>7554</v>
      </c>
      <c r="P190" s="5" t="s">
        <v>6534</v>
      </c>
      <c r="Q190" s="7" t="s">
        <v>8056</v>
      </c>
      <c r="R190" s="5" t="str">
        <f t="shared" si="2"/>
        <v>ST-000C511</v>
      </c>
      <c r="S190" s="9" t="s">
        <v>8057</v>
      </c>
    </row>
    <row r="191" spans="1:19" ht="15" customHeight="1" x14ac:dyDescent="0.2">
      <c r="A191" s="5" t="s">
        <v>8044</v>
      </c>
      <c r="B191" s="6" t="s">
        <v>2113</v>
      </c>
      <c r="C191" s="7" t="s">
        <v>5201</v>
      </c>
      <c r="D191" s="7" t="s">
        <v>7665</v>
      </c>
      <c r="E191" s="5" t="s">
        <v>8058</v>
      </c>
      <c r="F191" s="5" t="s">
        <v>8059</v>
      </c>
      <c r="G191" s="8" t="s">
        <v>5080</v>
      </c>
      <c r="H191" s="7" t="s">
        <v>5200</v>
      </c>
      <c r="I191" s="7" t="s">
        <v>413</v>
      </c>
      <c r="J191" s="10">
        <v>-698385.84</v>
      </c>
      <c r="K191" s="10"/>
      <c r="L191" s="7" t="s">
        <v>7578</v>
      </c>
      <c r="M191" s="7" t="s">
        <v>7564</v>
      </c>
      <c r="N191" s="7" t="s">
        <v>7553</v>
      </c>
      <c r="O191" s="11" t="s">
        <v>5556</v>
      </c>
      <c r="P191" s="5" t="s">
        <v>5078</v>
      </c>
      <c r="Q191" s="7" t="s">
        <v>7744</v>
      </c>
      <c r="R191" s="5" t="str">
        <f t="shared" si="2"/>
        <v>HSNHG -X075048</v>
      </c>
      <c r="S191" s="9" t="s">
        <v>8060</v>
      </c>
    </row>
    <row r="192" spans="1:19" ht="15" customHeight="1" x14ac:dyDescent="0.2">
      <c r="A192" s="5" t="s">
        <v>8044</v>
      </c>
      <c r="B192" s="6" t="s">
        <v>2113</v>
      </c>
      <c r="C192" s="7" t="s">
        <v>5657</v>
      </c>
      <c r="D192" s="7" t="s">
        <v>7665</v>
      </c>
      <c r="E192" s="5" t="s">
        <v>8061</v>
      </c>
      <c r="F192" s="5" t="s">
        <v>8062</v>
      </c>
      <c r="G192" s="8" t="s">
        <v>5646</v>
      </c>
      <c r="H192" s="7" t="s">
        <v>5656</v>
      </c>
      <c r="I192" s="7" t="s">
        <v>5659</v>
      </c>
      <c r="J192" s="10">
        <v>4402600</v>
      </c>
      <c r="K192" s="10">
        <v>156205000</v>
      </c>
      <c r="L192" s="7" t="s">
        <v>7578</v>
      </c>
      <c r="M192" s="7" t="s">
        <v>7564</v>
      </c>
      <c r="N192" s="7" t="s">
        <v>7553</v>
      </c>
      <c r="O192" s="11" t="s">
        <v>5556</v>
      </c>
      <c r="P192" s="5" t="s">
        <v>5645</v>
      </c>
      <c r="Q192" s="7" t="s">
        <v>7744</v>
      </c>
      <c r="R192" s="5" t="str">
        <f t="shared" si="2"/>
        <v>HSNHG -000C524</v>
      </c>
      <c r="S192" s="9" t="s">
        <v>8063</v>
      </c>
    </row>
    <row r="193" spans="1:19" ht="15" customHeight="1" x14ac:dyDescent="0.2">
      <c r="A193" s="5" t="s">
        <v>8044</v>
      </c>
      <c r="B193" s="6" t="s">
        <v>2113</v>
      </c>
      <c r="C193" s="7" t="s">
        <v>2916</v>
      </c>
      <c r="D193" s="7" t="s">
        <v>7665</v>
      </c>
      <c r="E193" s="5" t="s">
        <v>8064</v>
      </c>
      <c r="F193" s="5" t="s">
        <v>8065</v>
      </c>
      <c r="G193" s="8" t="s">
        <v>2704</v>
      </c>
      <c r="H193" s="7" t="s">
        <v>2915</v>
      </c>
      <c r="I193" s="7" t="s">
        <v>492</v>
      </c>
      <c r="J193" s="10">
        <v>8639200</v>
      </c>
      <c r="K193" s="10">
        <v>156205000</v>
      </c>
      <c r="L193" s="7" t="s">
        <v>7578</v>
      </c>
      <c r="M193" s="7" t="s">
        <v>7564</v>
      </c>
      <c r="N193" s="7" t="s">
        <v>7553</v>
      </c>
      <c r="O193" s="11" t="s">
        <v>7668</v>
      </c>
      <c r="P193" s="5" t="s">
        <v>2702</v>
      </c>
      <c r="Q193" s="7" t="s">
        <v>7679</v>
      </c>
      <c r="R193" s="5" t="str">
        <f t="shared" si="2"/>
        <v>NH-X075049</v>
      </c>
      <c r="S193" s="9" t="s">
        <v>8066</v>
      </c>
    </row>
    <row r="194" spans="1:19" ht="15" customHeight="1" x14ac:dyDescent="0.2">
      <c r="A194" s="5" t="s">
        <v>8044</v>
      </c>
      <c r="B194" s="6" t="s">
        <v>2113</v>
      </c>
      <c r="C194" s="7" t="s">
        <v>5260</v>
      </c>
      <c r="D194" s="7" t="s">
        <v>7665</v>
      </c>
      <c r="E194" s="5" t="s">
        <v>8067</v>
      </c>
      <c r="F194" s="5" t="s">
        <v>8068</v>
      </c>
      <c r="G194" s="8" t="s">
        <v>5080</v>
      </c>
      <c r="H194" s="7" t="s">
        <v>5259</v>
      </c>
      <c r="I194" s="7" t="s">
        <v>976</v>
      </c>
      <c r="J194" s="10">
        <v>5666400</v>
      </c>
      <c r="K194" s="10">
        <v>156205000</v>
      </c>
      <c r="L194" s="7" t="s">
        <v>7578</v>
      </c>
      <c r="M194" s="7" t="s">
        <v>7564</v>
      </c>
      <c r="N194" s="7" t="s">
        <v>7553</v>
      </c>
      <c r="O194" s="11" t="s">
        <v>5556</v>
      </c>
      <c r="P194" s="5" t="s">
        <v>5078</v>
      </c>
      <c r="Q194" s="7" t="s">
        <v>7748</v>
      </c>
      <c r="R194" s="5" t="str">
        <f t="shared" ref="R194:R257" si="3">CONCATENATE(Q194,"-",H194,"")</f>
        <v>HSNH-000C542</v>
      </c>
      <c r="S194" s="9" t="s">
        <v>8069</v>
      </c>
    </row>
    <row r="195" spans="1:19" ht="15" customHeight="1" x14ac:dyDescent="0.2">
      <c r="A195" s="5" t="s">
        <v>8044</v>
      </c>
      <c r="B195" s="6" t="s">
        <v>2113</v>
      </c>
      <c r="C195" s="7" t="s">
        <v>5313</v>
      </c>
      <c r="D195" s="7" t="s">
        <v>7665</v>
      </c>
      <c r="E195" s="5" t="s">
        <v>8070</v>
      </c>
      <c r="F195" s="5" t="s">
        <v>8071</v>
      </c>
      <c r="G195" s="8" t="s">
        <v>5080</v>
      </c>
      <c r="H195" s="7" t="s">
        <v>5312</v>
      </c>
      <c r="I195" s="7" t="s">
        <v>583</v>
      </c>
      <c r="J195" s="10">
        <v>7942000</v>
      </c>
      <c r="K195" s="10">
        <v>156205000</v>
      </c>
      <c r="L195" s="7" t="s">
        <v>7578</v>
      </c>
      <c r="M195" s="7" t="s">
        <v>7564</v>
      </c>
      <c r="N195" s="7" t="s">
        <v>7553</v>
      </c>
      <c r="O195" s="11" t="s">
        <v>5556</v>
      </c>
      <c r="P195" s="5" t="s">
        <v>5078</v>
      </c>
      <c r="Q195" s="7" t="s">
        <v>8072</v>
      </c>
      <c r="R195" s="5" t="str">
        <f t="shared" si="3"/>
        <v>HSST -X085065</v>
      </c>
      <c r="S195" s="9" t="s">
        <v>8073</v>
      </c>
    </row>
    <row r="196" spans="1:19" ht="15" customHeight="1" x14ac:dyDescent="0.2">
      <c r="A196" s="5" t="s">
        <v>8044</v>
      </c>
      <c r="B196" s="6" t="s">
        <v>2113</v>
      </c>
      <c r="C196" s="7" t="s">
        <v>5717</v>
      </c>
      <c r="D196" s="7" t="s">
        <v>7665</v>
      </c>
      <c r="E196" s="5" t="s">
        <v>8074</v>
      </c>
      <c r="F196" s="5" t="s">
        <v>8075</v>
      </c>
      <c r="G196" s="8" t="s">
        <v>5646</v>
      </c>
      <c r="H196" s="7" t="s">
        <v>5716</v>
      </c>
      <c r="I196" s="7" t="s">
        <v>583</v>
      </c>
      <c r="J196" s="10">
        <v>3479955.88</v>
      </c>
      <c r="K196" s="10">
        <v>156205000</v>
      </c>
      <c r="L196" s="7" t="s">
        <v>7578</v>
      </c>
      <c r="M196" s="7" t="s">
        <v>7564</v>
      </c>
      <c r="N196" s="7" t="s">
        <v>7553</v>
      </c>
      <c r="O196" s="11" t="s">
        <v>5556</v>
      </c>
      <c r="P196" s="5" t="s">
        <v>5645</v>
      </c>
      <c r="Q196" s="7" t="s">
        <v>8076</v>
      </c>
      <c r="R196" s="5" t="str">
        <f t="shared" si="3"/>
        <v>ACHSNHG -X013036</v>
      </c>
      <c r="S196" s="9" t="s">
        <v>8077</v>
      </c>
    </row>
    <row r="197" spans="1:19" ht="15" customHeight="1" x14ac:dyDescent="0.2">
      <c r="A197" s="5" t="s">
        <v>8044</v>
      </c>
      <c r="B197" s="6" t="s">
        <v>2113</v>
      </c>
      <c r="C197" s="7" t="s">
        <v>5387</v>
      </c>
      <c r="D197" s="7" t="s">
        <v>7665</v>
      </c>
      <c r="E197" s="5" t="s">
        <v>8078</v>
      </c>
      <c r="F197" s="5" t="s">
        <v>8079</v>
      </c>
      <c r="G197" s="8" t="s">
        <v>5080</v>
      </c>
      <c r="H197" s="7" t="s">
        <v>5386</v>
      </c>
      <c r="I197" s="7" t="s">
        <v>182</v>
      </c>
      <c r="J197" s="10">
        <v>1180864.56</v>
      </c>
      <c r="K197" s="10">
        <v>156205000</v>
      </c>
      <c r="L197" s="7" t="s">
        <v>7578</v>
      </c>
      <c r="M197" s="7" t="s">
        <v>7564</v>
      </c>
      <c r="N197" s="7" t="s">
        <v>7553</v>
      </c>
      <c r="O197" s="11" t="s">
        <v>5556</v>
      </c>
      <c r="P197" s="5" t="s">
        <v>5078</v>
      </c>
      <c r="Q197" s="7" t="s">
        <v>7699</v>
      </c>
      <c r="R197" s="5" t="str">
        <f t="shared" si="3"/>
        <v>HSNH -X001670</v>
      </c>
      <c r="S197" s="9" t="s">
        <v>8080</v>
      </c>
    </row>
    <row r="198" spans="1:19" ht="15" customHeight="1" x14ac:dyDescent="0.2">
      <c r="A198" s="5" t="s">
        <v>8044</v>
      </c>
      <c r="B198" s="6" t="s">
        <v>2113</v>
      </c>
      <c r="C198" s="7" t="s">
        <v>5387</v>
      </c>
      <c r="D198" s="7" t="s">
        <v>7665</v>
      </c>
      <c r="E198" s="5" t="s">
        <v>8081</v>
      </c>
      <c r="F198" s="5" t="s">
        <v>8079</v>
      </c>
      <c r="G198" s="8" t="s">
        <v>7436</v>
      </c>
      <c r="H198" s="7" t="s">
        <v>5386</v>
      </c>
      <c r="I198" s="7" t="s">
        <v>182</v>
      </c>
      <c r="J198" s="10">
        <v>714935.44</v>
      </c>
      <c r="K198" s="10">
        <v>156205000</v>
      </c>
      <c r="L198" s="7" t="s">
        <v>7578</v>
      </c>
      <c r="M198" s="7" t="s">
        <v>7564</v>
      </c>
      <c r="N198" s="7" t="s">
        <v>7553</v>
      </c>
      <c r="O198" s="11" t="s">
        <v>5556</v>
      </c>
      <c r="P198" s="5" t="s">
        <v>7435</v>
      </c>
      <c r="Q198" s="7" t="s">
        <v>7748</v>
      </c>
      <c r="R198" s="5" t="str">
        <f t="shared" si="3"/>
        <v>HSNH-X001670</v>
      </c>
      <c r="S198" s="9" t="s">
        <v>8082</v>
      </c>
    </row>
    <row r="199" spans="1:19" ht="15" customHeight="1" x14ac:dyDescent="0.2">
      <c r="A199" s="5" t="s">
        <v>8044</v>
      </c>
      <c r="B199" s="6" t="s">
        <v>2113</v>
      </c>
      <c r="C199" s="7" t="s">
        <v>5409</v>
      </c>
      <c r="D199" s="7" t="s">
        <v>7665</v>
      </c>
      <c r="E199" s="5" t="s">
        <v>8083</v>
      </c>
      <c r="F199" s="5" t="s">
        <v>8084</v>
      </c>
      <c r="G199" s="8" t="s">
        <v>5080</v>
      </c>
      <c r="H199" s="7" t="s">
        <v>5408</v>
      </c>
      <c r="I199" s="7" t="s">
        <v>2283</v>
      </c>
      <c r="J199" s="10">
        <v>2993700</v>
      </c>
      <c r="K199" s="10">
        <v>156205000</v>
      </c>
      <c r="L199" s="7" t="s">
        <v>7578</v>
      </c>
      <c r="M199" s="7" t="s">
        <v>7564</v>
      </c>
      <c r="N199" s="7" t="s">
        <v>7553</v>
      </c>
      <c r="O199" s="11" t="s">
        <v>5556</v>
      </c>
      <c r="P199" s="5" t="s">
        <v>5078</v>
      </c>
      <c r="Q199" s="7" t="s">
        <v>8085</v>
      </c>
      <c r="R199" s="5" t="str">
        <f t="shared" si="3"/>
        <v>HSIM-X001667</v>
      </c>
      <c r="S199" s="9" t="s">
        <v>8086</v>
      </c>
    </row>
    <row r="200" spans="1:19" ht="15" customHeight="1" x14ac:dyDescent="0.2">
      <c r="A200" s="5" t="s">
        <v>8044</v>
      </c>
      <c r="B200" s="6" t="s">
        <v>2745</v>
      </c>
      <c r="C200" s="7" t="s">
        <v>5958</v>
      </c>
      <c r="D200" s="7" t="s">
        <v>7665</v>
      </c>
      <c r="E200" s="5" t="s">
        <v>8087</v>
      </c>
      <c r="F200" s="5" t="s">
        <v>8087</v>
      </c>
      <c r="G200" s="8" t="s">
        <v>5727</v>
      </c>
      <c r="H200" s="7" t="s">
        <v>5957</v>
      </c>
      <c r="I200" s="7" t="s">
        <v>215</v>
      </c>
      <c r="J200" s="10">
        <v>-100571.52</v>
      </c>
      <c r="K200" s="10">
        <v>479207000</v>
      </c>
      <c r="L200" s="7" t="s">
        <v>7578</v>
      </c>
      <c r="M200" s="7" t="s">
        <v>7564</v>
      </c>
      <c r="N200" s="7" t="s">
        <v>7568</v>
      </c>
      <c r="O200" s="11" t="s">
        <v>7645</v>
      </c>
      <c r="P200" s="5" t="s">
        <v>5726</v>
      </c>
      <c r="Q200" s="7" t="s">
        <v>7679</v>
      </c>
      <c r="R200" s="5" t="str">
        <f t="shared" si="3"/>
        <v>NH-X085058</v>
      </c>
      <c r="S200" s="9" t="s">
        <v>8088</v>
      </c>
    </row>
    <row r="201" spans="1:19" ht="15" customHeight="1" x14ac:dyDescent="0.2">
      <c r="A201" s="5" t="s">
        <v>8044</v>
      </c>
      <c r="B201" s="6" t="s">
        <v>2745</v>
      </c>
      <c r="C201" s="7" t="s">
        <v>5069</v>
      </c>
      <c r="D201" s="7" t="s">
        <v>7665</v>
      </c>
      <c r="E201" s="5" t="s">
        <v>8089</v>
      </c>
      <c r="F201" s="5" t="s">
        <v>8089</v>
      </c>
      <c r="G201" s="8" t="s">
        <v>5072</v>
      </c>
      <c r="H201" s="7" t="s">
        <v>5068</v>
      </c>
      <c r="I201" s="7" t="s">
        <v>654</v>
      </c>
      <c r="J201" s="10">
        <v>24766</v>
      </c>
      <c r="K201" s="10">
        <v>479207000</v>
      </c>
      <c r="L201" s="7" t="s">
        <v>7578</v>
      </c>
      <c r="M201" s="7" t="s">
        <v>7564</v>
      </c>
      <c r="N201" s="7" t="s">
        <v>7568</v>
      </c>
      <c r="O201" s="11" t="s">
        <v>8046</v>
      </c>
      <c r="P201" s="5" t="s">
        <v>5071</v>
      </c>
      <c r="Q201" s="7" t="s">
        <v>8047</v>
      </c>
      <c r="R201" s="5" t="str">
        <f t="shared" si="3"/>
        <v>FBP -P084051</v>
      </c>
      <c r="S201" s="9" t="s">
        <v>8048</v>
      </c>
    </row>
    <row r="202" spans="1:19" ht="15" customHeight="1" x14ac:dyDescent="0.2">
      <c r="A202" s="5" t="s">
        <v>210</v>
      </c>
      <c r="B202" s="6" t="s">
        <v>3948</v>
      </c>
      <c r="C202" s="7" t="s">
        <v>3739</v>
      </c>
      <c r="D202" s="7" t="s">
        <v>7602</v>
      </c>
      <c r="E202" s="5" t="s">
        <v>8090</v>
      </c>
      <c r="F202" s="5" t="s">
        <v>7604</v>
      </c>
      <c r="G202" s="8" t="s">
        <v>3643</v>
      </c>
      <c r="H202" s="7" t="s">
        <v>3738</v>
      </c>
      <c r="I202" s="7" t="s">
        <v>704</v>
      </c>
      <c r="J202" s="10">
        <v>6019000</v>
      </c>
      <c r="K202" s="10">
        <v>1141000</v>
      </c>
      <c r="L202" s="7" t="s">
        <v>7610</v>
      </c>
      <c r="M202" s="7" t="s">
        <v>7605</v>
      </c>
      <c r="N202" s="7" t="s">
        <v>7553</v>
      </c>
      <c r="O202" s="11" t="s">
        <v>7554</v>
      </c>
      <c r="P202" s="5" t="s">
        <v>3640</v>
      </c>
      <c r="Q202" s="7" t="s">
        <v>7606</v>
      </c>
      <c r="R202" s="5" t="str">
        <f t="shared" si="3"/>
        <v>STPLNI-6084284</v>
      </c>
      <c r="S202" s="9" t="s">
        <v>7607</v>
      </c>
    </row>
    <row r="203" spans="1:19" ht="15" customHeight="1" x14ac:dyDescent="0.2">
      <c r="A203" s="5" t="s">
        <v>210</v>
      </c>
      <c r="B203" s="6" t="s">
        <v>3948</v>
      </c>
      <c r="C203" s="7" t="s">
        <v>3739</v>
      </c>
      <c r="D203" s="7" t="s">
        <v>7602</v>
      </c>
      <c r="E203" s="5" t="s">
        <v>8091</v>
      </c>
      <c r="F203" s="5" t="s">
        <v>8091</v>
      </c>
      <c r="G203" s="8" t="s">
        <v>7051</v>
      </c>
      <c r="H203" s="7" t="s">
        <v>3738</v>
      </c>
      <c r="I203" s="7" t="s">
        <v>704</v>
      </c>
      <c r="J203" s="10">
        <v>16727000</v>
      </c>
      <c r="K203" s="10">
        <v>1141000</v>
      </c>
      <c r="L203" s="7" t="s">
        <v>7551</v>
      </c>
      <c r="M203" s="7" t="s">
        <v>7605</v>
      </c>
      <c r="N203" s="7" t="s">
        <v>7553</v>
      </c>
      <c r="O203" s="11" t="s">
        <v>7554</v>
      </c>
      <c r="P203" s="5" t="s">
        <v>7049</v>
      </c>
      <c r="Q203" s="7" t="s">
        <v>7606</v>
      </c>
      <c r="R203" s="5" t="str">
        <f t="shared" si="3"/>
        <v>STPLNI-6084284</v>
      </c>
      <c r="S203" s="9" t="s">
        <v>7607</v>
      </c>
    </row>
    <row r="204" spans="1:19" ht="15" customHeight="1" x14ac:dyDescent="0.2">
      <c r="A204" s="5" t="s">
        <v>210</v>
      </c>
      <c r="B204" s="6" t="s">
        <v>7601</v>
      </c>
      <c r="C204" s="7" t="s">
        <v>3739</v>
      </c>
      <c r="D204" s="7" t="s">
        <v>7602</v>
      </c>
      <c r="E204" s="5" t="s">
        <v>8090</v>
      </c>
      <c r="F204" s="5" t="s">
        <v>7604</v>
      </c>
      <c r="G204" s="8" t="s">
        <v>3643</v>
      </c>
      <c r="H204" s="7" t="s">
        <v>3738</v>
      </c>
      <c r="I204" s="7" t="s">
        <v>1022</v>
      </c>
      <c r="J204" s="10">
        <v>34404496</v>
      </c>
      <c r="K204" s="10"/>
      <c r="L204" s="7" t="s">
        <v>7610</v>
      </c>
      <c r="M204" s="7" t="s">
        <v>7605</v>
      </c>
      <c r="N204" s="7" t="s">
        <v>7553</v>
      </c>
      <c r="O204" s="11" t="s">
        <v>7554</v>
      </c>
      <c r="P204" s="5" t="s">
        <v>3640</v>
      </c>
      <c r="Q204" s="7" t="s">
        <v>8092</v>
      </c>
      <c r="R204" s="5" t="str">
        <f t="shared" si="3"/>
        <v>STPLNI -6084284</v>
      </c>
      <c r="S204" s="9" t="s">
        <v>8093</v>
      </c>
    </row>
    <row r="205" spans="1:19" ht="15" customHeight="1" x14ac:dyDescent="0.2">
      <c r="A205" s="5" t="s">
        <v>210</v>
      </c>
      <c r="B205" s="6" t="s">
        <v>2323</v>
      </c>
      <c r="C205" s="7" t="s">
        <v>2321</v>
      </c>
      <c r="D205" s="7" t="s">
        <v>7602</v>
      </c>
      <c r="E205" s="5" t="s">
        <v>8094</v>
      </c>
      <c r="F205" s="5" t="s">
        <v>8094</v>
      </c>
      <c r="G205" s="8" t="s">
        <v>3308</v>
      </c>
      <c r="H205" s="7" t="s">
        <v>2320</v>
      </c>
      <c r="I205" s="7" t="s">
        <v>2786</v>
      </c>
      <c r="J205" s="10">
        <v>6800000</v>
      </c>
      <c r="K205" s="10"/>
      <c r="L205" s="7" t="s">
        <v>7613</v>
      </c>
      <c r="M205" s="7" t="s">
        <v>7614</v>
      </c>
      <c r="N205" s="7" t="s">
        <v>7553</v>
      </c>
      <c r="O205" s="11" t="s">
        <v>7561</v>
      </c>
      <c r="P205" s="5" t="s">
        <v>3306</v>
      </c>
      <c r="Q205" s="7" t="s">
        <v>7622</v>
      </c>
      <c r="R205" s="5" t="str">
        <f t="shared" si="3"/>
        <v>CMLNI-6084292</v>
      </c>
      <c r="S205" s="9" t="s">
        <v>8095</v>
      </c>
    </row>
    <row r="206" spans="1:19" ht="15" customHeight="1" x14ac:dyDescent="0.2">
      <c r="A206" s="5" t="s">
        <v>210</v>
      </c>
      <c r="B206" s="6" t="s">
        <v>2323</v>
      </c>
      <c r="C206" s="7" t="s">
        <v>2321</v>
      </c>
      <c r="D206" s="7" t="s">
        <v>7602</v>
      </c>
      <c r="E206" s="5" t="s">
        <v>8096</v>
      </c>
      <c r="F206" s="5" t="s">
        <v>8094</v>
      </c>
      <c r="G206" s="8" t="s">
        <v>2297</v>
      </c>
      <c r="H206" s="7" t="s">
        <v>2320</v>
      </c>
      <c r="I206" s="7" t="s">
        <v>1704</v>
      </c>
      <c r="J206" s="10">
        <v>100000</v>
      </c>
      <c r="K206" s="10"/>
      <c r="L206" s="7" t="s">
        <v>7613</v>
      </c>
      <c r="M206" s="7" t="s">
        <v>7614</v>
      </c>
      <c r="N206" s="7" t="s">
        <v>7553</v>
      </c>
      <c r="O206" s="11" t="s">
        <v>7554</v>
      </c>
      <c r="P206" s="5" t="s">
        <v>2296</v>
      </c>
      <c r="Q206" s="7" t="s">
        <v>7622</v>
      </c>
      <c r="R206" s="5" t="str">
        <f t="shared" si="3"/>
        <v>CMLNI-6084292</v>
      </c>
      <c r="S206" s="9" t="s">
        <v>8095</v>
      </c>
    </row>
    <row r="207" spans="1:19" ht="15" customHeight="1" x14ac:dyDescent="0.2">
      <c r="A207" s="5" t="s">
        <v>210</v>
      </c>
      <c r="B207" s="6" t="s">
        <v>3745</v>
      </c>
      <c r="C207" s="7" t="s">
        <v>3742</v>
      </c>
      <c r="D207" s="7" t="s">
        <v>7602</v>
      </c>
      <c r="E207" s="5" t="s">
        <v>8097</v>
      </c>
      <c r="F207" s="5" t="s">
        <v>8098</v>
      </c>
      <c r="G207" s="8" t="s">
        <v>3643</v>
      </c>
      <c r="H207" s="7" t="s">
        <v>3741</v>
      </c>
      <c r="I207" s="7" t="s">
        <v>3744</v>
      </c>
      <c r="J207" s="10">
        <v>5372000</v>
      </c>
      <c r="K207" s="10"/>
      <c r="L207" s="7" t="s">
        <v>7610</v>
      </c>
      <c r="M207" s="7" t="s">
        <v>7564</v>
      </c>
      <c r="N207" s="7" t="s">
        <v>7553</v>
      </c>
      <c r="O207" s="11" t="s">
        <v>7554</v>
      </c>
      <c r="P207" s="5" t="s">
        <v>3640</v>
      </c>
      <c r="Q207" s="7" t="s">
        <v>7606</v>
      </c>
      <c r="R207" s="5" t="str">
        <f t="shared" si="3"/>
        <v>STPLNI-6084260</v>
      </c>
      <c r="S207" s="9" t="s">
        <v>8099</v>
      </c>
    </row>
    <row r="208" spans="1:19" ht="15" customHeight="1" x14ac:dyDescent="0.2">
      <c r="A208" s="5" t="s">
        <v>210</v>
      </c>
      <c r="B208" s="6" t="s">
        <v>3745</v>
      </c>
      <c r="C208" s="7" t="s">
        <v>7530</v>
      </c>
      <c r="D208" s="7" t="s">
        <v>7602</v>
      </c>
      <c r="E208" s="5" t="s">
        <v>8100</v>
      </c>
      <c r="F208" s="5" t="s">
        <v>8100</v>
      </c>
      <c r="G208" s="8" t="s">
        <v>7533</v>
      </c>
      <c r="H208" s="7" t="s">
        <v>7529</v>
      </c>
      <c r="I208" s="7" t="s">
        <v>959</v>
      </c>
      <c r="J208" s="10">
        <v>-0.01</v>
      </c>
      <c r="K208" s="10"/>
      <c r="L208" s="7" t="s">
        <v>7610</v>
      </c>
      <c r="M208" s="7" t="s">
        <v>8101</v>
      </c>
      <c r="N208" s="7" t="s">
        <v>7553</v>
      </c>
      <c r="O208" s="11" t="s">
        <v>7554</v>
      </c>
      <c r="P208" s="5" t="s">
        <v>7532</v>
      </c>
      <c r="Q208" s="7" t="s">
        <v>8102</v>
      </c>
      <c r="R208" s="5" t="str">
        <f t="shared" si="3"/>
        <v>WZDXL20-6084272</v>
      </c>
      <c r="S208" s="9" t="s">
        <v>8103</v>
      </c>
    </row>
    <row r="209" spans="1:19" ht="15" customHeight="1" x14ac:dyDescent="0.2">
      <c r="A209" s="5" t="s">
        <v>210</v>
      </c>
      <c r="B209" s="6" t="s">
        <v>4476</v>
      </c>
      <c r="C209" s="7" t="s">
        <v>4473</v>
      </c>
      <c r="D209" s="7" t="s">
        <v>7602</v>
      </c>
      <c r="E209" s="5" t="s">
        <v>8104</v>
      </c>
      <c r="F209" s="5" t="s">
        <v>8105</v>
      </c>
      <c r="G209" s="8" t="s">
        <v>4328</v>
      </c>
      <c r="H209" s="7" t="s">
        <v>4472</v>
      </c>
      <c r="I209" s="7" t="s">
        <v>4475</v>
      </c>
      <c r="J209" s="10">
        <v>5000000</v>
      </c>
      <c r="K209" s="10">
        <v>24344000</v>
      </c>
      <c r="L209" s="7" t="s">
        <v>7610</v>
      </c>
      <c r="M209" s="7" t="s">
        <v>7605</v>
      </c>
      <c r="N209" s="7" t="s">
        <v>7553</v>
      </c>
      <c r="O209" s="11" t="s">
        <v>7554</v>
      </c>
      <c r="P209" s="5" t="s">
        <v>4327</v>
      </c>
      <c r="Q209" s="7" t="s">
        <v>7606</v>
      </c>
      <c r="R209" s="5" t="str">
        <f t="shared" si="3"/>
        <v>STPLNI-6084232</v>
      </c>
      <c r="S209" s="9" t="s">
        <v>8106</v>
      </c>
    </row>
    <row r="210" spans="1:19" ht="15" customHeight="1" x14ac:dyDescent="0.2">
      <c r="A210" s="5" t="s">
        <v>210</v>
      </c>
      <c r="B210" s="6" t="s">
        <v>3847</v>
      </c>
      <c r="C210" s="7" t="s">
        <v>3845</v>
      </c>
      <c r="D210" s="7" t="s">
        <v>8107</v>
      </c>
      <c r="E210" s="5" t="s">
        <v>8108</v>
      </c>
      <c r="F210" s="5" t="s">
        <v>8109</v>
      </c>
      <c r="G210" s="8" t="s">
        <v>3643</v>
      </c>
      <c r="H210" s="7" t="s">
        <v>3844</v>
      </c>
      <c r="I210" s="7" t="s">
        <v>448</v>
      </c>
      <c r="J210" s="10">
        <v>1000000</v>
      </c>
      <c r="K210" s="10">
        <v>8900000</v>
      </c>
      <c r="L210" s="7" t="s">
        <v>7626</v>
      </c>
      <c r="M210" s="7" t="s">
        <v>7552</v>
      </c>
      <c r="N210" s="7" t="s">
        <v>7677</v>
      </c>
      <c r="O210" s="11" t="s">
        <v>7554</v>
      </c>
      <c r="P210" s="5" t="s">
        <v>3640</v>
      </c>
      <c r="Q210" s="7" t="s">
        <v>7569</v>
      </c>
      <c r="R210" s="5" t="str">
        <f t="shared" si="3"/>
        <v>STPL-6216003</v>
      </c>
      <c r="S210" s="9" t="s">
        <v>8110</v>
      </c>
    </row>
    <row r="211" spans="1:19" ht="15" customHeight="1" x14ac:dyDescent="0.2">
      <c r="A211" s="5" t="s">
        <v>210</v>
      </c>
      <c r="B211" s="6" t="s">
        <v>216</v>
      </c>
      <c r="C211" s="7" t="s">
        <v>212</v>
      </c>
      <c r="D211" s="7" t="s">
        <v>8111</v>
      </c>
      <c r="E211" s="5" t="s">
        <v>8112</v>
      </c>
      <c r="F211" s="5" t="s">
        <v>8113</v>
      </c>
      <c r="G211" s="8" t="s">
        <v>217</v>
      </c>
      <c r="H211" s="7" t="s">
        <v>211</v>
      </c>
      <c r="I211" s="7" t="s">
        <v>215</v>
      </c>
      <c r="J211" s="10">
        <v>-15000000</v>
      </c>
      <c r="K211" s="10">
        <v>365147272</v>
      </c>
      <c r="L211" s="7" t="s">
        <v>7551</v>
      </c>
      <c r="M211" s="7" t="s">
        <v>7614</v>
      </c>
      <c r="N211" s="7" t="s">
        <v>7553</v>
      </c>
      <c r="O211" s="11" t="s">
        <v>7668</v>
      </c>
      <c r="P211" s="5" t="s">
        <v>214</v>
      </c>
      <c r="Q211" s="7" t="s">
        <v>8114</v>
      </c>
      <c r="R211" s="5" t="str">
        <f t="shared" si="3"/>
        <v>BUILDL-5934185</v>
      </c>
      <c r="S211" s="9" t="s">
        <v>8115</v>
      </c>
    </row>
    <row r="212" spans="1:19" ht="15" customHeight="1" x14ac:dyDescent="0.2">
      <c r="A212" s="5" t="s">
        <v>210</v>
      </c>
      <c r="B212" s="6" t="s">
        <v>216</v>
      </c>
      <c r="C212" s="7" t="s">
        <v>212</v>
      </c>
      <c r="D212" s="7" t="s">
        <v>8111</v>
      </c>
      <c r="E212" s="5" t="s">
        <v>8116</v>
      </c>
      <c r="F212" s="5" t="s">
        <v>8117</v>
      </c>
      <c r="G212" s="8" t="s">
        <v>2676</v>
      </c>
      <c r="H212" s="7" t="s">
        <v>211</v>
      </c>
      <c r="I212" s="7" t="s">
        <v>215</v>
      </c>
      <c r="J212" s="10">
        <v>70626.52</v>
      </c>
      <c r="K212" s="10">
        <v>365147272</v>
      </c>
      <c r="L212" s="7" t="s">
        <v>7551</v>
      </c>
      <c r="M212" s="7" t="s">
        <v>7614</v>
      </c>
      <c r="N212" s="7" t="s">
        <v>7553</v>
      </c>
      <c r="O212" s="11" t="s">
        <v>7572</v>
      </c>
      <c r="P212" s="5" t="s">
        <v>2677</v>
      </c>
      <c r="Q212" s="7" t="s">
        <v>8114</v>
      </c>
      <c r="R212" s="5" t="str">
        <f t="shared" si="3"/>
        <v>BUILDL-5934185</v>
      </c>
      <c r="S212" s="9" t="s">
        <v>8115</v>
      </c>
    </row>
    <row r="213" spans="1:19" ht="15" customHeight="1" x14ac:dyDescent="0.2">
      <c r="A213" s="5" t="s">
        <v>210</v>
      </c>
      <c r="B213" s="6" t="s">
        <v>2176</v>
      </c>
      <c r="C213" s="7" t="s">
        <v>2174</v>
      </c>
      <c r="D213" s="7" t="s">
        <v>8111</v>
      </c>
      <c r="E213" s="5" t="s">
        <v>8118</v>
      </c>
      <c r="F213" s="5" t="s">
        <v>8119</v>
      </c>
      <c r="G213" s="8" t="s">
        <v>2146</v>
      </c>
      <c r="H213" s="7" t="s">
        <v>2173</v>
      </c>
      <c r="I213" s="7" t="s">
        <v>704</v>
      </c>
      <c r="J213" s="10">
        <v>-8027.92</v>
      </c>
      <c r="K213" s="10"/>
      <c r="L213" s="7" t="s">
        <v>7551</v>
      </c>
      <c r="M213" s="7" t="s">
        <v>7552</v>
      </c>
      <c r="N213" s="7" t="s">
        <v>7553</v>
      </c>
      <c r="O213" s="11" t="s">
        <v>7554</v>
      </c>
      <c r="P213" s="5" t="s">
        <v>2144</v>
      </c>
      <c r="Q213" s="7" t="s">
        <v>7569</v>
      </c>
      <c r="R213" s="5" t="str">
        <f t="shared" si="3"/>
        <v>STPL-5934174</v>
      </c>
      <c r="S213" s="9" t="s">
        <v>8120</v>
      </c>
    </row>
    <row r="214" spans="1:19" ht="15" customHeight="1" x14ac:dyDescent="0.2">
      <c r="A214" s="5" t="s">
        <v>210</v>
      </c>
      <c r="B214" s="6" t="s">
        <v>3878</v>
      </c>
      <c r="C214" s="7" t="s">
        <v>3876</v>
      </c>
      <c r="D214" s="7" t="s">
        <v>8121</v>
      </c>
      <c r="E214" s="5" t="s">
        <v>8122</v>
      </c>
      <c r="F214" s="5" t="s">
        <v>8123</v>
      </c>
      <c r="G214" s="8" t="s">
        <v>3643</v>
      </c>
      <c r="H214" s="7" t="s">
        <v>3875</v>
      </c>
      <c r="I214" s="7" t="s">
        <v>960</v>
      </c>
      <c r="J214" s="10">
        <v>7082000</v>
      </c>
      <c r="K214" s="10"/>
      <c r="L214" s="7" t="s">
        <v>7551</v>
      </c>
      <c r="M214" s="7" t="s">
        <v>7552</v>
      </c>
      <c r="N214" s="7" t="s">
        <v>7627</v>
      </c>
      <c r="O214" s="11" t="s">
        <v>7554</v>
      </c>
      <c r="P214" s="5" t="s">
        <v>3640</v>
      </c>
      <c r="Q214" s="7" t="s">
        <v>7606</v>
      </c>
      <c r="R214" s="5" t="str">
        <f t="shared" si="3"/>
        <v>STPLNI-6328105</v>
      </c>
      <c r="S214" s="9" t="s">
        <v>8124</v>
      </c>
    </row>
    <row r="215" spans="1:19" ht="15" customHeight="1" x14ac:dyDescent="0.2">
      <c r="A215" s="5" t="s">
        <v>210</v>
      </c>
      <c r="B215" s="6" t="s">
        <v>2649</v>
      </c>
      <c r="C215" s="7" t="s">
        <v>2646</v>
      </c>
      <c r="D215" s="7" t="s">
        <v>8121</v>
      </c>
      <c r="E215" s="5" t="s">
        <v>8125</v>
      </c>
      <c r="F215" s="5" t="s">
        <v>8126</v>
      </c>
      <c r="G215" s="8" t="s">
        <v>4556</v>
      </c>
      <c r="H215" s="7" t="s">
        <v>2645</v>
      </c>
      <c r="I215" s="7" t="s">
        <v>704</v>
      </c>
      <c r="J215" s="10">
        <v>6521000</v>
      </c>
      <c r="K215" s="10"/>
      <c r="L215" s="7" t="s">
        <v>7551</v>
      </c>
      <c r="M215" s="7" t="s">
        <v>7552</v>
      </c>
      <c r="N215" s="7" t="s">
        <v>7627</v>
      </c>
      <c r="O215" s="11" t="s">
        <v>8127</v>
      </c>
      <c r="P215" s="5" t="s">
        <v>4555</v>
      </c>
      <c r="Q215" s="7" t="s">
        <v>8128</v>
      </c>
      <c r="R215" s="5" t="str">
        <f t="shared" si="3"/>
        <v>CRAATPL-6328098</v>
      </c>
      <c r="S215" s="9" t="s">
        <v>8129</v>
      </c>
    </row>
    <row r="216" spans="1:19" ht="15" customHeight="1" x14ac:dyDescent="0.2">
      <c r="A216" s="5" t="s">
        <v>210</v>
      </c>
      <c r="B216" s="6" t="s">
        <v>2649</v>
      </c>
      <c r="C216" s="7" t="s">
        <v>2646</v>
      </c>
      <c r="D216" s="7" t="s">
        <v>8121</v>
      </c>
      <c r="E216" s="5" t="s">
        <v>8130</v>
      </c>
      <c r="F216" s="5" t="s">
        <v>8126</v>
      </c>
      <c r="G216" s="8" t="s">
        <v>7051</v>
      </c>
      <c r="H216" s="7" t="s">
        <v>2645</v>
      </c>
      <c r="I216" s="7" t="s">
        <v>704</v>
      </c>
      <c r="J216" s="10">
        <v>8043000</v>
      </c>
      <c r="K216" s="10"/>
      <c r="L216" s="7" t="s">
        <v>7551</v>
      </c>
      <c r="M216" s="7" t="s">
        <v>7552</v>
      </c>
      <c r="N216" s="7" t="s">
        <v>7627</v>
      </c>
      <c r="O216" s="11" t="s">
        <v>7554</v>
      </c>
      <c r="P216" s="5" t="s">
        <v>7049</v>
      </c>
      <c r="Q216" s="7" t="s">
        <v>8131</v>
      </c>
      <c r="R216" s="5" t="str">
        <f t="shared" si="3"/>
        <v>CRAATPL -6328098</v>
      </c>
      <c r="S216" s="9" t="s">
        <v>8132</v>
      </c>
    </row>
    <row r="217" spans="1:19" ht="15" customHeight="1" x14ac:dyDescent="0.2">
      <c r="A217" s="5" t="s">
        <v>210</v>
      </c>
      <c r="B217" s="6" t="s">
        <v>2649</v>
      </c>
      <c r="C217" s="7" t="s">
        <v>2646</v>
      </c>
      <c r="D217" s="7" t="s">
        <v>8121</v>
      </c>
      <c r="E217" s="5" t="s">
        <v>8133</v>
      </c>
      <c r="F217" s="5" t="s">
        <v>8126</v>
      </c>
      <c r="G217" s="8" t="s">
        <v>2644</v>
      </c>
      <c r="H217" s="7" t="s">
        <v>2645</v>
      </c>
      <c r="I217" s="7" t="s">
        <v>655</v>
      </c>
      <c r="J217" s="10">
        <v>475000</v>
      </c>
      <c r="K217" s="10">
        <v>5464000</v>
      </c>
      <c r="L217" s="7" t="s">
        <v>7551</v>
      </c>
      <c r="M217" s="7" t="s">
        <v>7552</v>
      </c>
      <c r="N217" s="7" t="s">
        <v>7627</v>
      </c>
      <c r="O217" s="11" t="s">
        <v>7572</v>
      </c>
      <c r="P217" s="5" t="s">
        <v>2648</v>
      </c>
      <c r="Q217" s="7" t="s">
        <v>8128</v>
      </c>
      <c r="R217" s="5" t="str">
        <f t="shared" si="3"/>
        <v>CRAATPL-6328098</v>
      </c>
      <c r="S217" s="9" t="s">
        <v>8129</v>
      </c>
    </row>
    <row r="218" spans="1:19" ht="15" customHeight="1" x14ac:dyDescent="0.2">
      <c r="A218" s="5" t="s">
        <v>210</v>
      </c>
      <c r="B218" s="6" t="s">
        <v>2633</v>
      </c>
      <c r="C218" s="7" t="s">
        <v>3515</v>
      </c>
      <c r="D218" s="7" t="s">
        <v>8134</v>
      </c>
      <c r="E218" s="5" t="s">
        <v>8135</v>
      </c>
      <c r="F218" s="5" t="s">
        <v>8135</v>
      </c>
      <c r="G218" s="8" t="s">
        <v>3494</v>
      </c>
      <c r="H218" s="7" t="s">
        <v>3514</v>
      </c>
      <c r="I218" s="7" t="s">
        <v>3517</v>
      </c>
      <c r="J218" s="10">
        <v>22750860</v>
      </c>
      <c r="K218" s="10">
        <v>69238106</v>
      </c>
      <c r="L218" s="7" t="s">
        <v>7578</v>
      </c>
      <c r="M218" s="7" t="s">
        <v>7564</v>
      </c>
      <c r="N218" s="7" t="s">
        <v>7568</v>
      </c>
      <c r="O218" s="11" t="s">
        <v>7645</v>
      </c>
      <c r="P218" s="5" t="s">
        <v>3493</v>
      </c>
      <c r="Q218" s="7" t="s">
        <v>7841</v>
      </c>
      <c r="R218" s="5" t="str">
        <f t="shared" si="3"/>
        <v>BRLS-6272047</v>
      </c>
      <c r="S218" s="9" t="s">
        <v>8136</v>
      </c>
    </row>
    <row r="219" spans="1:19" ht="15" customHeight="1" x14ac:dyDescent="0.2">
      <c r="A219" s="5" t="s">
        <v>210</v>
      </c>
      <c r="B219" s="6" t="s">
        <v>2633</v>
      </c>
      <c r="C219" s="7" t="s">
        <v>2630</v>
      </c>
      <c r="D219" s="7" t="s">
        <v>8134</v>
      </c>
      <c r="E219" s="5" t="s">
        <v>8137</v>
      </c>
      <c r="F219" s="5" t="s">
        <v>8137</v>
      </c>
      <c r="G219" s="8" t="s">
        <v>2634</v>
      </c>
      <c r="H219" s="7" t="s">
        <v>2629</v>
      </c>
      <c r="I219" s="7" t="s">
        <v>496</v>
      </c>
      <c r="J219" s="10">
        <v>18000000</v>
      </c>
      <c r="K219" s="10">
        <v>69238106</v>
      </c>
      <c r="L219" s="7" t="s">
        <v>7578</v>
      </c>
      <c r="M219" s="7" t="s">
        <v>7564</v>
      </c>
      <c r="N219" s="7" t="s">
        <v>7568</v>
      </c>
      <c r="O219" s="11" t="s">
        <v>7645</v>
      </c>
      <c r="P219" s="5" t="s">
        <v>2632</v>
      </c>
      <c r="Q219" s="7" t="s">
        <v>7656</v>
      </c>
      <c r="R219" s="5" t="str">
        <f t="shared" si="3"/>
        <v>STPLZ-6272046</v>
      </c>
      <c r="S219" s="9" t="s">
        <v>8138</v>
      </c>
    </row>
    <row r="220" spans="1:19" ht="15" customHeight="1" x14ac:dyDescent="0.2">
      <c r="A220" s="5" t="s">
        <v>210</v>
      </c>
      <c r="B220" s="6" t="s">
        <v>6094</v>
      </c>
      <c r="C220" s="7" t="s">
        <v>6094</v>
      </c>
      <c r="D220" s="7" t="s">
        <v>7665</v>
      </c>
      <c r="E220" s="5" t="s">
        <v>8139</v>
      </c>
      <c r="F220" s="5" t="s">
        <v>8140</v>
      </c>
      <c r="G220" s="8" t="s">
        <v>5727</v>
      </c>
      <c r="H220" s="7" t="s">
        <v>6093</v>
      </c>
      <c r="I220" s="7" t="s">
        <v>5641</v>
      </c>
      <c r="J220" s="10">
        <v>570037.92000000004</v>
      </c>
      <c r="K220" s="10"/>
      <c r="L220" s="7" t="s">
        <v>7578</v>
      </c>
      <c r="M220" s="7" t="s">
        <v>7564</v>
      </c>
      <c r="N220" s="7" t="s">
        <v>7568</v>
      </c>
      <c r="O220" s="11" t="s">
        <v>7668</v>
      </c>
      <c r="P220" s="5" t="s">
        <v>5726</v>
      </c>
      <c r="Q220" s="7" t="s">
        <v>8141</v>
      </c>
      <c r="R220" s="5" t="str">
        <f t="shared" si="3"/>
        <v>SARRA-Q101153</v>
      </c>
      <c r="S220" s="9" t="s">
        <v>8142</v>
      </c>
    </row>
    <row r="221" spans="1:19" ht="15" customHeight="1" x14ac:dyDescent="0.2">
      <c r="A221" s="5" t="s">
        <v>210</v>
      </c>
      <c r="B221" s="6" t="s">
        <v>2538</v>
      </c>
      <c r="C221" s="7" t="s">
        <v>7238</v>
      </c>
      <c r="D221" s="7" t="s">
        <v>7665</v>
      </c>
      <c r="E221" s="5" t="s">
        <v>8143</v>
      </c>
      <c r="F221" s="5" t="s">
        <v>8144</v>
      </c>
      <c r="G221" s="8" t="s">
        <v>7137</v>
      </c>
      <c r="H221" s="7" t="s">
        <v>7237</v>
      </c>
      <c r="I221" s="7" t="s">
        <v>361</v>
      </c>
      <c r="J221" s="10">
        <v>-16259.26</v>
      </c>
      <c r="K221" s="10"/>
      <c r="L221" s="7" t="s">
        <v>7578</v>
      </c>
      <c r="M221" s="7" t="s">
        <v>7564</v>
      </c>
      <c r="N221" s="7" t="s">
        <v>7553</v>
      </c>
      <c r="O221" s="11" t="s">
        <v>5556</v>
      </c>
      <c r="P221" s="5" t="s">
        <v>7136</v>
      </c>
      <c r="Q221" s="7" t="s">
        <v>8145</v>
      </c>
      <c r="R221" s="5" t="str">
        <f t="shared" si="3"/>
        <v>HSNHP -X081029</v>
      </c>
      <c r="S221" s="9" t="s">
        <v>8146</v>
      </c>
    </row>
    <row r="222" spans="1:19" ht="15" customHeight="1" x14ac:dyDescent="0.2">
      <c r="A222" s="5" t="s">
        <v>210</v>
      </c>
      <c r="B222" s="6" t="s">
        <v>2113</v>
      </c>
      <c r="C222" s="7" t="s">
        <v>5316</v>
      </c>
      <c r="D222" s="7" t="s">
        <v>7665</v>
      </c>
      <c r="E222" s="5" t="s">
        <v>8147</v>
      </c>
      <c r="F222" s="5" t="s">
        <v>8148</v>
      </c>
      <c r="G222" s="8" t="s">
        <v>5080</v>
      </c>
      <c r="H222" s="7" t="s">
        <v>5315</v>
      </c>
      <c r="I222" s="7" t="s">
        <v>583</v>
      </c>
      <c r="J222" s="10">
        <v>3299300</v>
      </c>
      <c r="K222" s="10">
        <v>156205000</v>
      </c>
      <c r="L222" s="7" t="s">
        <v>7578</v>
      </c>
      <c r="M222" s="7" t="s">
        <v>7564</v>
      </c>
      <c r="N222" s="7" t="s">
        <v>7553</v>
      </c>
      <c r="O222" s="11" t="s">
        <v>5556</v>
      </c>
      <c r="P222" s="5" t="s">
        <v>5078</v>
      </c>
      <c r="Q222" s="7" t="s">
        <v>7729</v>
      </c>
      <c r="R222" s="5" t="str">
        <f t="shared" si="3"/>
        <v>HSNHG-P035013</v>
      </c>
      <c r="S222" s="9" t="s">
        <v>8149</v>
      </c>
    </row>
    <row r="223" spans="1:19" ht="15" customHeight="1" x14ac:dyDescent="0.2">
      <c r="A223" s="5" t="s">
        <v>210</v>
      </c>
      <c r="B223" s="6" t="s">
        <v>8150</v>
      </c>
      <c r="C223" s="7" t="s">
        <v>7244</v>
      </c>
      <c r="D223" s="7" t="s">
        <v>7665</v>
      </c>
      <c r="E223" s="5" t="s">
        <v>8151</v>
      </c>
      <c r="F223" s="5" t="s">
        <v>8151</v>
      </c>
      <c r="G223" s="8" t="s">
        <v>7137</v>
      </c>
      <c r="H223" s="7" t="s">
        <v>7243</v>
      </c>
      <c r="I223" s="7" t="s">
        <v>1131</v>
      </c>
      <c r="J223" s="10">
        <v>-298015.98</v>
      </c>
      <c r="K223" s="10"/>
      <c r="L223" s="7" t="s">
        <v>7578</v>
      </c>
      <c r="M223" s="7" t="s">
        <v>7564</v>
      </c>
      <c r="N223" s="7" t="s">
        <v>7553</v>
      </c>
      <c r="O223" s="11" t="s">
        <v>5556</v>
      </c>
      <c r="P223" s="5" t="s">
        <v>7136</v>
      </c>
      <c r="Q223" s="7" t="s">
        <v>8152</v>
      </c>
      <c r="R223" s="5" t="str">
        <f t="shared" si="3"/>
        <v>HSST-000C460</v>
      </c>
      <c r="S223" s="9" t="s">
        <v>8153</v>
      </c>
    </row>
    <row r="224" spans="1:19" ht="15" customHeight="1" x14ac:dyDescent="0.2">
      <c r="A224" s="5" t="s">
        <v>210</v>
      </c>
      <c r="B224" s="6" t="s">
        <v>2745</v>
      </c>
      <c r="C224" s="7" t="s">
        <v>5817</v>
      </c>
      <c r="D224" s="7" t="s">
        <v>7665</v>
      </c>
      <c r="E224" s="5" t="s">
        <v>8154</v>
      </c>
      <c r="F224" s="5" t="s">
        <v>8154</v>
      </c>
      <c r="G224" s="8" t="s">
        <v>5727</v>
      </c>
      <c r="H224" s="7" t="s">
        <v>5816</v>
      </c>
      <c r="I224" s="7" t="s">
        <v>2731</v>
      </c>
      <c r="J224" s="10">
        <v>-321663.90999999997</v>
      </c>
      <c r="K224" s="10"/>
      <c r="L224" s="7" t="s">
        <v>7578</v>
      </c>
      <c r="M224" s="7" t="s">
        <v>7564</v>
      </c>
      <c r="N224" s="7" t="s">
        <v>7568</v>
      </c>
      <c r="O224" s="11" t="s">
        <v>7645</v>
      </c>
      <c r="P224" s="5" t="s">
        <v>5726</v>
      </c>
      <c r="Q224" s="7" t="s">
        <v>8155</v>
      </c>
      <c r="R224" s="5" t="str">
        <f t="shared" si="3"/>
        <v>BRNH-P001623</v>
      </c>
      <c r="S224" s="9" t="s">
        <v>8156</v>
      </c>
    </row>
    <row r="225" spans="1:19" ht="15" customHeight="1" x14ac:dyDescent="0.2">
      <c r="A225" s="5" t="s">
        <v>210</v>
      </c>
      <c r="B225" s="6" t="s">
        <v>2745</v>
      </c>
      <c r="C225" s="7" t="s">
        <v>2743</v>
      </c>
      <c r="D225" s="7" t="s">
        <v>7665</v>
      </c>
      <c r="E225" s="5" t="s">
        <v>8157</v>
      </c>
      <c r="F225" s="5" t="s">
        <v>8158</v>
      </c>
      <c r="G225" s="8" t="s">
        <v>2704</v>
      </c>
      <c r="H225" s="7" t="s">
        <v>2742</v>
      </c>
      <c r="I225" s="7" t="s">
        <v>376</v>
      </c>
      <c r="J225" s="10">
        <v>3341982.5</v>
      </c>
      <c r="K225" s="10">
        <v>479207000</v>
      </c>
      <c r="L225" s="7" t="s">
        <v>7578</v>
      </c>
      <c r="M225" s="7" t="s">
        <v>7564</v>
      </c>
      <c r="N225" s="7" t="s">
        <v>7568</v>
      </c>
      <c r="O225" s="11" t="s">
        <v>7645</v>
      </c>
      <c r="P225" s="5" t="s">
        <v>2702</v>
      </c>
      <c r="Q225" s="7" t="s">
        <v>8159</v>
      </c>
      <c r="R225" s="5" t="str">
        <f t="shared" si="3"/>
        <v>ACNH-Q101366</v>
      </c>
      <c r="S225" s="9" t="s">
        <v>8160</v>
      </c>
    </row>
    <row r="226" spans="1:19" ht="15" customHeight="1" x14ac:dyDescent="0.2">
      <c r="A226" s="5" t="s">
        <v>210</v>
      </c>
      <c r="B226" s="6" t="s">
        <v>2745</v>
      </c>
      <c r="C226" s="7" t="s">
        <v>2743</v>
      </c>
      <c r="D226" s="7" t="s">
        <v>7665</v>
      </c>
      <c r="E226" s="5" t="s">
        <v>8161</v>
      </c>
      <c r="F226" s="5" t="s">
        <v>8162</v>
      </c>
      <c r="G226" s="8" t="s">
        <v>7004</v>
      </c>
      <c r="H226" s="7" t="s">
        <v>2742</v>
      </c>
      <c r="I226" s="7" t="s">
        <v>376</v>
      </c>
      <c r="J226" s="10">
        <v>21478546</v>
      </c>
      <c r="K226" s="10">
        <v>479207000</v>
      </c>
      <c r="L226" s="7" t="s">
        <v>7578</v>
      </c>
      <c r="M226" s="7" t="s">
        <v>7564</v>
      </c>
      <c r="N226" s="7" t="s">
        <v>7568</v>
      </c>
      <c r="O226" s="11" t="s">
        <v>7678</v>
      </c>
      <c r="P226" s="5" t="s">
        <v>7003</v>
      </c>
      <c r="Q226" s="7" t="s">
        <v>8163</v>
      </c>
      <c r="R226" s="5" t="str">
        <f t="shared" si="3"/>
        <v>ACNH -Q101366</v>
      </c>
      <c r="S226" s="9" t="s">
        <v>8164</v>
      </c>
    </row>
    <row r="227" spans="1:19" ht="15" customHeight="1" x14ac:dyDescent="0.2">
      <c r="A227" s="5" t="s">
        <v>210</v>
      </c>
      <c r="B227" s="6" t="s">
        <v>2745</v>
      </c>
      <c r="C227" s="7" t="s">
        <v>5817</v>
      </c>
      <c r="D227" s="7" t="s">
        <v>7665</v>
      </c>
      <c r="E227" s="5" t="s">
        <v>8154</v>
      </c>
      <c r="F227" s="5" t="s">
        <v>8154</v>
      </c>
      <c r="G227" s="8" t="s">
        <v>5727</v>
      </c>
      <c r="H227" s="7" t="s">
        <v>5816</v>
      </c>
      <c r="I227" s="7" t="s">
        <v>393</v>
      </c>
      <c r="J227" s="10">
        <v>-282.54000000000002</v>
      </c>
      <c r="K227" s="10">
        <v>479207000</v>
      </c>
      <c r="L227" s="7" t="s">
        <v>7578</v>
      </c>
      <c r="M227" s="7" t="s">
        <v>7564</v>
      </c>
      <c r="N227" s="7" t="s">
        <v>7568</v>
      </c>
      <c r="O227" s="11" t="s">
        <v>7645</v>
      </c>
      <c r="P227" s="5" t="s">
        <v>5726</v>
      </c>
      <c r="Q227" s="7" t="s">
        <v>8155</v>
      </c>
      <c r="R227" s="5" t="str">
        <f t="shared" si="3"/>
        <v>BRNH-P001623</v>
      </c>
      <c r="S227" s="9" t="s">
        <v>8156</v>
      </c>
    </row>
    <row r="228" spans="1:19" ht="15" customHeight="1" x14ac:dyDescent="0.2">
      <c r="A228" s="5" t="s">
        <v>210</v>
      </c>
      <c r="B228" s="6" t="s">
        <v>2745</v>
      </c>
      <c r="C228" s="7" t="s">
        <v>4283</v>
      </c>
      <c r="D228" s="7" t="s">
        <v>7665</v>
      </c>
      <c r="E228" s="5" t="s">
        <v>8165</v>
      </c>
      <c r="F228" s="5" t="s">
        <v>8166</v>
      </c>
      <c r="G228" s="8" t="s">
        <v>4261</v>
      </c>
      <c r="H228" s="7" t="s">
        <v>4282</v>
      </c>
      <c r="I228" s="7" t="s">
        <v>583</v>
      </c>
      <c r="J228" s="10">
        <v>12099100</v>
      </c>
      <c r="K228" s="10">
        <v>479207000</v>
      </c>
      <c r="L228" s="7" t="s">
        <v>7578</v>
      </c>
      <c r="M228" s="7" t="s">
        <v>7564</v>
      </c>
      <c r="N228" s="7" t="s">
        <v>7568</v>
      </c>
      <c r="O228" s="11" t="s">
        <v>7668</v>
      </c>
      <c r="P228" s="5" t="s">
        <v>4259</v>
      </c>
      <c r="Q228" s="7" t="s">
        <v>7679</v>
      </c>
      <c r="R228" s="5" t="str">
        <f t="shared" si="3"/>
        <v>NH-Q101412</v>
      </c>
      <c r="S228" s="9" t="s">
        <v>8167</v>
      </c>
    </row>
    <row r="229" spans="1:19" ht="15" customHeight="1" x14ac:dyDescent="0.2">
      <c r="A229" s="5" t="s">
        <v>210</v>
      </c>
      <c r="B229" s="6" t="s">
        <v>1916</v>
      </c>
      <c r="C229" s="7" t="s">
        <v>1913</v>
      </c>
      <c r="D229" s="7" t="s">
        <v>8168</v>
      </c>
      <c r="E229" s="5" t="s">
        <v>8169</v>
      </c>
      <c r="F229" s="5" t="s">
        <v>8170</v>
      </c>
      <c r="G229" s="8" t="s">
        <v>1917</v>
      </c>
      <c r="H229" s="7" t="s">
        <v>1912</v>
      </c>
      <c r="I229" s="7" t="s">
        <v>960</v>
      </c>
      <c r="J229" s="10">
        <v>200000</v>
      </c>
      <c r="K229" s="10">
        <v>3500000</v>
      </c>
      <c r="L229" s="7" t="s">
        <v>7613</v>
      </c>
      <c r="M229" s="7" t="s">
        <v>8171</v>
      </c>
      <c r="N229" s="7" t="s">
        <v>7677</v>
      </c>
      <c r="O229" s="11" t="s">
        <v>8172</v>
      </c>
      <c r="P229" s="5" t="s">
        <v>1915</v>
      </c>
      <c r="Q229" s="7" t="s">
        <v>8173</v>
      </c>
      <c r="R229" s="5" t="str">
        <f t="shared" si="3"/>
        <v>FBDL -6511001</v>
      </c>
      <c r="S229" s="9" t="s">
        <v>8174</v>
      </c>
    </row>
    <row r="230" spans="1:19" ht="15" customHeight="1" x14ac:dyDescent="0.2">
      <c r="A230" s="5" t="s">
        <v>248</v>
      </c>
      <c r="B230" s="6" t="s">
        <v>8175</v>
      </c>
      <c r="C230" s="7" t="s">
        <v>3710</v>
      </c>
      <c r="D230" s="7" t="s">
        <v>8176</v>
      </c>
      <c r="E230" s="5" t="s">
        <v>8177</v>
      </c>
      <c r="F230" s="5" t="s">
        <v>8178</v>
      </c>
      <c r="G230" s="8" t="s">
        <v>3643</v>
      </c>
      <c r="H230" s="7" t="s">
        <v>3709</v>
      </c>
      <c r="I230" s="7" t="s">
        <v>2218</v>
      </c>
      <c r="J230" s="10">
        <v>885000</v>
      </c>
      <c r="K230" s="10"/>
      <c r="L230" s="7" t="s">
        <v>7626</v>
      </c>
      <c r="M230" s="7" t="s">
        <v>7552</v>
      </c>
      <c r="N230" s="7" t="s">
        <v>7568</v>
      </c>
      <c r="O230" s="11" t="s">
        <v>7554</v>
      </c>
      <c r="P230" s="5" t="s">
        <v>3640</v>
      </c>
      <c r="Q230" s="7" t="s">
        <v>7569</v>
      </c>
      <c r="R230" s="5" t="str">
        <f t="shared" si="3"/>
        <v>STPL-5376016</v>
      </c>
      <c r="S230" s="9" t="s">
        <v>8179</v>
      </c>
    </row>
    <row r="231" spans="1:19" ht="15" customHeight="1" x14ac:dyDescent="0.2">
      <c r="A231" s="5" t="s">
        <v>248</v>
      </c>
      <c r="B231" s="6" t="s">
        <v>8175</v>
      </c>
      <c r="C231" s="7" t="s">
        <v>3710</v>
      </c>
      <c r="D231" s="7" t="s">
        <v>8176</v>
      </c>
      <c r="E231" s="5" t="s">
        <v>8177</v>
      </c>
      <c r="F231" s="5" t="s">
        <v>8178</v>
      </c>
      <c r="G231" s="8" t="s">
        <v>3643</v>
      </c>
      <c r="H231" s="7" t="s">
        <v>3709</v>
      </c>
      <c r="I231" s="7" t="s">
        <v>146</v>
      </c>
      <c r="J231" s="10">
        <v>-110308.35</v>
      </c>
      <c r="K231" s="10"/>
      <c r="L231" s="7" t="s">
        <v>7626</v>
      </c>
      <c r="M231" s="7" t="s">
        <v>7552</v>
      </c>
      <c r="N231" s="7" t="s">
        <v>7568</v>
      </c>
      <c r="O231" s="11" t="s">
        <v>7554</v>
      </c>
      <c r="P231" s="5" t="s">
        <v>3640</v>
      </c>
      <c r="Q231" s="7" t="s">
        <v>7569</v>
      </c>
      <c r="R231" s="5" t="str">
        <f t="shared" si="3"/>
        <v>STPL-5376016</v>
      </c>
      <c r="S231" s="9" t="s">
        <v>8179</v>
      </c>
    </row>
    <row r="232" spans="1:19" ht="15" customHeight="1" x14ac:dyDescent="0.2">
      <c r="A232" s="5" t="s">
        <v>248</v>
      </c>
      <c r="B232" s="6" t="s">
        <v>8180</v>
      </c>
      <c r="C232" s="7" t="s">
        <v>6179</v>
      </c>
      <c r="D232" s="7" t="s">
        <v>8181</v>
      </c>
      <c r="E232" s="5" t="s">
        <v>8182</v>
      </c>
      <c r="F232" s="5" t="s">
        <v>8183</v>
      </c>
      <c r="G232" s="8" t="s">
        <v>6118</v>
      </c>
      <c r="H232" s="7" t="s">
        <v>6178</v>
      </c>
      <c r="I232" s="7" t="s">
        <v>878</v>
      </c>
      <c r="J232" s="10">
        <v>-102504.54</v>
      </c>
      <c r="K232" s="10"/>
      <c r="L232" s="7" t="s">
        <v>7551</v>
      </c>
      <c r="M232" s="7" t="s">
        <v>7552</v>
      </c>
      <c r="N232" s="7" t="s">
        <v>7568</v>
      </c>
      <c r="O232" s="11" t="s">
        <v>7561</v>
      </c>
      <c r="P232" s="5" t="s">
        <v>6117</v>
      </c>
      <c r="Q232" s="7" t="s">
        <v>7867</v>
      </c>
      <c r="R232" s="5" t="str">
        <f t="shared" si="3"/>
        <v>CML-5171023</v>
      </c>
      <c r="S232" s="9" t="s">
        <v>8184</v>
      </c>
    </row>
    <row r="233" spans="1:19" ht="15" customHeight="1" x14ac:dyDescent="0.2">
      <c r="A233" s="5" t="s">
        <v>248</v>
      </c>
      <c r="B233" s="6" t="s">
        <v>8185</v>
      </c>
      <c r="C233" s="7" t="s">
        <v>3880</v>
      </c>
      <c r="D233" s="7" t="s">
        <v>8181</v>
      </c>
      <c r="E233" s="5" t="s">
        <v>8186</v>
      </c>
      <c r="F233" s="5" t="s">
        <v>8187</v>
      </c>
      <c r="G233" s="8" t="s">
        <v>3643</v>
      </c>
      <c r="H233" s="7" t="s">
        <v>3879</v>
      </c>
      <c r="I233" s="7" t="s">
        <v>960</v>
      </c>
      <c r="J233" s="10">
        <v>200000</v>
      </c>
      <c r="K233" s="10"/>
      <c r="L233" s="7" t="s">
        <v>7551</v>
      </c>
      <c r="M233" s="7" t="s">
        <v>7552</v>
      </c>
      <c r="N233" s="7" t="s">
        <v>7682</v>
      </c>
      <c r="O233" s="11" t="s">
        <v>7554</v>
      </c>
      <c r="P233" s="5" t="s">
        <v>3640</v>
      </c>
      <c r="Q233" s="7" t="s">
        <v>7569</v>
      </c>
      <c r="R233" s="5" t="str">
        <f t="shared" si="3"/>
        <v>STPL-5171026</v>
      </c>
      <c r="S233" s="9" t="s">
        <v>8188</v>
      </c>
    </row>
    <row r="234" spans="1:19" ht="15" customHeight="1" x14ac:dyDescent="0.2">
      <c r="A234" s="5" t="s">
        <v>248</v>
      </c>
      <c r="B234" s="6" t="s">
        <v>8189</v>
      </c>
      <c r="C234" s="7" t="s">
        <v>4839</v>
      </c>
      <c r="D234" s="7" t="s">
        <v>8181</v>
      </c>
      <c r="E234" s="5" t="s">
        <v>8190</v>
      </c>
      <c r="F234" s="5" t="s">
        <v>8191</v>
      </c>
      <c r="G234" s="8" t="s">
        <v>4602</v>
      </c>
      <c r="H234" s="7" t="s">
        <v>4838</v>
      </c>
      <c r="I234" s="7" t="s">
        <v>655</v>
      </c>
      <c r="J234" s="10">
        <v>739000</v>
      </c>
      <c r="K234" s="10"/>
      <c r="L234" s="7" t="s">
        <v>7613</v>
      </c>
      <c r="M234" s="7" t="s">
        <v>7564</v>
      </c>
      <c r="N234" s="7" t="s">
        <v>7553</v>
      </c>
      <c r="O234" s="11" t="s">
        <v>7561</v>
      </c>
      <c r="P234" s="5" t="s">
        <v>4600</v>
      </c>
      <c r="Q234" s="7" t="s">
        <v>7867</v>
      </c>
      <c r="R234" s="5" t="str">
        <f t="shared" si="3"/>
        <v>CML-5171027</v>
      </c>
      <c r="S234" s="9" t="s">
        <v>8192</v>
      </c>
    </row>
    <row r="235" spans="1:19" ht="15" customHeight="1" x14ac:dyDescent="0.2">
      <c r="A235" s="5" t="s">
        <v>248</v>
      </c>
      <c r="B235" s="6" t="s">
        <v>8193</v>
      </c>
      <c r="C235" s="7" t="s">
        <v>3761</v>
      </c>
      <c r="D235" s="7" t="s">
        <v>8194</v>
      </c>
      <c r="E235" s="5" t="s">
        <v>8195</v>
      </c>
      <c r="F235" s="5" t="s">
        <v>8196</v>
      </c>
      <c r="G235" s="8" t="s">
        <v>3643</v>
      </c>
      <c r="H235" s="7" t="s">
        <v>3760</v>
      </c>
      <c r="I235" s="7" t="s">
        <v>393</v>
      </c>
      <c r="J235" s="10">
        <v>450000</v>
      </c>
      <c r="K235" s="10"/>
      <c r="L235" s="7" t="s">
        <v>7551</v>
      </c>
      <c r="M235" s="7" t="s">
        <v>7552</v>
      </c>
      <c r="N235" s="7" t="s">
        <v>7553</v>
      </c>
      <c r="O235" s="11" t="s">
        <v>7554</v>
      </c>
      <c r="P235" s="5" t="s">
        <v>3640</v>
      </c>
      <c r="Q235" s="7" t="s">
        <v>7569</v>
      </c>
      <c r="R235" s="5" t="str">
        <f t="shared" si="3"/>
        <v>STPL-5196044</v>
      </c>
      <c r="S235" s="9" t="s">
        <v>8197</v>
      </c>
    </row>
    <row r="236" spans="1:19" ht="15" customHeight="1" x14ac:dyDescent="0.2">
      <c r="A236" s="5" t="s">
        <v>248</v>
      </c>
      <c r="B236" s="6" t="s">
        <v>8198</v>
      </c>
      <c r="C236" s="7" t="s">
        <v>3353</v>
      </c>
      <c r="D236" s="7" t="s">
        <v>8199</v>
      </c>
      <c r="E236" s="5" t="s">
        <v>8200</v>
      </c>
      <c r="F236" s="5" t="s">
        <v>8201</v>
      </c>
      <c r="G236" s="8" t="s">
        <v>3308</v>
      </c>
      <c r="H236" s="7" t="s">
        <v>3352</v>
      </c>
      <c r="I236" s="7" t="s">
        <v>955</v>
      </c>
      <c r="J236" s="10">
        <v>1202000</v>
      </c>
      <c r="K236" s="10">
        <v>480000</v>
      </c>
      <c r="L236" s="7" t="s">
        <v>7551</v>
      </c>
      <c r="M236" s="7" t="s">
        <v>7552</v>
      </c>
      <c r="N236" s="7" t="s">
        <v>7553</v>
      </c>
      <c r="O236" s="11" t="s">
        <v>7561</v>
      </c>
      <c r="P236" s="5" t="s">
        <v>3306</v>
      </c>
      <c r="Q236" s="7" t="s">
        <v>7867</v>
      </c>
      <c r="R236" s="5" t="str">
        <f t="shared" si="3"/>
        <v>CML-5357011</v>
      </c>
      <c r="S236" s="9" t="s">
        <v>8202</v>
      </c>
    </row>
    <row r="237" spans="1:19" ht="15" customHeight="1" x14ac:dyDescent="0.2">
      <c r="A237" s="5" t="s">
        <v>248</v>
      </c>
      <c r="B237" s="6" t="s">
        <v>8203</v>
      </c>
      <c r="C237" s="7" t="s">
        <v>4859</v>
      </c>
      <c r="D237" s="7" t="s">
        <v>8204</v>
      </c>
      <c r="E237" s="5" t="s">
        <v>8205</v>
      </c>
      <c r="F237" s="5" t="s">
        <v>8206</v>
      </c>
      <c r="G237" s="8" t="s">
        <v>4602</v>
      </c>
      <c r="H237" s="7" t="s">
        <v>4858</v>
      </c>
      <c r="I237" s="7" t="s">
        <v>667</v>
      </c>
      <c r="J237" s="10">
        <v>272689</v>
      </c>
      <c r="K237" s="10"/>
      <c r="L237" s="7" t="s">
        <v>7551</v>
      </c>
      <c r="M237" s="7" t="s">
        <v>7564</v>
      </c>
      <c r="N237" s="7" t="s">
        <v>7553</v>
      </c>
      <c r="O237" s="11" t="s">
        <v>7561</v>
      </c>
      <c r="P237" s="5" t="s">
        <v>4600</v>
      </c>
      <c r="Q237" s="7" t="s">
        <v>7867</v>
      </c>
      <c r="R237" s="5" t="str">
        <f t="shared" si="3"/>
        <v>CML-5299018</v>
      </c>
      <c r="S237" s="9" t="s">
        <v>8207</v>
      </c>
    </row>
    <row r="238" spans="1:19" ht="15" customHeight="1" x14ac:dyDescent="0.2">
      <c r="A238" s="5" t="s">
        <v>248</v>
      </c>
      <c r="B238" s="6" t="s">
        <v>8208</v>
      </c>
      <c r="C238" s="7" t="s">
        <v>3792</v>
      </c>
      <c r="D238" s="7" t="s">
        <v>8209</v>
      </c>
      <c r="E238" s="5" t="s">
        <v>8210</v>
      </c>
      <c r="F238" s="5" t="s">
        <v>8211</v>
      </c>
      <c r="G238" s="8" t="s">
        <v>3643</v>
      </c>
      <c r="H238" s="7" t="s">
        <v>3791</v>
      </c>
      <c r="I238" s="7" t="s">
        <v>3337</v>
      </c>
      <c r="J238" s="10">
        <v>201000</v>
      </c>
      <c r="K238" s="10"/>
      <c r="L238" s="7" t="s">
        <v>7551</v>
      </c>
      <c r="M238" s="7" t="s">
        <v>7564</v>
      </c>
      <c r="N238" s="7" t="s">
        <v>7568</v>
      </c>
      <c r="O238" s="11" t="s">
        <v>7554</v>
      </c>
      <c r="P238" s="5" t="s">
        <v>3640</v>
      </c>
      <c r="Q238" s="7" t="s">
        <v>7569</v>
      </c>
      <c r="R238" s="5" t="str">
        <f t="shared" si="3"/>
        <v>STPL-5390006</v>
      </c>
      <c r="S238" s="9" t="s">
        <v>8212</v>
      </c>
    </row>
    <row r="239" spans="1:19" ht="15" customHeight="1" x14ac:dyDescent="0.2">
      <c r="A239" s="5" t="s">
        <v>248</v>
      </c>
      <c r="B239" s="6" t="s">
        <v>6173</v>
      </c>
      <c r="C239" s="7" t="s">
        <v>6171</v>
      </c>
      <c r="D239" s="7" t="s">
        <v>8213</v>
      </c>
      <c r="E239" s="5" t="s">
        <v>8214</v>
      </c>
      <c r="F239" s="5" t="s">
        <v>8215</v>
      </c>
      <c r="G239" s="8" t="s">
        <v>6118</v>
      </c>
      <c r="H239" s="7" t="s">
        <v>6170</v>
      </c>
      <c r="I239" s="7" t="s">
        <v>496</v>
      </c>
      <c r="J239" s="10">
        <v>-0.01</v>
      </c>
      <c r="K239" s="10"/>
      <c r="L239" s="7" t="s">
        <v>7551</v>
      </c>
      <c r="M239" s="7" t="s">
        <v>7552</v>
      </c>
      <c r="N239" s="7" t="s">
        <v>7677</v>
      </c>
      <c r="O239" s="11" t="s">
        <v>7561</v>
      </c>
      <c r="P239" s="5" t="s">
        <v>6117</v>
      </c>
      <c r="Q239" s="7" t="s">
        <v>7867</v>
      </c>
      <c r="R239" s="5" t="str">
        <f t="shared" si="3"/>
        <v>CML-5029035</v>
      </c>
      <c r="S239" s="9" t="s">
        <v>8216</v>
      </c>
    </row>
    <row r="240" spans="1:19" ht="15" customHeight="1" x14ac:dyDescent="0.2">
      <c r="A240" s="5" t="s">
        <v>248</v>
      </c>
      <c r="B240" s="6" t="s">
        <v>8217</v>
      </c>
      <c r="C240" s="7" t="s">
        <v>3921</v>
      </c>
      <c r="D240" s="7" t="s">
        <v>8218</v>
      </c>
      <c r="E240" s="5" t="s">
        <v>8219</v>
      </c>
      <c r="F240" s="5" t="s">
        <v>8220</v>
      </c>
      <c r="G240" s="8" t="s">
        <v>3643</v>
      </c>
      <c r="H240" s="7" t="s">
        <v>3920</v>
      </c>
      <c r="I240" s="7" t="s">
        <v>496</v>
      </c>
      <c r="J240" s="10">
        <v>385000</v>
      </c>
      <c r="K240" s="10"/>
      <c r="L240" s="7" t="s">
        <v>7551</v>
      </c>
      <c r="M240" s="7" t="s">
        <v>7552</v>
      </c>
      <c r="N240" s="7" t="s">
        <v>7553</v>
      </c>
      <c r="O240" s="11" t="s">
        <v>7554</v>
      </c>
      <c r="P240" s="5" t="s">
        <v>3640</v>
      </c>
      <c r="Q240" s="7" t="s">
        <v>7569</v>
      </c>
      <c r="R240" s="5" t="str">
        <f t="shared" si="3"/>
        <v>STPL-5226026</v>
      </c>
      <c r="S240" s="9" t="s">
        <v>8221</v>
      </c>
    </row>
    <row r="241" spans="1:19" ht="15" customHeight="1" x14ac:dyDescent="0.2">
      <c r="A241" s="5" t="s">
        <v>248</v>
      </c>
      <c r="B241" s="6" t="s">
        <v>8222</v>
      </c>
      <c r="C241" s="7" t="s">
        <v>3888</v>
      </c>
      <c r="D241" s="7" t="s">
        <v>248</v>
      </c>
      <c r="E241" s="5" t="s">
        <v>8223</v>
      </c>
      <c r="F241" s="5" t="s">
        <v>8224</v>
      </c>
      <c r="G241" s="8" t="s">
        <v>3643</v>
      </c>
      <c r="H241" s="7" t="s">
        <v>3887</v>
      </c>
      <c r="I241" s="7" t="s">
        <v>960</v>
      </c>
      <c r="J241" s="10">
        <v>-47089.14</v>
      </c>
      <c r="K241" s="10"/>
      <c r="L241" s="7" t="s">
        <v>7551</v>
      </c>
      <c r="M241" s="7" t="s">
        <v>7564</v>
      </c>
      <c r="N241" s="7" t="s">
        <v>7568</v>
      </c>
      <c r="O241" s="11" t="s">
        <v>7554</v>
      </c>
      <c r="P241" s="5" t="s">
        <v>3640</v>
      </c>
      <c r="Q241" s="7" t="s">
        <v>7569</v>
      </c>
      <c r="R241" s="5" t="str">
        <f t="shared" si="3"/>
        <v>STPL-5102051</v>
      </c>
      <c r="S241" s="9" t="s">
        <v>8225</v>
      </c>
    </row>
    <row r="242" spans="1:19" ht="15" customHeight="1" x14ac:dyDescent="0.2">
      <c r="A242" s="5" t="s">
        <v>248</v>
      </c>
      <c r="B242" s="6" t="s">
        <v>8226</v>
      </c>
      <c r="C242" s="7" t="s">
        <v>3913</v>
      </c>
      <c r="D242" s="7" t="s">
        <v>8227</v>
      </c>
      <c r="E242" s="5" t="s">
        <v>8228</v>
      </c>
      <c r="F242" s="5" t="s">
        <v>8229</v>
      </c>
      <c r="G242" s="8" t="s">
        <v>3643</v>
      </c>
      <c r="H242" s="7" t="s">
        <v>3912</v>
      </c>
      <c r="I242" s="7" t="s">
        <v>492</v>
      </c>
      <c r="J242" s="10">
        <v>2120000</v>
      </c>
      <c r="K242" s="10"/>
      <c r="L242" s="7" t="s">
        <v>7551</v>
      </c>
      <c r="M242" s="7" t="s">
        <v>7552</v>
      </c>
      <c r="N242" s="7" t="s">
        <v>7553</v>
      </c>
      <c r="O242" s="11" t="s">
        <v>7554</v>
      </c>
      <c r="P242" s="5" t="s">
        <v>3640</v>
      </c>
      <c r="Q242" s="7" t="s">
        <v>8230</v>
      </c>
      <c r="R242" s="5" t="str">
        <f t="shared" si="3"/>
        <v xml:space="preserve">	STPLNI-6419034</v>
      </c>
      <c r="S242" s="9" t="s">
        <v>8231</v>
      </c>
    </row>
    <row r="243" spans="1:19" ht="15" customHeight="1" x14ac:dyDescent="0.2">
      <c r="A243" s="5" t="s">
        <v>248</v>
      </c>
      <c r="B243" s="6" t="s">
        <v>6479</v>
      </c>
      <c r="C243" s="7" t="s">
        <v>6476</v>
      </c>
      <c r="D243" s="7" t="s">
        <v>8232</v>
      </c>
      <c r="E243" s="5" t="s">
        <v>8233</v>
      </c>
      <c r="F243" s="5" t="s">
        <v>8234</v>
      </c>
      <c r="G243" s="8" t="s">
        <v>6480</v>
      </c>
      <c r="H243" s="7" t="s">
        <v>6475</v>
      </c>
      <c r="I243" s="7" t="s">
        <v>208</v>
      </c>
      <c r="J243" s="10">
        <v>-0.01</v>
      </c>
      <c r="K243" s="10"/>
      <c r="L243" s="7" t="s">
        <v>7551</v>
      </c>
      <c r="M243" s="7" t="s">
        <v>7564</v>
      </c>
      <c r="N243" s="7" t="s">
        <v>7568</v>
      </c>
      <c r="O243" s="11" t="s">
        <v>7554</v>
      </c>
      <c r="P243" s="5" t="s">
        <v>6478</v>
      </c>
      <c r="Q243" s="7" t="s">
        <v>7569</v>
      </c>
      <c r="R243" s="5" t="str">
        <f t="shared" si="3"/>
        <v>STPL-5935081</v>
      </c>
      <c r="S243" s="9" t="s">
        <v>8235</v>
      </c>
    </row>
    <row r="244" spans="1:19" ht="15" customHeight="1" x14ac:dyDescent="0.2">
      <c r="A244" s="5" t="s">
        <v>248</v>
      </c>
      <c r="B244" s="6" t="s">
        <v>1388</v>
      </c>
      <c r="C244" s="7" t="s">
        <v>6447</v>
      </c>
      <c r="D244" s="7" t="s">
        <v>8232</v>
      </c>
      <c r="E244" s="5" t="s">
        <v>8236</v>
      </c>
      <c r="F244" s="5" t="s">
        <v>8236</v>
      </c>
      <c r="G244" s="8" t="s">
        <v>7837</v>
      </c>
      <c r="H244" s="7" t="s">
        <v>6446</v>
      </c>
      <c r="I244" s="7" t="s">
        <v>1419</v>
      </c>
      <c r="J244" s="10">
        <v>-150000</v>
      </c>
      <c r="K244" s="10">
        <v>524444737</v>
      </c>
      <c r="L244" s="7" t="s">
        <v>7578</v>
      </c>
      <c r="M244" s="7" t="s">
        <v>7564</v>
      </c>
      <c r="N244" s="7" t="s">
        <v>7568</v>
      </c>
      <c r="O244" s="11" t="s">
        <v>7645</v>
      </c>
      <c r="P244" s="5" t="s">
        <v>6444</v>
      </c>
      <c r="Q244" s="7" t="s">
        <v>7838</v>
      </c>
      <c r="R244" s="5" t="str">
        <f t="shared" si="3"/>
        <v>BRLO-5935079</v>
      </c>
      <c r="S244" s="9" t="s">
        <v>8237</v>
      </c>
    </row>
    <row r="245" spans="1:19" ht="15" customHeight="1" x14ac:dyDescent="0.2">
      <c r="A245" s="5" t="s">
        <v>248</v>
      </c>
      <c r="B245" s="6" t="s">
        <v>2357</v>
      </c>
      <c r="C245" s="7" t="s">
        <v>2354</v>
      </c>
      <c r="D245" s="7" t="s">
        <v>8238</v>
      </c>
      <c r="E245" s="5" t="s">
        <v>8239</v>
      </c>
      <c r="F245" s="5" t="s">
        <v>8240</v>
      </c>
      <c r="G245" s="8" t="s">
        <v>2358</v>
      </c>
      <c r="H245" s="7" t="s">
        <v>2353</v>
      </c>
      <c r="I245" s="7" t="s">
        <v>1095</v>
      </c>
      <c r="J245" s="10">
        <v>-10756.25</v>
      </c>
      <c r="K245" s="10"/>
      <c r="L245" s="7" t="s">
        <v>7551</v>
      </c>
      <c r="M245" s="7" t="s">
        <v>7552</v>
      </c>
      <c r="N245" s="7" t="s">
        <v>7553</v>
      </c>
      <c r="O245" s="11" t="s">
        <v>8127</v>
      </c>
      <c r="P245" s="5" t="s">
        <v>2356</v>
      </c>
      <c r="Q245" s="7" t="s">
        <v>8241</v>
      </c>
      <c r="R245" s="5" t="str">
        <f t="shared" si="3"/>
        <v>ATPL-5177037</v>
      </c>
      <c r="S245" s="9" t="s">
        <v>8242</v>
      </c>
    </row>
    <row r="246" spans="1:19" ht="15" customHeight="1" x14ac:dyDescent="0.2">
      <c r="A246" s="5" t="s">
        <v>248</v>
      </c>
      <c r="B246" s="6" t="s">
        <v>8243</v>
      </c>
      <c r="C246" s="7" t="s">
        <v>3981</v>
      </c>
      <c r="D246" s="7" t="s">
        <v>8238</v>
      </c>
      <c r="E246" s="5" t="s">
        <v>8244</v>
      </c>
      <c r="F246" s="5" t="s">
        <v>8245</v>
      </c>
      <c r="G246" s="8" t="s">
        <v>3643</v>
      </c>
      <c r="H246" s="7">
        <v>5177047</v>
      </c>
      <c r="I246" s="7" t="s">
        <v>567</v>
      </c>
      <c r="J246" s="10">
        <v>3513</v>
      </c>
      <c r="K246" s="10"/>
      <c r="L246" s="7" t="s">
        <v>7613</v>
      </c>
      <c r="M246" s="7" t="s">
        <v>7614</v>
      </c>
      <c r="N246" s="7" t="s">
        <v>7553</v>
      </c>
      <c r="O246" s="11" t="s">
        <v>7554</v>
      </c>
      <c r="P246" s="5" t="s">
        <v>3640</v>
      </c>
      <c r="Q246" s="7" t="s">
        <v>8246</v>
      </c>
      <c r="R246" s="5" t="str">
        <f t="shared" si="3"/>
        <v>CRRSAL-5177047</v>
      </c>
      <c r="S246" s="9" t="s">
        <v>8247</v>
      </c>
    </row>
    <row r="247" spans="1:19" ht="15" customHeight="1" x14ac:dyDescent="0.2">
      <c r="A247" s="5" t="s">
        <v>248</v>
      </c>
      <c r="B247" s="6" t="s">
        <v>1043</v>
      </c>
      <c r="C247" s="7" t="s">
        <v>1043</v>
      </c>
      <c r="D247" s="7" t="s">
        <v>7665</v>
      </c>
      <c r="E247" s="5" t="s">
        <v>8248</v>
      </c>
      <c r="F247" s="5" t="s">
        <v>8248</v>
      </c>
      <c r="G247" s="8" t="s">
        <v>1002</v>
      </c>
      <c r="H247" s="7" t="s">
        <v>1042</v>
      </c>
      <c r="I247" s="7" t="s">
        <v>1045</v>
      </c>
      <c r="J247" s="10">
        <v>-362884.62</v>
      </c>
      <c r="K247" s="10"/>
      <c r="L247" s="7" t="s">
        <v>7578</v>
      </c>
      <c r="M247" s="7" t="s">
        <v>7564</v>
      </c>
      <c r="N247" s="7" t="s">
        <v>7677</v>
      </c>
      <c r="O247" s="7" t="s">
        <v>7683</v>
      </c>
      <c r="P247" s="5" t="s">
        <v>1001</v>
      </c>
      <c r="Q247" s="7" t="s">
        <v>7683</v>
      </c>
      <c r="R247" s="5" t="str">
        <f t="shared" si="3"/>
        <v>ER-1187011</v>
      </c>
      <c r="S247" s="9" t="s">
        <v>8249</v>
      </c>
    </row>
    <row r="248" spans="1:19" ht="15" customHeight="1" x14ac:dyDescent="0.2">
      <c r="A248" s="5" t="s">
        <v>248</v>
      </c>
      <c r="B248" s="6" t="s">
        <v>1043</v>
      </c>
      <c r="C248" s="7" t="s">
        <v>1043</v>
      </c>
      <c r="D248" s="7" t="s">
        <v>7665</v>
      </c>
      <c r="E248" s="5" t="s">
        <v>8250</v>
      </c>
      <c r="F248" s="5" t="s">
        <v>8251</v>
      </c>
      <c r="G248" s="8" t="s">
        <v>1280</v>
      </c>
      <c r="H248" s="7" t="s">
        <v>1042</v>
      </c>
      <c r="I248" s="7" t="s">
        <v>1045</v>
      </c>
      <c r="J248" s="10">
        <v>-488.22</v>
      </c>
      <c r="K248" s="10"/>
      <c r="L248" s="7" t="s">
        <v>7578</v>
      </c>
      <c r="M248" s="7" t="s">
        <v>7564</v>
      </c>
      <c r="N248" s="7" t="s">
        <v>7682</v>
      </c>
      <c r="O248" s="11" t="s">
        <v>7683</v>
      </c>
      <c r="P248" s="5" t="s">
        <v>1279</v>
      </c>
      <c r="Q248" s="7" t="s">
        <v>7683</v>
      </c>
      <c r="R248" s="5" t="str">
        <f t="shared" si="3"/>
        <v>ER-1187011</v>
      </c>
      <c r="S248" s="9" t="s">
        <v>8249</v>
      </c>
    </row>
    <row r="249" spans="1:19" ht="15" customHeight="1" x14ac:dyDescent="0.2">
      <c r="A249" s="5" t="s">
        <v>248</v>
      </c>
      <c r="B249" s="6" t="s">
        <v>1102</v>
      </c>
      <c r="C249" s="7" t="s">
        <v>1102</v>
      </c>
      <c r="D249" s="7" t="s">
        <v>7665</v>
      </c>
      <c r="E249" s="5" t="s">
        <v>8252</v>
      </c>
      <c r="F249" s="5" t="s">
        <v>8252</v>
      </c>
      <c r="G249" s="8" t="s">
        <v>1081</v>
      </c>
      <c r="H249" s="7" t="s">
        <v>1101</v>
      </c>
      <c r="I249" s="7" t="s">
        <v>1100</v>
      </c>
      <c r="J249" s="10">
        <v>-251.01</v>
      </c>
      <c r="K249" s="10"/>
      <c r="L249" s="7" t="s">
        <v>7578</v>
      </c>
      <c r="M249" s="7" t="s">
        <v>7564</v>
      </c>
      <c r="N249" s="7" t="s">
        <v>7682</v>
      </c>
      <c r="O249" s="7" t="s">
        <v>7683</v>
      </c>
      <c r="P249" s="5" t="s">
        <v>1080</v>
      </c>
      <c r="Q249" s="7" t="s">
        <v>7683</v>
      </c>
      <c r="R249" s="5" t="str">
        <f t="shared" si="3"/>
        <v>ER-31SN001</v>
      </c>
      <c r="S249" s="9" t="s">
        <v>8253</v>
      </c>
    </row>
    <row r="250" spans="1:19" ht="15" customHeight="1" x14ac:dyDescent="0.2">
      <c r="A250" s="5" t="s">
        <v>248</v>
      </c>
      <c r="B250" s="6" t="s">
        <v>388</v>
      </c>
      <c r="C250" s="7" t="s">
        <v>388</v>
      </c>
      <c r="D250" s="7" t="s">
        <v>7665</v>
      </c>
      <c r="E250" s="5" t="s">
        <v>8254</v>
      </c>
      <c r="F250" s="5" t="s">
        <v>8254</v>
      </c>
      <c r="G250" s="8" t="s">
        <v>223</v>
      </c>
      <c r="H250" s="7" t="s">
        <v>387</v>
      </c>
      <c r="I250" s="7" t="s">
        <v>35</v>
      </c>
      <c r="J250" s="10">
        <v>16236.9</v>
      </c>
      <c r="K250" s="10"/>
      <c r="L250" s="7" t="s">
        <v>7551</v>
      </c>
      <c r="M250" s="7" t="s">
        <v>7564</v>
      </c>
      <c r="N250" s="7" t="s">
        <v>7682</v>
      </c>
      <c r="O250" s="7" t="s">
        <v>7683</v>
      </c>
      <c r="P250" s="5" t="s">
        <v>221</v>
      </c>
      <c r="Q250" s="7" t="s">
        <v>7683</v>
      </c>
      <c r="R250" s="5" t="str">
        <f t="shared" si="3"/>
        <v>ER-31TD001</v>
      </c>
      <c r="S250" s="9" t="s">
        <v>8255</v>
      </c>
    </row>
    <row r="251" spans="1:19" ht="15" customHeight="1" x14ac:dyDescent="0.2">
      <c r="A251" s="5" t="s">
        <v>248</v>
      </c>
      <c r="B251" s="6" t="s">
        <v>904</v>
      </c>
      <c r="C251" s="7" t="s">
        <v>904</v>
      </c>
      <c r="D251" s="7" t="s">
        <v>7665</v>
      </c>
      <c r="E251" s="5" t="s">
        <v>8256</v>
      </c>
      <c r="F251" s="5" t="s">
        <v>8256</v>
      </c>
      <c r="G251" s="8" t="s">
        <v>898</v>
      </c>
      <c r="H251" s="7" t="s">
        <v>903</v>
      </c>
      <c r="I251" s="7" t="s">
        <v>365</v>
      </c>
      <c r="J251" s="10">
        <v>-73</v>
      </c>
      <c r="K251" s="10"/>
      <c r="L251" s="7" t="s">
        <v>7551</v>
      </c>
      <c r="M251" s="7" t="s">
        <v>7564</v>
      </c>
      <c r="N251" s="7" t="s">
        <v>7682</v>
      </c>
      <c r="O251" s="7" t="s">
        <v>7683</v>
      </c>
      <c r="P251" s="5" t="s">
        <v>897</v>
      </c>
      <c r="Q251" s="7" t="s">
        <v>7683</v>
      </c>
      <c r="R251" s="5" t="str">
        <f t="shared" si="3"/>
        <v>ER-31TA001</v>
      </c>
      <c r="S251" s="9" t="s">
        <v>8257</v>
      </c>
    </row>
    <row r="252" spans="1:19" ht="15" customHeight="1" x14ac:dyDescent="0.2">
      <c r="A252" s="5" t="s">
        <v>248</v>
      </c>
      <c r="B252" s="6" t="s">
        <v>904</v>
      </c>
      <c r="C252" s="7" t="s">
        <v>904</v>
      </c>
      <c r="D252" s="7" t="s">
        <v>7665</v>
      </c>
      <c r="E252" s="5" t="s">
        <v>8256</v>
      </c>
      <c r="F252" s="5" t="s">
        <v>8256</v>
      </c>
      <c r="G252" s="8" t="s">
        <v>7117</v>
      </c>
      <c r="H252" s="7" t="s">
        <v>903</v>
      </c>
      <c r="I252" s="7" t="s">
        <v>365</v>
      </c>
      <c r="J252" s="10">
        <v>72.41</v>
      </c>
      <c r="K252" s="10"/>
      <c r="L252" s="7" t="s">
        <v>7551</v>
      </c>
      <c r="M252" s="7" t="s">
        <v>7564</v>
      </c>
      <c r="N252" s="7" t="s">
        <v>7682</v>
      </c>
      <c r="O252" s="7" t="s">
        <v>7683</v>
      </c>
      <c r="P252" s="5" t="s">
        <v>7116</v>
      </c>
      <c r="Q252" s="7" t="s">
        <v>7683</v>
      </c>
      <c r="R252" s="5" t="str">
        <f t="shared" si="3"/>
        <v>ER-31TA001</v>
      </c>
      <c r="S252" s="9" t="s">
        <v>8257</v>
      </c>
    </row>
    <row r="253" spans="1:19" ht="15" customHeight="1" x14ac:dyDescent="0.2">
      <c r="A253" s="5" t="s">
        <v>248</v>
      </c>
      <c r="B253" s="6" t="s">
        <v>396</v>
      </c>
      <c r="C253" s="7" t="s">
        <v>396</v>
      </c>
      <c r="D253" s="7" t="s">
        <v>7665</v>
      </c>
      <c r="E253" s="5" t="s">
        <v>8258</v>
      </c>
      <c r="F253" s="5" t="s">
        <v>8258</v>
      </c>
      <c r="G253" s="8" t="s">
        <v>223</v>
      </c>
      <c r="H253" s="7" t="s">
        <v>395</v>
      </c>
      <c r="I253" s="7" t="s">
        <v>393</v>
      </c>
      <c r="J253" s="10">
        <v>3005.51</v>
      </c>
      <c r="K253" s="10"/>
      <c r="L253" s="7" t="s">
        <v>7578</v>
      </c>
      <c r="M253" s="7" t="s">
        <v>7564</v>
      </c>
      <c r="N253" s="7" t="s">
        <v>7682</v>
      </c>
      <c r="O253" s="7" t="s">
        <v>7683</v>
      </c>
      <c r="P253" s="5" t="s">
        <v>221</v>
      </c>
      <c r="Q253" s="7" t="s">
        <v>7683</v>
      </c>
      <c r="R253" s="5" t="str">
        <f t="shared" si="3"/>
        <v>ER-39B1001</v>
      </c>
      <c r="S253" s="9" t="s">
        <v>8259</v>
      </c>
    </row>
    <row r="254" spans="1:19" ht="15" customHeight="1" x14ac:dyDescent="0.2">
      <c r="A254" s="5" t="s">
        <v>248</v>
      </c>
      <c r="B254" s="6" t="s">
        <v>403</v>
      </c>
      <c r="C254" s="7" t="s">
        <v>403</v>
      </c>
      <c r="D254" s="7" t="s">
        <v>7665</v>
      </c>
      <c r="E254" s="5" t="s">
        <v>8260</v>
      </c>
      <c r="F254" s="5" t="s">
        <v>8260</v>
      </c>
      <c r="G254" s="8" t="s">
        <v>223</v>
      </c>
      <c r="H254" s="7" t="s">
        <v>402</v>
      </c>
      <c r="I254" s="7" t="s">
        <v>401</v>
      </c>
      <c r="J254" s="10">
        <v>112.7</v>
      </c>
      <c r="K254" s="10"/>
      <c r="L254" s="7" t="s">
        <v>7551</v>
      </c>
      <c r="M254" s="7" t="s">
        <v>7564</v>
      </c>
      <c r="N254" s="7" t="s">
        <v>7682</v>
      </c>
      <c r="O254" s="7" t="s">
        <v>7683</v>
      </c>
      <c r="P254" s="5" t="s">
        <v>221</v>
      </c>
      <c r="Q254" s="7" t="s">
        <v>7683</v>
      </c>
      <c r="R254" s="5" t="str">
        <f t="shared" si="3"/>
        <v>ER-39B3001</v>
      </c>
      <c r="S254" s="9" t="s">
        <v>8261</v>
      </c>
    </row>
    <row r="255" spans="1:19" ht="15" customHeight="1" x14ac:dyDescent="0.2">
      <c r="A255" s="5" t="s">
        <v>248</v>
      </c>
      <c r="B255" s="6" t="s">
        <v>253</v>
      </c>
      <c r="C255" s="7" t="s">
        <v>253</v>
      </c>
      <c r="D255" s="7" t="s">
        <v>7665</v>
      </c>
      <c r="E255" s="5" t="s">
        <v>8262</v>
      </c>
      <c r="F255" s="5" t="s">
        <v>8262</v>
      </c>
      <c r="G255" s="8" t="s">
        <v>223</v>
      </c>
      <c r="H255" s="7" t="s">
        <v>252</v>
      </c>
      <c r="I255" s="7" t="s">
        <v>247</v>
      </c>
      <c r="J255" s="10">
        <v>-194266.1</v>
      </c>
      <c r="K255" s="10"/>
      <c r="L255" s="7" t="s">
        <v>7578</v>
      </c>
      <c r="M255" s="7" t="s">
        <v>7564</v>
      </c>
      <c r="N255" s="7" t="s">
        <v>7568</v>
      </c>
      <c r="O255" s="7" t="s">
        <v>7683</v>
      </c>
      <c r="P255" s="5" t="s">
        <v>221</v>
      </c>
      <c r="Q255" s="7" t="s">
        <v>7683</v>
      </c>
      <c r="R255" s="5" t="str">
        <f t="shared" si="3"/>
        <v>ER-39B5001</v>
      </c>
      <c r="S255" s="9" t="s">
        <v>8263</v>
      </c>
    </row>
    <row r="256" spans="1:19" ht="15" customHeight="1" x14ac:dyDescent="0.2">
      <c r="A256" s="5" t="s">
        <v>248</v>
      </c>
      <c r="B256" s="6" t="s">
        <v>250</v>
      </c>
      <c r="C256" s="7" t="s">
        <v>250</v>
      </c>
      <c r="D256" s="7" t="s">
        <v>7665</v>
      </c>
      <c r="E256" s="5" t="s">
        <v>8264</v>
      </c>
      <c r="F256" s="5" t="s">
        <v>8264</v>
      </c>
      <c r="G256" s="8" t="s">
        <v>223</v>
      </c>
      <c r="H256" s="7" t="s">
        <v>249</v>
      </c>
      <c r="I256" s="7" t="s">
        <v>247</v>
      </c>
      <c r="J256" s="10">
        <v>-527108.73</v>
      </c>
      <c r="K256" s="10"/>
      <c r="L256" s="7" t="s">
        <v>7578</v>
      </c>
      <c r="M256" s="7" t="s">
        <v>7564</v>
      </c>
      <c r="N256" s="7" t="s">
        <v>7682</v>
      </c>
      <c r="O256" s="7" t="s">
        <v>7683</v>
      </c>
      <c r="P256" s="5" t="s">
        <v>221</v>
      </c>
      <c r="Q256" s="7" t="s">
        <v>7683</v>
      </c>
      <c r="R256" s="5" t="str">
        <f t="shared" si="3"/>
        <v>ER-39B2001</v>
      </c>
      <c r="S256" s="9" t="s">
        <v>8265</v>
      </c>
    </row>
    <row r="257" spans="1:19" ht="15" customHeight="1" x14ac:dyDescent="0.2">
      <c r="A257" s="5" t="s">
        <v>248</v>
      </c>
      <c r="B257" s="6" t="s">
        <v>250</v>
      </c>
      <c r="C257" s="7" t="s">
        <v>250</v>
      </c>
      <c r="D257" s="7" t="s">
        <v>7665</v>
      </c>
      <c r="E257" s="5" t="s">
        <v>8264</v>
      </c>
      <c r="F257" s="5" t="s">
        <v>8264</v>
      </c>
      <c r="G257" s="8" t="s">
        <v>223</v>
      </c>
      <c r="H257" s="7" t="s">
        <v>249</v>
      </c>
      <c r="I257" s="7" t="s">
        <v>419</v>
      </c>
      <c r="J257" s="10">
        <v>-0.01</v>
      </c>
      <c r="K257" s="10"/>
      <c r="L257" s="7" t="s">
        <v>7578</v>
      </c>
      <c r="M257" s="7" t="s">
        <v>7564</v>
      </c>
      <c r="N257" s="7" t="s">
        <v>7682</v>
      </c>
      <c r="O257" s="7" t="s">
        <v>7683</v>
      </c>
      <c r="P257" s="5" t="s">
        <v>221</v>
      </c>
      <c r="Q257" s="7" t="s">
        <v>7683</v>
      </c>
      <c r="R257" s="5" t="str">
        <f t="shared" si="3"/>
        <v>ER-39B2001</v>
      </c>
      <c r="S257" s="9" t="s">
        <v>8265</v>
      </c>
    </row>
    <row r="258" spans="1:19" ht="15" customHeight="1" x14ac:dyDescent="0.2">
      <c r="A258" s="5" t="s">
        <v>248</v>
      </c>
      <c r="B258" s="6" t="s">
        <v>1034</v>
      </c>
      <c r="C258" s="7" t="s">
        <v>1034</v>
      </c>
      <c r="D258" s="7" t="s">
        <v>7665</v>
      </c>
      <c r="E258" s="5" t="s">
        <v>8266</v>
      </c>
      <c r="F258" s="5" t="s">
        <v>8266</v>
      </c>
      <c r="G258" s="8" t="s">
        <v>1002</v>
      </c>
      <c r="H258" s="7" t="s">
        <v>1033</v>
      </c>
      <c r="I258" s="7" t="s">
        <v>448</v>
      </c>
      <c r="J258" s="10">
        <v>81179.820000000007</v>
      </c>
      <c r="K258" s="10"/>
      <c r="L258" s="7" t="s">
        <v>7551</v>
      </c>
      <c r="M258" s="7" t="s">
        <v>7564</v>
      </c>
      <c r="N258" s="7" t="s">
        <v>7682</v>
      </c>
      <c r="O258" s="7" t="s">
        <v>7683</v>
      </c>
      <c r="P258" s="5" t="s">
        <v>1001</v>
      </c>
      <c r="Q258" s="7" t="s">
        <v>7683</v>
      </c>
      <c r="R258" s="5" t="str">
        <f t="shared" ref="R258:R321" si="4">CONCATENATE(Q258,"-",H258,"")</f>
        <v>ER-39B4001</v>
      </c>
      <c r="S258" s="9" t="s">
        <v>8267</v>
      </c>
    </row>
    <row r="259" spans="1:19" ht="15" customHeight="1" x14ac:dyDescent="0.2">
      <c r="A259" s="5" t="s">
        <v>248</v>
      </c>
      <c r="B259" s="6" t="s">
        <v>846</v>
      </c>
      <c r="C259" s="7" t="s">
        <v>846</v>
      </c>
      <c r="D259" s="7" t="s">
        <v>7665</v>
      </c>
      <c r="E259" s="5" t="s">
        <v>8268</v>
      </c>
      <c r="F259" s="5" t="s">
        <v>8268</v>
      </c>
      <c r="G259" s="8" t="s">
        <v>685</v>
      </c>
      <c r="H259" s="7" t="s">
        <v>845</v>
      </c>
      <c r="I259" s="7" t="s">
        <v>567</v>
      </c>
      <c r="J259" s="10">
        <v>503600</v>
      </c>
      <c r="K259" s="10"/>
      <c r="L259" s="7" t="s">
        <v>7578</v>
      </c>
      <c r="M259" s="7" t="s">
        <v>7564</v>
      </c>
      <c r="N259" s="7" t="s">
        <v>7568</v>
      </c>
      <c r="O259" s="7" t="s">
        <v>7683</v>
      </c>
      <c r="P259" s="5" t="s">
        <v>683</v>
      </c>
      <c r="Q259" s="7" t="s">
        <v>7683</v>
      </c>
      <c r="R259" s="5" t="str">
        <f t="shared" si="4"/>
        <v>ER-15C8001</v>
      </c>
      <c r="S259" s="9" t="s">
        <v>8269</v>
      </c>
    </row>
    <row r="260" spans="1:19" ht="15" customHeight="1" x14ac:dyDescent="0.2">
      <c r="A260" s="5" t="s">
        <v>248</v>
      </c>
      <c r="B260" s="6" t="s">
        <v>8270</v>
      </c>
      <c r="C260" s="7" t="s">
        <v>6089</v>
      </c>
      <c r="D260" s="7" t="s">
        <v>7665</v>
      </c>
      <c r="E260" s="5" t="s">
        <v>8271</v>
      </c>
      <c r="F260" s="5" t="s">
        <v>8271</v>
      </c>
      <c r="G260" s="8" t="s">
        <v>5727</v>
      </c>
      <c r="H260" s="7" t="s">
        <v>6088</v>
      </c>
      <c r="I260" s="7" t="s">
        <v>182</v>
      </c>
      <c r="J260" s="10">
        <v>1834217.95</v>
      </c>
      <c r="K260" s="10"/>
      <c r="L260" s="7" t="s">
        <v>7578</v>
      </c>
      <c r="M260" s="7" t="s">
        <v>7564</v>
      </c>
      <c r="N260" s="7" t="s">
        <v>7553</v>
      </c>
      <c r="O260" s="11" t="s">
        <v>7668</v>
      </c>
      <c r="P260" s="5" t="s">
        <v>5726</v>
      </c>
      <c r="Q260" s="7" t="s">
        <v>7679</v>
      </c>
      <c r="R260" s="5" t="str">
        <f t="shared" si="4"/>
        <v>NH-X081034</v>
      </c>
      <c r="S260" s="9" t="s">
        <v>8272</v>
      </c>
    </row>
    <row r="261" spans="1:19" ht="15" customHeight="1" x14ac:dyDescent="0.2">
      <c r="A261" s="5" t="s">
        <v>248</v>
      </c>
      <c r="B261" s="6" t="s">
        <v>8270</v>
      </c>
      <c r="C261" s="7" t="s">
        <v>6089</v>
      </c>
      <c r="D261" s="7" t="s">
        <v>7665</v>
      </c>
      <c r="E261" s="5" t="s">
        <v>8271</v>
      </c>
      <c r="F261" s="5" t="s">
        <v>8271</v>
      </c>
      <c r="G261" s="8" t="s">
        <v>5727</v>
      </c>
      <c r="H261" s="7" t="s">
        <v>6088</v>
      </c>
      <c r="I261" s="7" t="s">
        <v>655</v>
      </c>
      <c r="J261" s="10">
        <v>1013782.05</v>
      </c>
      <c r="K261" s="10">
        <v>30940000</v>
      </c>
      <c r="L261" s="7" t="s">
        <v>7578</v>
      </c>
      <c r="M261" s="7" t="s">
        <v>7564</v>
      </c>
      <c r="N261" s="7" t="s">
        <v>7553</v>
      </c>
      <c r="O261" s="11" t="s">
        <v>7668</v>
      </c>
      <c r="P261" s="5" t="s">
        <v>5726</v>
      </c>
      <c r="Q261" s="7" t="s">
        <v>7679</v>
      </c>
      <c r="R261" s="5" t="str">
        <f t="shared" si="4"/>
        <v>NH-X081034</v>
      </c>
      <c r="S261" s="9" t="s">
        <v>8272</v>
      </c>
    </row>
    <row r="262" spans="1:19" ht="15" customHeight="1" x14ac:dyDescent="0.2">
      <c r="A262" s="5" t="s">
        <v>248</v>
      </c>
      <c r="B262" s="6" t="s">
        <v>6000</v>
      </c>
      <c r="C262" s="7" t="s">
        <v>5998</v>
      </c>
      <c r="D262" s="7" t="s">
        <v>7665</v>
      </c>
      <c r="E262" s="5" t="s">
        <v>8273</v>
      </c>
      <c r="F262" s="5" t="s">
        <v>8273</v>
      </c>
      <c r="G262" s="8" t="s">
        <v>5727</v>
      </c>
      <c r="H262" s="7" t="s">
        <v>5997</v>
      </c>
      <c r="I262" s="7" t="s">
        <v>496</v>
      </c>
      <c r="J262" s="10">
        <v>-74633.649999999994</v>
      </c>
      <c r="K262" s="10"/>
      <c r="L262" s="7" t="s">
        <v>7551</v>
      </c>
      <c r="M262" s="7" t="s">
        <v>7564</v>
      </c>
      <c r="N262" s="7" t="s">
        <v>7553</v>
      </c>
      <c r="O262" s="11" t="s">
        <v>7668</v>
      </c>
      <c r="P262" s="5" t="s">
        <v>5726</v>
      </c>
      <c r="Q262" s="7" t="s">
        <v>7669</v>
      </c>
      <c r="R262" s="5" t="str">
        <f t="shared" si="4"/>
        <v>IM-2801149</v>
      </c>
      <c r="S262" s="9" t="s">
        <v>8274</v>
      </c>
    </row>
    <row r="263" spans="1:19" ht="15" customHeight="1" x14ac:dyDescent="0.2">
      <c r="A263" s="5" t="s">
        <v>248</v>
      </c>
      <c r="B263" s="6" t="s">
        <v>3163</v>
      </c>
      <c r="C263" s="7" t="s">
        <v>6054</v>
      </c>
      <c r="D263" s="7" t="s">
        <v>7665</v>
      </c>
      <c r="E263" s="5" t="s">
        <v>8275</v>
      </c>
      <c r="F263" s="5" t="s">
        <v>8276</v>
      </c>
      <c r="G263" s="8" t="s">
        <v>5727</v>
      </c>
      <c r="H263" s="7" t="s">
        <v>6053</v>
      </c>
      <c r="I263" s="7" t="s">
        <v>583</v>
      </c>
      <c r="J263" s="10">
        <v>18302200</v>
      </c>
      <c r="K263" s="10">
        <v>648842000</v>
      </c>
      <c r="L263" s="7" t="s">
        <v>7578</v>
      </c>
      <c r="M263" s="7" t="s">
        <v>7564</v>
      </c>
      <c r="N263" s="7" t="s">
        <v>7568</v>
      </c>
      <c r="O263" s="11" t="s">
        <v>7668</v>
      </c>
      <c r="P263" s="5" t="s">
        <v>5726</v>
      </c>
      <c r="Q263" s="7" t="s">
        <v>7679</v>
      </c>
      <c r="R263" s="5" t="str">
        <f t="shared" si="4"/>
        <v>NH-Q101388</v>
      </c>
      <c r="S263" s="9" t="s">
        <v>8277</v>
      </c>
    </row>
    <row r="264" spans="1:19" ht="15" customHeight="1" x14ac:dyDescent="0.2">
      <c r="A264" s="5" t="s">
        <v>248</v>
      </c>
      <c r="B264" s="6" t="s">
        <v>3163</v>
      </c>
      <c r="C264" s="7" t="s">
        <v>3287</v>
      </c>
      <c r="D264" s="7" t="s">
        <v>7665</v>
      </c>
      <c r="E264" s="5" t="s">
        <v>8278</v>
      </c>
      <c r="F264" s="5" t="s">
        <v>8279</v>
      </c>
      <c r="G264" s="8" t="s">
        <v>2704</v>
      </c>
      <c r="H264" s="7" t="s">
        <v>3286</v>
      </c>
      <c r="I264" s="7" t="s">
        <v>2549</v>
      </c>
      <c r="J264" s="10">
        <v>30989400</v>
      </c>
      <c r="K264" s="10">
        <v>648842000</v>
      </c>
      <c r="L264" s="7" t="s">
        <v>7578</v>
      </c>
      <c r="M264" s="7" t="s">
        <v>7564</v>
      </c>
      <c r="N264" s="7" t="s">
        <v>7568</v>
      </c>
      <c r="O264" s="11" t="s">
        <v>7668</v>
      </c>
      <c r="P264" s="5" t="s">
        <v>2702</v>
      </c>
      <c r="Q264" s="7" t="s">
        <v>7679</v>
      </c>
      <c r="R264" s="5" t="str">
        <f t="shared" si="4"/>
        <v>NH-P082032</v>
      </c>
      <c r="S264" s="9" t="s">
        <v>8280</v>
      </c>
    </row>
    <row r="265" spans="1:19" ht="15" customHeight="1" x14ac:dyDescent="0.2">
      <c r="A265" s="5" t="s">
        <v>248</v>
      </c>
      <c r="B265" s="6" t="s">
        <v>2113</v>
      </c>
      <c r="C265" s="7" t="s">
        <v>5654</v>
      </c>
      <c r="D265" s="7" t="s">
        <v>7665</v>
      </c>
      <c r="E265" s="5" t="s">
        <v>8281</v>
      </c>
      <c r="F265" s="5" t="s">
        <v>8282</v>
      </c>
      <c r="G265" s="8" t="s">
        <v>5646</v>
      </c>
      <c r="H265" s="7" t="s">
        <v>5653</v>
      </c>
      <c r="I265" s="7" t="s">
        <v>1316</v>
      </c>
      <c r="J265" s="10">
        <v>4817600</v>
      </c>
      <c r="K265" s="10">
        <v>156205000</v>
      </c>
      <c r="L265" s="7" t="s">
        <v>7578</v>
      </c>
      <c r="M265" s="7" t="s">
        <v>7564</v>
      </c>
      <c r="N265" s="7" t="s">
        <v>7553</v>
      </c>
      <c r="O265" s="11" t="s">
        <v>5556</v>
      </c>
      <c r="P265" s="5" t="s">
        <v>5645</v>
      </c>
      <c r="Q265" s="7" t="s">
        <v>8283</v>
      </c>
      <c r="R265" s="5" t="str">
        <f t="shared" si="4"/>
        <v>ACSTG -X081035</v>
      </c>
      <c r="S265" s="9" t="s">
        <v>8284</v>
      </c>
    </row>
    <row r="266" spans="1:19" ht="15" customHeight="1" x14ac:dyDescent="0.2">
      <c r="A266" s="5" t="s">
        <v>248</v>
      </c>
      <c r="B266" s="6" t="s">
        <v>2113</v>
      </c>
      <c r="C266" s="7" t="s">
        <v>5439</v>
      </c>
      <c r="D266" s="7" t="s">
        <v>7665</v>
      </c>
      <c r="E266" s="5" t="s">
        <v>8285</v>
      </c>
      <c r="F266" s="5" t="s">
        <v>8286</v>
      </c>
      <c r="G266" s="8" t="s">
        <v>5080</v>
      </c>
      <c r="H266" s="7" t="s">
        <v>5438</v>
      </c>
      <c r="I266" s="7" t="s">
        <v>654</v>
      </c>
      <c r="J266" s="10">
        <v>4096500</v>
      </c>
      <c r="K266" s="10">
        <v>156205000</v>
      </c>
      <c r="L266" s="7" t="s">
        <v>7578</v>
      </c>
      <c r="M266" s="7" t="s">
        <v>7564</v>
      </c>
      <c r="N266" s="7" t="s">
        <v>7553</v>
      </c>
      <c r="O266" s="11" t="s">
        <v>5556</v>
      </c>
      <c r="P266" s="5" t="s">
        <v>5078</v>
      </c>
      <c r="Q266" s="7" t="s">
        <v>7729</v>
      </c>
      <c r="R266" s="5" t="str">
        <f t="shared" si="4"/>
        <v>HSNHG-P035014</v>
      </c>
      <c r="S266" s="9" t="s">
        <v>8287</v>
      </c>
    </row>
    <row r="267" spans="1:19" ht="15" customHeight="1" x14ac:dyDescent="0.2">
      <c r="A267" s="5" t="s">
        <v>248</v>
      </c>
      <c r="B267" s="6" t="s">
        <v>8150</v>
      </c>
      <c r="C267" s="7" t="s">
        <v>5237</v>
      </c>
      <c r="D267" s="7" t="s">
        <v>7665</v>
      </c>
      <c r="E267" s="5" t="s">
        <v>8288</v>
      </c>
      <c r="F267" s="5" t="s">
        <v>8289</v>
      </c>
      <c r="G267" s="8" t="s">
        <v>5080</v>
      </c>
      <c r="H267" s="7" t="s">
        <v>5236</v>
      </c>
      <c r="I267" s="7" t="s">
        <v>492</v>
      </c>
      <c r="J267" s="10">
        <v>-1021493.1</v>
      </c>
      <c r="K267" s="10"/>
      <c r="L267" s="7" t="s">
        <v>7578</v>
      </c>
      <c r="M267" s="7" t="s">
        <v>7564</v>
      </c>
      <c r="N267" s="7" t="s">
        <v>7553</v>
      </c>
      <c r="O267" s="11" t="s">
        <v>5556</v>
      </c>
      <c r="P267" s="5" t="s">
        <v>5078</v>
      </c>
      <c r="Q267" s="7" t="s">
        <v>8290</v>
      </c>
      <c r="R267" s="5" t="str">
        <f t="shared" si="4"/>
        <v>HSSTG-P035012</v>
      </c>
      <c r="S267" s="9" t="s">
        <v>8291</v>
      </c>
    </row>
    <row r="268" spans="1:19" ht="15" customHeight="1" x14ac:dyDescent="0.2">
      <c r="A268" s="5" t="s">
        <v>248</v>
      </c>
      <c r="B268" s="6" t="s">
        <v>234</v>
      </c>
      <c r="C268" s="7" t="s">
        <v>974</v>
      </c>
      <c r="D268" s="7" t="s">
        <v>7665</v>
      </c>
      <c r="E268" s="5" t="s">
        <v>8292</v>
      </c>
      <c r="F268" s="5" t="s">
        <v>8292</v>
      </c>
      <c r="G268" s="8" t="s">
        <v>1288</v>
      </c>
      <c r="H268" s="7" t="s">
        <v>1289</v>
      </c>
      <c r="I268" s="7" t="s">
        <v>393</v>
      </c>
      <c r="J268" s="10">
        <v>-0.13</v>
      </c>
      <c r="K268" s="10">
        <v>99219000</v>
      </c>
      <c r="L268" s="7" t="s">
        <v>7578</v>
      </c>
      <c r="M268" s="7" t="s">
        <v>7564</v>
      </c>
      <c r="N268" s="7" t="s">
        <v>7568</v>
      </c>
      <c r="O268" s="7" t="s">
        <v>7683</v>
      </c>
      <c r="P268" s="5" t="s">
        <v>1286</v>
      </c>
      <c r="Q268" s="7" t="s">
        <v>7683</v>
      </c>
      <c r="R268" s="5" t="str">
        <f t="shared" si="4"/>
        <v>ER-27F4001</v>
      </c>
      <c r="S268" s="9" t="s">
        <v>8293</v>
      </c>
    </row>
    <row r="269" spans="1:19" ht="15" customHeight="1" x14ac:dyDescent="0.2">
      <c r="A269" s="5" t="s">
        <v>248</v>
      </c>
      <c r="B269" s="6" t="s">
        <v>234</v>
      </c>
      <c r="C269" s="7" t="s">
        <v>974</v>
      </c>
      <c r="D269" s="7" t="s">
        <v>7665</v>
      </c>
      <c r="E269" s="5" t="s">
        <v>8294</v>
      </c>
      <c r="F269" s="5" t="s">
        <v>8294</v>
      </c>
      <c r="G269" s="8" t="s">
        <v>898</v>
      </c>
      <c r="H269" s="7" t="s">
        <v>973</v>
      </c>
      <c r="I269" s="7" t="s">
        <v>976</v>
      </c>
      <c r="J269" s="10">
        <v>-0.02</v>
      </c>
      <c r="K269" s="10">
        <v>99219000</v>
      </c>
      <c r="L269" s="7" t="s">
        <v>7551</v>
      </c>
      <c r="M269" s="7" t="s">
        <v>7564</v>
      </c>
      <c r="N269" s="7" t="s">
        <v>7568</v>
      </c>
      <c r="O269" s="7" t="s">
        <v>7683</v>
      </c>
      <c r="P269" s="5" t="s">
        <v>938</v>
      </c>
      <c r="Q269" s="7" t="s">
        <v>7683</v>
      </c>
      <c r="R269" s="5" t="str">
        <f t="shared" si="4"/>
        <v>ER-27F1005</v>
      </c>
      <c r="S269" s="9" t="s">
        <v>8295</v>
      </c>
    </row>
    <row r="270" spans="1:19" ht="15" customHeight="1" x14ac:dyDescent="0.2">
      <c r="A270" s="5" t="s">
        <v>248</v>
      </c>
      <c r="B270" s="6" t="s">
        <v>234</v>
      </c>
      <c r="C270" s="7" t="s">
        <v>3114</v>
      </c>
      <c r="D270" s="7" t="s">
        <v>7665</v>
      </c>
      <c r="E270" s="5" t="s">
        <v>8296</v>
      </c>
      <c r="F270" s="5" t="s">
        <v>8297</v>
      </c>
      <c r="G270" s="8" t="s">
        <v>2704</v>
      </c>
      <c r="H270" s="7" t="s">
        <v>3113</v>
      </c>
      <c r="I270" s="7" t="s">
        <v>583</v>
      </c>
      <c r="J270" s="10">
        <v>3621600</v>
      </c>
      <c r="K270" s="10">
        <v>99219000</v>
      </c>
      <c r="L270" s="7" t="s">
        <v>7578</v>
      </c>
      <c r="M270" s="7" t="s">
        <v>7564</v>
      </c>
      <c r="N270" s="7" t="s">
        <v>7568</v>
      </c>
      <c r="O270" s="11" t="s">
        <v>7668</v>
      </c>
      <c r="P270" s="5" t="s">
        <v>2702</v>
      </c>
      <c r="Q270" s="7" t="s">
        <v>8056</v>
      </c>
      <c r="R270" s="5" t="str">
        <f t="shared" si="4"/>
        <v>ST-P084057</v>
      </c>
      <c r="S270" s="9" t="s">
        <v>8298</v>
      </c>
    </row>
    <row r="271" spans="1:19" ht="15" customHeight="1" x14ac:dyDescent="0.2">
      <c r="A271" s="5" t="s">
        <v>248</v>
      </c>
      <c r="B271" s="6" t="s">
        <v>2745</v>
      </c>
      <c r="C271" s="7" t="s">
        <v>3104</v>
      </c>
      <c r="D271" s="7" t="s">
        <v>7665</v>
      </c>
      <c r="E271" s="5" t="s">
        <v>8299</v>
      </c>
      <c r="F271" s="5" t="s">
        <v>8300</v>
      </c>
      <c r="G271" s="8" t="s">
        <v>2704</v>
      </c>
      <c r="H271" s="7" t="s">
        <v>3103</v>
      </c>
      <c r="I271" s="7" t="s">
        <v>583</v>
      </c>
      <c r="J271" s="10">
        <v>13873400</v>
      </c>
      <c r="K271" s="10">
        <v>479207000</v>
      </c>
      <c r="L271" s="7" t="s">
        <v>7578</v>
      </c>
      <c r="M271" s="7" t="s">
        <v>7564</v>
      </c>
      <c r="N271" s="7" t="s">
        <v>7568</v>
      </c>
      <c r="O271" s="11" t="s">
        <v>7668</v>
      </c>
      <c r="P271" s="5" t="s">
        <v>2702</v>
      </c>
      <c r="Q271" s="7" t="s">
        <v>7669</v>
      </c>
      <c r="R271" s="5" t="str">
        <f t="shared" si="4"/>
        <v>IM-2801999</v>
      </c>
      <c r="S271" s="9" t="s">
        <v>8301</v>
      </c>
    </row>
    <row r="272" spans="1:19" ht="15" customHeight="1" x14ac:dyDescent="0.2">
      <c r="A272" s="5" t="s">
        <v>248</v>
      </c>
      <c r="B272" s="6" t="s">
        <v>2745</v>
      </c>
      <c r="C272" s="7" t="s">
        <v>3171</v>
      </c>
      <c r="D272" s="7" t="s">
        <v>7665</v>
      </c>
      <c r="E272" s="5" t="s">
        <v>8302</v>
      </c>
      <c r="F272" s="5" t="s">
        <v>8303</v>
      </c>
      <c r="G272" s="8" t="s">
        <v>2704</v>
      </c>
      <c r="H272" s="7" t="s">
        <v>3170</v>
      </c>
      <c r="I272" s="7" t="s">
        <v>103</v>
      </c>
      <c r="J272" s="10">
        <v>11477615.6</v>
      </c>
      <c r="K272" s="10">
        <v>479207000</v>
      </c>
      <c r="L272" s="7" t="s">
        <v>7578</v>
      </c>
      <c r="M272" s="7" t="s">
        <v>7564</v>
      </c>
      <c r="N272" s="7" t="s">
        <v>7568</v>
      </c>
      <c r="O272" s="11" t="s">
        <v>7645</v>
      </c>
      <c r="P272" s="5" t="s">
        <v>2702</v>
      </c>
      <c r="Q272" s="7" t="s">
        <v>7679</v>
      </c>
      <c r="R272" s="5" t="str">
        <f t="shared" si="4"/>
        <v>NH-Q101415</v>
      </c>
      <c r="S272" s="9" t="s">
        <v>8304</v>
      </c>
    </row>
    <row r="273" spans="1:19" ht="15" customHeight="1" x14ac:dyDescent="0.2">
      <c r="A273" s="5" t="s">
        <v>248</v>
      </c>
      <c r="B273" s="6" t="s">
        <v>2745</v>
      </c>
      <c r="C273" s="7" t="s">
        <v>3171</v>
      </c>
      <c r="D273" s="7" t="s">
        <v>7665</v>
      </c>
      <c r="E273" s="5" t="s">
        <v>8302</v>
      </c>
      <c r="F273" s="5" t="s">
        <v>8305</v>
      </c>
      <c r="G273" s="8" t="s">
        <v>5006</v>
      </c>
      <c r="H273" s="7" t="s">
        <v>3170</v>
      </c>
      <c r="I273" s="7" t="s">
        <v>103</v>
      </c>
      <c r="J273" s="10">
        <v>15006284.4</v>
      </c>
      <c r="K273" s="10">
        <v>479207000</v>
      </c>
      <c r="L273" s="7" t="s">
        <v>7578</v>
      </c>
      <c r="M273" s="7" t="s">
        <v>7564</v>
      </c>
      <c r="N273" s="7" t="s">
        <v>7568</v>
      </c>
      <c r="O273" s="11" t="s">
        <v>7645</v>
      </c>
      <c r="P273" s="5" t="s">
        <v>5005</v>
      </c>
      <c r="Q273" s="7" t="s">
        <v>7679</v>
      </c>
      <c r="R273" s="5" t="str">
        <f t="shared" si="4"/>
        <v>NH-Q101415</v>
      </c>
      <c r="S273" s="9" t="s">
        <v>8304</v>
      </c>
    </row>
    <row r="274" spans="1:19" ht="15" customHeight="1" x14ac:dyDescent="0.2">
      <c r="A274" s="5" t="s">
        <v>248</v>
      </c>
      <c r="B274" s="6" t="s">
        <v>1992</v>
      </c>
      <c r="C274" s="7" t="s">
        <v>7508</v>
      </c>
      <c r="D274" s="7" t="s">
        <v>7665</v>
      </c>
      <c r="E274" s="5" t="s">
        <v>8306</v>
      </c>
      <c r="F274" s="5" t="s">
        <v>8306</v>
      </c>
      <c r="G274" s="8" t="s">
        <v>7511</v>
      </c>
      <c r="H274" s="7" t="s">
        <v>7507</v>
      </c>
      <c r="I274" s="7" t="s">
        <v>3641</v>
      </c>
      <c r="J274" s="10">
        <v>529665</v>
      </c>
      <c r="K274" s="10">
        <v>3600000</v>
      </c>
      <c r="L274" s="7" t="s">
        <v>7578</v>
      </c>
      <c r="M274" s="7" t="s">
        <v>7564</v>
      </c>
      <c r="N274" s="7" t="s">
        <v>7553</v>
      </c>
      <c r="O274" s="11" t="s">
        <v>7673</v>
      </c>
      <c r="P274" s="5" t="s">
        <v>7510</v>
      </c>
      <c r="Q274" s="7" t="s">
        <v>7674</v>
      </c>
      <c r="R274" s="5" t="str">
        <f t="shared" si="4"/>
        <v>STPLR-7500280</v>
      </c>
      <c r="S274" s="9" t="s">
        <v>8307</v>
      </c>
    </row>
    <row r="275" spans="1:19" ht="15" customHeight="1" x14ac:dyDescent="0.2">
      <c r="A275" s="5" t="s">
        <v>248</v>
      </c>
      <c r="B275" s="6" t="s">
        <v>1992</v>
      </c>
      <c r="C275" s="7" t="s">
        <v>7513</v>
      </c>
      <c r="D275" s="7" t="s">
        <v>7665</v>
      </c>
      <c r="E275" s="5" t="s">
        <v>8308</v>
      </c>
      <c r="F275" s="5" t="s">
        <v>8308</v>
      </c>
      <c r="G275" s="8" t="s">
        <v>7511</v>
      </c>
      <c r="H275" s="7" t="s">
        <v>7512</v>
      </c>
      <c r="I275" s="7" t="s">
        <v>3641</v>
      </c>
      <c r="J275" s="10">
        <v>529225</v>
      </c>
      <c r="K275" s="10">
        <v>3600000</v>
      </c>
      <c r="L275" s="7" t="s">
        <v>7578</v>
      </c>
      <c r="M275" s="7" t="s">
        <v>7564</v>
      </c>
      <c r="N275" s="7" t="s">
        <v>7553</v>
      </c>
      <c r="O275" s="11" t="s">
        <v>7673</v>
      </c>
      <c r="P275" s="5" t="s">
        <v>7510</v>
      </c>
      <c r="Q275" s="7" t="s">
        <v>7674</v>
      </c>
      <c r="R275" s="5" t="str">
        <f t="shared" si="4"/>
        <v>STPLR-7500281</v>
      </c>
      <c r="S275" s="9" t="s">
        <v>8309</v>
      </c>
    </row>
    <row r="276" spans="1:19" ht="15" customHeight="1" x14ac:dyDescent="0.2">
      <c r="A276" s="5" t="s">
        <v>248</v>
      </c>
      <c r="B276" s="6" t="s">
        <v>1388</v>
      </c>
      <c r="C276" s="7" t="s">
        <v>6212</v>
      </c>
      <c r="D276" s="7" t="s">
        <v>8310</v>
      </c>
      <c r="E276" s="5" t="s">
        <v>8311</v>
      </c>
      <c r="F276" s="5" t="s">
        <v>8311</v>
      </c>
      <c r="G276" s="8" t="s">
        <v>6207</v>
      </c>
      <c r="H276" s="7" t="s">
        <v>6211</v>
      </c>
      <c r="I276" s="7" t="s">
        <v>41</v>
      </c>
      <c r="J276" s="10">
        <v>-274373.12</v>
      </c>
      <c r="K276" s="10">
        <v>524444737</v>
      </c>
      <c r="L276" s="7" t="s">
        <v>7551</v>
      </c>
      <c r="M276" s="7" t="s">
        <v>7564</v>
      </c>
      <c r="N276" s="7" t="s">
        <v>7568</v>
      </c>
      <c r="O276" s="11" t="s">
        <v>7645</v>
      </c>
      <c r="P276" s="5" t="s">
        <v>6205</v>
      </c>
      <c r="Q276" s="7" t="s">
        <v>8312</v>
      </c>
      <c r="R276" s="5" t="str">
        <f t="shared" si="4"/>
        <v xml:space="preserve"> BRLS -5333017</v>
      </c>
      <c r="S276" s="9" t="s">
        <v>8313</v>
      </c>
    </row>
    <row r="277" spans="1:19" ht="15" customHeight="1" x14ac:dyDescent="0.2">
      <c r="A277" s="5" t="s">
        <v>261</v>
      </c>
      <c r="B277" s="6" t="s">
        <v>3647</v>
      </c>
      <c r="C277" s="7" t="s">
        <v>3645</v>
      </c>
      <c r="D277" s="7" t="s">
        <v>8314</v>
      </c>
      <c r="E277" s="5" t="s">
        <v>8315</v>
      </c>
      <c r="F277" s="5" t="s">
        <v>8316</v>
      </c>
      <c r="G277" s="8" t="s">
        <v>3643</v>
      </c>
      <c r="H277" s="7" t="s">
        <v>3644</v>
      </c>
      <c r="I277" s="7" t="s">
        <v>247</v>
      </c>
      <c r="J277" s="10">
        <v>550000</v>
      </c>
      <c r="K277" s="10">
        <v>2875000</v>
      </c>
      <c r="L277" s="7" t="s">
        <v>7551</v>
      </c>
      <c r="M277" s="7" t="s">
        <v>7564</v>
      </c>
      <c r="N277" s="7" t="s">
        <v>7553</v>
      </c>
      <c r="O277" s="11" t="s">
        <v>7554</v>
      </c>
      <c r="P277" s="5" t="s">
        <v>3640</v>
      </c>
      <c r="Q277" s="7" t="s">
        <v>7569</v>
      </c>
      <c r="R277" s="5" t="str">
        <f t="shared" si="4"/>
        <v>STPL-5306033</v>
      </c>
      <c r="S277" s="9" t="s">
        <v>8317</v>
      </c>
    </row>
    <row r="278" spans="1:19" ht="15" customHeight="1" x14ac:dyDescent="0.2">
      <c r="A278" s="5" t="s">
        <v>261</v>
      </c>
      <c r="B278" s="6" t="s">
        <v>3366</v>
      </c>
      <c r="C278" s="7" t="s">
        <v>3364</v>
      </c>
      <c r="D278" s="7" t="s">
        <v>8318</v>
      </c>
      <c r="E278" s="5" t="s">
        <v>8319</v>
      </c>
      <c r="F278" s="5" t="s">
        <v>8320</v>
      </c>
      <c r="G278" s="8" t="s">
        <v>3308</v>
      </c>
      <c r="H278" s="7" t="s">
        <v>3363</v>
      </c>
      <c r="I278" s="7" t="s">
        <v>1316</v>
      </c>
      <c r="J278" s="10">
        <v>1000000</v>
      </c>
      <c r="K278" s="10"/>
      <c r="L278" s="7" t="s">
        <v>7551</v>
      </c>
      <c r="M278" s="7" t="s">
        <v>7564</v>
      </c>
      <c r="N278" s="7" t="s">
        <v>7682</v>
      </c>
      <c r="O278" s="11" t="s">
        <v>7561</v>
      </c>
      <c r="P278" s="5" t="s">
        <v>3306</v>
      </c>
      <c r="Q278" s="7" t="s">
        <v>7867</v>
      </c>
      <c r="R278" s="5" t="str">
        <f t="shared" si="4"/>
        <v>CML-5318033</v>
      </c>
      <c r="S278" s="9" t="s">
        <v>8321</v>
      </c>
    </row>
    <row r="279" spans="1:19" ht="15" customHeight="1" x14ac:dyDescent="0.2">
      <c r="A279" s="5" t="s">
        <v>261</v>
      </c>
      <c r="B279" s="6" t="s">
        <v>5183</v>
      </c>
      <c r="C279" s="7" t="s">
        <v>7385</v>
      </c>
      <c r="D279" s="7" t="s">
        <v>8318</v>
      </c>
      <c r="E279" s="5" t="s">
        <v>8322</v>
      </c>
      <c r="F279" s="5" t="s">
        <v>8322</v>
      </c>
      <c r="G279" s="8" t="s">
        <v>7137</v>
      </c>
      <c r="H279" s="7" t="s">
        <v>7384</v>
      </c>
      <c r="I279" s="7" t="s">
        <v>567</v>
      </c>
      <c r="J279" s="10">
        <v>-2844.66</v>
      </c>
      <c r="K279" s="10">
        <v>26659858</v>
      </c>
      <c r="L279" s="7" t="s">
        <v>7578</v>
      </c>
      <c r="M279" s="7" t="s">
        <v>7564</v>
      </c>
      <c r="N279" s="7" t="s">
        <v>7553</v>
      </c>
      <c r="O279" s="11" t="s">
        <v>5556</v>
      </c>
      <c r="P279" s="5" t="s">
        <v>7136</v>
      </c>
      <c r="Q279" s="7" t="s">
        <v>7579</v>
      </c>
      <c r="R279" s="5" t="str">
        <f t="shared" si="4"/>
        <v>HSIPL-5318030</v>
      </c>
      <c r="S279" s="9" t="s">
        <v>8323</v>
      </c>
    </row>
    <row r="280" spans="1:19" ht="15" customHeight="1" x14ac:dyDescent="0.2">
      <c r="A280" s="5" t="s">
        <v>261</v>
      </c>
      <c r="B280" s="6" t="s">
        <v>5183</v>
      </c>
      <c r="C280" s="7" t="s">
        <v>7385</v>
      </c>
      <c r="D280" s="7" t="s">
        <v>8318</v>
      </c>
      <c r="E280" s="5" t="s">
        <v>8322</v>
      </c>
      <c r="F280" s="5" t="s">
        <v>8322</v>
      </c>
      <c r="G280" s="8" t="s">
        <v>7444</v>
      </c>
      <c r="H280" s="7" t="s">
        <v>7384</v>
      </c>
      <c r="I280" s="7" t="s">
        <v>567</v>
      </c>
      <c r="J280" s="10">
        <v>-3.28</v>
      </c>
      <c r="K280" s="10">
        <v>26659858</v>
      </c>
      <c r="L280" s="7" t="s">
        <v>7578</v>
      </c>
      <c r="M280" s="7" t="s">
        <v>7564</v>
      </c>
      <c r="N280" s="7" t="s">
        <v>7553</v>
      </c>
      <c r="O280" s="11" t="s">
        <v>5556</v>
      </c>
      <c r="P280" s="5" t="s">
        <v>7443</v>
      </c>
      <c r="Q280" s="7" t="s">
        <v>7579</v>
      </c>
      <c r="R280" s="5" t="str">
        <f t="shared" si="4"/>
        <v>HSIPL-5318030</v>
      </c>
      <c r="S280" s="9" t="s">
        <v>8323</v>
      </c>
    </row>
    <row r="281" spans="1:19" ht="15" customHeight="1" x14ac:dyDescent="0.2">
      <c r="A281" s="5" t="s">
        <v>261</v>
      </c>
      <c r="B281" s="6" t="s">
        <v>1388</v>
      </c>
      <c r="C281" s="7" t="s">
        <v>2899</v>
      </c>
      <c r="D281" s="7" t="s">
        <v>8318</v>
      </c>
      <c r="E281" s="5" t="s">
        <v>8324</v>
      </c>
      <c r="F281" s="5" t="s">
        <v>8324</v>
      </c>
      <c r="G281" s="8" t="s">
        <v>2704</v>
      </c>
      <c r="H281" s="7" t="s">
        <v>2898</v>
      </c>
      <c r="I281" s="7" t="s">
        <v>972</v>
      </c>
      <c r="J281" s="10">
        <v>1144472</v>
      </c>
      <c r="K281" s="10">
        <v>524444737</v>
      </c>
      <c r="L281" s="7" t="s">
        <v>7551</v>
      </c>
      <c r="M281" s="7" t="s">
        <v>7564</v>
      </c>
      <c r="N281" s="7" t="s">
        <v>7568</v>
      </c>
      <c r="O281" s="11" t="s">
        <v>7645</v>
      </c>
      <c r="P281" s="5" t="s">
        <v>2702</v>
      </c>
      <c r="Q281" s="7" t="s">
        <v>8325</v>
      </c>
      <c r="R281" s="5" t="str">
        <f t="shared" si="4"/>
        <v>BPMP-5318029</v>
      </c>
      <c r="S281" s="9" t="s">
        <v>8326</v>
      </c>
    </row>
    <row r="282" spans="1:19" ht="15" customHeight="1" x14ac:dyDescent="0.2">
      <c r="A282" s="5" t="s">
        <v>261</v>
      </c>
      <c r="B282" s="6" t="s">
        <v>3968</v>
      </c>
      <c r="C282" s="7" t="s">
        <v>3966</v>
      </c>
      <c r="D282" s="7" t="s">
        <v>7602</v>
      </c>
      <c r="E282" s="5" t="s">
        <v>7617</v>
      </c>
      <c r="F282" s="5" t="s">
        <v>8327</v>
      </c>
      <c r="G282" s="8" t="s">
        <v>3643</v>
      </c>
      <c r="H282" s="7" t="s">
        <v>3965</v>
      </c>
      <c r="I282" s="7" t="s">
        <v>725</v>
      </c>
      <c r="J282" s="10">
        <v>3000000</v>
      </c>
      <c r="K282" s="10"/>
      <c r="L282" s="7" t="s">
        <v>7578</v>
      </c>
      <c r="M282" s="7" t="s">
        <v>7564</v>
      </c>
      <c r="N282" s="7" t="s">
        <v>7553</v>
      </c>
      <c r="O282" s="11" t="s">
        <v>7554</v>
      </c>
      <c r="P282" s="5" t="s">
        <v>3640</v>
      </c>
      <c r="Q282" s="7" t="s">
        <v>7569</v>
      </c>
      <c r="R282" s="5" t="str">
        <f t="shared" si="4"/>
        <v>STPL-6084294</v>
      </c>
      <c r="S282" s="9" t="s">
        <v>8328</v>
      </c>
    </row>
    <row r="283" spans="1:19" ht="15" customHeight="1" x14ac:dyDescent="0.2">
      <c r="A283" s="5" t="s">
        <v>261</v>
      </c>
      <c r="B283" s="6" t="s">
        <v>3385</v>
      </c>
      <c r="C283" s="7" t="s">
        <v>3383</v>
      </c>
      <c r="D283" s="7" t="s">
        <v>7602</v>
      </c>
      <c r="E283" s="5" t="s">
        <v>8329</v>
      </c>
      <c r="F283" s="5" t="s">
        <v>8330</v>
      </c>
      <c r="G283" s="8" t="s">
        <v>3308</v>
      </c>
      <c r="H283" s="7" t="s">
        <v>3382</v>
      </c>
      <c r="I283" s="7" t="s">
        <v>976</v>
      </c>
      <c r="J283" s="10">
        <v>3400000</v>
      </c>
      <c r="K283" s="10">
        <v>8233240</v>
      </c>
      <c r="L283" s="7" t="s">
        <v>7578</v>
      </c>
      <c r="M283" s="7" t="s">
        <v>7564</v>
      </c>
      <c r="N283" s="7" t="s">
        <v>7553</v>
      </c>
      <c r="O283" s="11" t="s">
        <v>7561</v>
      </c>
      <c r="P283" s="5" t="s">
        <v>3306</v>
      </c>
      <c r="Q283" s="7" t="s">
        <v>7622</v>
      </c>
      <c r="R283" s="5" t="str">
        <f t="shared" si="4"/>
        <v>CMLNI-6084208</v>
      </c>
      <c r="S283" s="9" t="s">
        <v>8331</v>
      </c>
    </row>
    <row r="284" spans="1:19" ht="15" customHeight="1" x14ac:dyDescent="0.2">
      <c r="A284" s="5" t="s">
        <v>261</v>
      </c>
      <c r="B284" s="6" t="s">
        <v>3979</v>
      </c>
      <c r="C284" s="7" t="s">
        <v>3977</v>
      </c>
      <c r="D284" s="7" t="s">
        <v>7602</v>
      </c>
      <c r="E284" s="5" t="s">
        <v>8332</v>
      </c>
      <c r="F284" s="5" t="s">
        <v>8333</v>
      </c>
      <c r="G284" s="8" t="s">
        <v>3643</v>
      </c>
      <c r="H284" s="7" t="s">
        <v>3976</v>
      </c>
      <c r="I284" s="7" t="s">
        <v>567</v>
      </c>
      <c r="J284" s="10">
        <v>1750000</v>
      </c>
      <c r="K284" s="10">
        <v>750000</v>
      </c>
      <c r="L284" s="7" t="s">
        <v>7626</v>
      </c>
      <c r="M284" s="7" t="s">
        <v>7552</v>
      </c>
      <c r="N284" s="7" t="s">
        <v>7627</v>
      </c>
      <c r="O284" s="11" t="s">
        <v>7554</v>
      </c>
      <c r="P284" s="5" t="s">
        <v>3640</v>
      </c>
      <c r="Q284" s="7" t="s">
        <v>7606</v>
      </c>
      <c r="R284" s="5" t="str">
        <f t="shared" si="4"/>
        <v>STPLNI-6084295</v>
      </c>
      <c r="S284" s="9" t="s">
        <v>8334</v>
      </c>
    </row>
    <row r="285" spans="1:19" ht="15" customHeight="1" x14ac:dyDescent="0.2">
      <c r="A285" s="5" t="s">
        <v>261</v>
      </c>
      <c r="B285" s="6" t="s">
        <v>3642</v>
      </c>
      <c r="C285" s="7" t="s">
        <v>3638</v>
      </c>
      <c r="D285" s="7" t="s">
        <v>7602</v>
      </c>
      <c r="E285" s="5" t="s">
        <v>8335</v>
      </c>
      <c r="F285" s="5" t="s">
        <v>8336</v>
      </c>
      <c r="G285" s="8" t="s">
        <v>3643</v>
      </c>
      <c r="H285" s="7" t="s">
        <v>3637</v>
      </c>
      <c r="I285" s="7" t="s">
        <v>3641</v>
      </c>
      <c r="J285" s="10">
        <v>1000000</v>
      </c>
      <c r="K285" s="10"/>
      <c r="L285" s="7" t="s">
        <v>7613</v>
      </c>
      <c r="M285" s="7" t="s">
        <v>7672</v>
      </c>
      <c r="N285" s="7" t="s">
        <v>7627</v>
      </c>
      <c r="O285" s="11" t="s">
        <v>7554</v>
      </c>
      <c r="P285" s="5" t="s">
        <v>3640</v>
      </c>
      <c r="Q285" s="7" t="s">
        <v>7606</v>
      </c>
      <c r="R285" s="5" t="str">
        <f t="shared" si="4"/>
        <v>STPLNI-6084281</v>
      </c>
      <c r="S285" s="9" t="s">
        <v>8337</v>
      </c>
    </row>
    <row r="286" spans="1:19" ht="15" customHeight="1" x14ac:dyDescent="0.2">
      <c r="A286" s="5" t="s">
        <v>261</v>
      </c>
      <c r="B286" s="6" t="s">
        <v>6122</v>
      </c>
      <c r="C286" s="7" t="s">
        <v>6120</v>
      </c>
      <c r="D286" s="7" t="s">
        <v>7881</v>
      </c>
      <c r="E286" s="5" t="s">
        <v>8338</v>
      </c>
      <c r="F286" s="5" t="s">
        <v>8339</v>
      </c>
      <c r="G286" s="8" t="s">
        <v>6118</v>
      </c>
      <c r="H286" s="7" t="s">
        <v>6119</v>
      </c>
      <c r="I286" s="7" t="s">
        <v>1100</v>
      </c>
      <c r="J286" s="10">
        <v>-96581.69</v>
      </c>
      <c r="K286" s="10"/>
      <c r="L286" s="7" t="s">
        <v>7551</v>
      </c>
      <c r="M286" s="7" t="s">
        <v>7552</v>
      </c>
      <c r="N286" s="7" t="s">
        <v>7677</v>
      </c>
      <c r="O286" s="11" t="s">
        <v>7561</v>
      </c>
      <c r="P286" s="5" t="s">
        <v>6117</v>
      </c>
      <c r="Q286" s="7" t="s">
        <v>7867</v>
      </c>
      <c r="R286" s="5" t="str">
        <f t="shared" si="4"/>
        <v>CML-5005160</v>
      </c>
      <c r="S286" s="9" t="s">
        <v>8340</v>
      </c>
    </row>
    <row r="287" spans="1:19" ht="15" customHeight="1" x14ac:dyDescent="0.2">
      <c r="A287" s="5" t="s">
        <v>261</v>
      </c>
      <c r="B287" s="6" t="s">
        <v>6138</v>
      </c>
      <c r="C287" s="7" t="s">
        <v>6136</v>
      </c>
      <c r="D287" s="7" t="s">
        <v>7881</v>
      </c>
      <c r="E287" s="5" t="s">
        <v>8341</v>
      </c>
      <c r="F287" s="5" t="s">
        <v>8342</v>
      </c>
      <c r="G287" s="8" t="s">
        <v>6118</v>
      </c>
      <c r="H287" s="7">
        <v>5005145</v>
      </c>
      <c r="I287" s="7" t="s">
        <v>361</v>
      </c>
      <c r="J287" s="10">
        <v>-256510.51</v>
      </c>
      <c r="K287" s="10"/>
      <c r="L287" s="7" t="s">
        <v>7551</v>
      </c>
      <c r="M287" s="7" t="s">
        <v>7564</v>
      </c>
      <c r="N287" s="7" t="s">
        <v>7568</v>
      </c>
      <c r="O287" s="11" t="s">
        <v>7561</v>
      </c>
      <c r="P287" s="5" t="s">
        <v>6117</v>
      </c>
      <c r="Q287" s="7" t="s">
        <v>7867</v>
      </c>
      <c r="R287" s="5" t="str">
        <f t="shared" si="4"/>
        <v>CML-5005145</v>
      </c>
      <c r="S287" s="9" t="s">
        <v>8343</v>
      </c>
    </row>
    <row r="288" spans="1:19" ht="15" customHeight="1" x14ac:dyDescent="0.2">
      <c r="A288" s="5" t="s">
        <v>261</v>
      </c>
      <c r="B288" s="6" t="s">
        <v>2231</v>
      </c>
      <c r="C288" s="7" t="s">
        <v>2229</v>
      </c>
      <c r="D288" s="7" t="s">
        <v>7881</v>
      </c>
      <c r="E288" s="5" t="s">
        <v>8344</v>
      </c>
      <c r="F288" s="5" t="s">
        <v>8345</v>
      </c>
      <c r="G288" s="8" t="s">
        <v>2214</v>
      </c>
      <c r="H288" s="7" t="s">
        <v>2228</v>
      </c>
      <c r="I288" s="7" t="s">
        <v>611</v>
      </c>
      <c r="J288" s="10">
        <v>-376036.3</v>
      </c>
      <c r="K288" s="10"/>
      <c r="L288" s="7" t="s">
        <v>7626</v>
      </c>
      <c r="M288" s="7" t="s">
        <v>7552</v>
      </c>
      <c r="N288" s="7" t="s">
        <v>7677</v>
      </c>
      <c r="O288" s="11" t="s">
        <v>7554</v>
      </c>
      <c r="P288" s="5" t="s">
        <v>2213</v>
      </c>
      <c r="Q288" s="7" t="s">
        <v>7569</v>
      </c>
      <c r="R288" s="5" t="str">
        <f t="shared" si="4"/>
        <v>STPL-5005140</v>
      </c>
      <c r="S288" s="9" t="s">
        <v>8346</v>
      </c>
    </row>
    <row r="289" spans="1:19" ht="15" customHeight="1" x14ac:dyDescent="0.2">
      <c r="A289" s="5" t="s">
        <v>261</v>
      </c>
      <c r="B289" s="6" t="s">
        <v>6540</v>
      </c>
      <c r="C289" s="7" t="s">
        <v>6538</v>
      </c>
      <c r="D289" s="7" t="s">
        <v>7881</v>
      </c>
      <c r="E289" s="5" t="s">
        <v>8347</v>
      </c>
      <c r="F289" s="5" t="s">
        <v>8348</v>
      </c>
      <c r="G289" s="8" t="s">
        <v>6536</v>
      </c>
      <c r="H289" s="7" t="s">
        <v>6537</v>
      </c>
      <c r="I289" s="7" t="s">
        <v>23</v>
      </c>
      <c r="J289" s="10">
        <v>-96378.04</v>
      </c>
      <c r="K289" s="10"/>
      <c r="L289" s="7" t="s">
        <v>7551</v>
      </c>
      <c r="M289" s="7" t="s">
        <v>7605</v>
      </c>
      <c r="N289" s="7" t="s">
        <v>7553</v>
      </c>
      <c r="O289" s="11" t="s">
        <v>7554</v>
      </c>
      <c r="P289" s="5" t="s">
        <v>6534</v>
      </c>
      <c r="Q289" s="7" t="s">
        <v>7569</v>
      </c>
      <c r="R289" s="5" t="str">
        <f t="shared" si="4"/>
        <v>STPL-5005147</v>
      </c>
      <c r="S289" s="9" t="s">
        <v>8349</v>
      </c>
    </row>
    <row r="290" spans="1:19" ht="15" customHeight="1" x14ac:dyDescent="0.2">
      <c r="A290" s="5" t="s">
        <v>261</v>
      </c>
      <c r="B290" s="6" t="s">
        <v>3338</v>
      </c>
      <c r="C290" s="7" t="s">
        <v>3335</v>
      </c>
      <c r="D290" s="7" t="s">
        <v>7881</v>
      </c>
      <c r="E290" s="5" t="s">
        <v>8350</v>
      </c>
      <c r="F290" s="5" t="s">
        <v>8350</v>
      </c>
      <c r="G290" s="8" t="s">
        <v>3308</v>
      </c>
      <c r="H290" s="7" t="s">
        <v>3334</v>
      </c>
      <c r="I290" s="7" t="s">
        <v>3337</v>
      </c>
      <c r="J290" s="10">
        <v>831793</v>
      </c>
      <c r="K290" s="10"/>
      <c r="L290" s="7" t="s">
        <v>7551</v>
      </c>
      <c r="M290" s="7" t="s">
        <v>7552</v>
      </c>
      <c r="N290" s="7" t="s">
        <v>7553</v>
      </c>
      <c r="O290" s="11" t="s">
        <v>7561</v>
      </c>
      <c r="P290" s="5" t="s">
        <v>3306</v>
      </c>
      <c r="Q290" s="7" t="s">
        <v>7867</v>
      </c>
      <c r="R290" s="5" t="str">
        <f t="shared" si="4"/>
        <v>CML-5005156</v>
      </c>
      <c r="S290" s="9" t="s">
        <v>8351</v>
      </c>
    </row>
    <row r="291" spans="1:19" ht="15" customHeight="1" x14ac:dyDescent="0.2">
      <c r="A291" s="5" t="s">
        <v>261</v>
      </c>
      <c r="B291" s="6" t="s">
        <v>2227</v>
      </c>
      <c r="C291" s="7" t="s">
        <v>2225</v>
      </c>
      <c r="D291" s="7" t="s">
        <v>7881</v>
      </c>
      <c r="E291" s="5" t="s">
        <v>8352</v>
      </c>
      <c r="F291" s="5" t="s">
        <v>8353</v>
      </c>
      <c r="G291" s="8" t="s">
        <v>2214</v>
      </c>
      <c r="H291" s="7" t="s">
        <v>2224</v>
      </c>
      <c r="I291" s="7" t="s">
        <v>976</v>
      </c>
      <c r="J291" s="10">
        <v>-5297.64</v>
      </c>
      <c r="K291" s="10"/>
      <c r="L291" s="7" t="s">
        <v>7551</v>
      </c>
      <c r="M291" s="7" t="s">
        <v>7552</v>
      </c>
      <c r="N291" s="7" t="s">
        <v>7553</v>
      </c>
      <c r="O291" s="11" t="s">
        <v>7554</v>
      </c>
      <c r="P291" s="5" t="s">
        <v>2213</v>
      </c>
      <c r="Q291" s="7" t="s">
        <v>7569</v>
      </c>
      <c r="R291" s="5" t="str">
        <f t="shared" si="4"/>
        <v>STPL-5005153</v>
      </c>
      <c r="S291" s="9" t="s">
        <v>8354</v>
      </c>
    </row>
    <row r="292" spans="1:19" ht="15" customHeight="1" x14ac:dyDescent="0.2">
      <c r="A292" s="5" t="s">
        <v>261</v>
      </c>
      <c r="B292" s="6" t="s">
        <v>1768</v>
      </c>
      <c r="C292" s="7" t="s">
        <v>1766</v>
      </c>
      <c r="D292" s="7" t="s">
        <v>7881</v>
      </c>
      <c r="E292" s="5" t="s">
        <v>8355</v>
      </c>
      <c r="F292" s="5" t="s">
        <v>8356</v>
      </c>
      <c r="G292" s="8" t="s">
        <v>1744</v>
      </c>
      <c r="H292" s="7" t="s">
        <v>1765</v>
      </c>
      <c r="I292" s="7" t="s">
        <v>1274</v>
      </c>
      <c r="J292" s="10">
        <v>705000</v>
      </c>
      <c r="K292" s="10">
        <v>705000</v>
      </c>
      <c r="L292" s="7" t="s">
        <v>7551</v>
      </c>
      <c r="M292" s="7" t="s">
        <v>7552</v>
      </c>
      <c r="N292" s="7" t="s">
        <v>7682</v>
      </c>
      <c r="O292" s="11" t="s">
        <v>7554</v>
      </c>
      <c r="P292" s="5" t="s">
        <v>1743</v>
      </c>
      <c r="Q292" s="7" t="s">
        <v>7569</v>
      </c>
      <c r="R292" s="5" t="str">
        <f t="shared" si="4"/>
        <v>STPL-5005166</v>
      </c>
      <c r="S292" s="9" t="s">
        <v>8357</v>
      </c>
    </row>
    <row r="293" spans="1:19" ht="15" customHeight="1" x14ac:dyDescent="0.2">
      <c r="A293" s="5" t="s">
        <v>261</v>
      </c>
      <c r="B293" s="6" t="s">
        <v>6378</v>
      </c>
      <c r="C293" s="7" t="s">
        <v>6376</v>
      </c>
      <c r="D293" s="7" t="s">
        <v>7881</v>
      </c>
      <c r="E293" s="5" t="s">
        <v>8358</v>
      </c>
      <c r="F293" s="5" t="s">
        <v>8359</v>
      </c>
      <c r="G293" s="8" t="s">
        <v>6240</v>
      </c>
      <c r="H293" s="7" t="s">
        <v>6375</v>
      </c>
      <c r="I293" s="7" t="s">
        <v>1274</v>
      </c>
      <c r="J293" s="10">
        <v>690000</v>
      </c>
      <c r="K293" s="10">
        <v>690000</v>
      </c>
      <c r="L293" s="7" t="s">
        <v>7551</v>
      </c>
      <c r="M293" s="7" t="s">
        <v>7552</v>
      </c>
      <c r="N293" s="7" t="s">
        <v>7553</v>
      </c>
      <c r="O293" s="11" t="s">
        <v>7554</v>
      </c>
      <c r="P293" s="5" t="s">
        <v>6239</v>
      </c>
      <c r="Q293" s="7" t="s">
        <v>7569</v>
      </c>
      <c r="R293" s="5" t="str">
        <f t="shared" si="4"/>
        <v>STPL-5005168</v>
      </c>
      <c r="S293" s="9" t="s">
        <v>8360</v>
      </c>
    </row>
    <row r="294" spans="1:19" ht="15" customHeight="1" x14ac:dyDescent="0.2">
      <c r="A294" s="5" t="s">
        <v>261</v>
      </c>
      <c r="B294" s="6" t="s">
        <v>7086</v>
      </c>
      <c r="C294" s="7" t="s">
        <v>7084</v>
      </c>
      <c r="D294" s="7" t="s">
        <v>7881</v>
      </c>
      <c r="E294" s="5" t="s">
        <v>8361</v>
      </c>
      <c r="F294" s="5" t="s">
        <v>8362</v>
      </c>
      <c r="G294" s="8" t="s">
        <v>7051</v>
      </c>
      <c r="H294" s="7" t="s">
        <v>7083</v>
      </c>
      <c r="I294" s="7" t="s">
        <v>704</v>
      </c>
      <c r="J294" s="10">
        <v>1325000</v>
      </c>
      <c r="K294" s="10">
        <v>146577</v>
      </c>
      <c r="L294" s="7" t="s">
        <v>7551</v>
      </c>
      <c r="M294" s="7" t="s">
        <v>7552</v>
      </c>
      <c r="N294" s="7" t="s">
        <v>7682</v>
      </c>
      <c r="O294" s="11" t="s">
        <v>7554</v>
      </c>
      <c r="P294" s="5" t="s">
        <v>7049</v>
      </c>
      <c r="Q294" s="7" t="s">
        <v>8363</v>
      </c>
      <c r="R294" s="5" t="str">
        <f t="shared" si="4"/>
        <v>CRAL -5005167</v>
      </c>
      <c r="S294" s="9" t="s">
        <v>8364</v>
      </c>
    </row>
    <row r="295" spans="1:19" ht="15" customHeight="1" x14ac:dyDescent="0.2">
      <c r="A295" s="5" t="s">
        <v>261</v>
      </c>
      <c r="B295" s="6" t="s">
        <v>4435</v>
      </c>
      <c r="C295" s="7" t="s">
        <v>4433</v>
      </c>
      <c r="D295" s="7" t="s">
        <v>7881</v>
      </c>
      <c r="E295" s="5" t="s">
        <v>8365</v>
      </c>
      <c r="F295" s="5" t="s">
        <v>8366</v>
      </c>
      <c r="G295" s="8" t="s">
        <v>4328</v>
      </c>
      <c r="H295" s="7" t="s">
        <v>4432</v>
      </c>
      <c r="I295" s="7" t="s">
        <v>1704</v>
      </c>
      <c r="J295" s="10">
        <v>2067572</v>
      </c>
      <c r="K295" s="10">
        <v>16217000</v>
      </c>
      <c r="L295" s="7" t="s">
        <v>7551</v>
      </c>
      <c r="M295" s="7" t="s">
        <v>7564</v>
      </c>
      <c r="N295" s="7" t="s">
        <v>7553</v>
      </c>
      <c r="O295" s="11" t="s">
        <v>7554</v>
      </c>
      <c r="P295" s="5" t="s">
        <v>4327</v>
      </c>
      <c r="Q295" s="7" t="s">
        <v>7569</v>
      </c>
      <c r="R295" s="5" t="str">
        <f t="shared" si="4"/>
        <v>STPL-5005172</v>
      </c>
      <c r="S295" s="9" t="s">
        <v>8367</v>
      </c>
    </row>
    <row r="296" spans="1:19" ht="15" customHeight="1" x14ac:dyDescent="0.2">
      <c r="A296" s="5" t="s">
        <v>261</v>
      </c>
      <c r="B296" s="6" t="s">
        <v>5183</v>
      </c>
      <c r="C296" s="7" t="s">
        <v>7254</v>
      </c>
      <c r="D296" s="7" t="s">
        <v>7881</v>
      </c>
      <c r="E296" s="5" t="s">
        <v>8368</v>
      </c>
      <c r="F296" s="5" t="s">
        <v>8368</v>
      </c>
      <c r="G296" s="8" t="s">
        <v>7137</v>
      </c>
      <c r="H296" s="7" t="s">
        <v>7253</v>
      </c>
      <c r="I296" s="7" t="s">
        <v>2767</v>
      </c>
      <c r="J296" s="10">
        <v>-167538.64000000001</v>
      </c>
      <c r="K296" s="10">
        <v>26659858</v>
      </c>
      <c r="L296" s="7" t="s">
        <v>7578</v>
      </c>
      <c r="M296" s="7" t="s">
        <v>7564</v>
      </c>
      <c r="N296" s="7" t="s">
        <v>7553</v>
      </c>
      <c r="O296" s="11" t="s">
        <v>5556</v>
      </c>
      <c r="P296" s="5" t="s">
        <v>7136</v>
      </c>
      <c r="Q296" s="7" t="s">
        <v>7579</v>
      </c>
      <c r="R296" s="5" t="str">
        <f t="shared" si="4"/>
        <v>HSIPL-5005157</v>
      </c>
      <c r="S296" s="9" t="s">
        <v>8369</v>
      </c>
    </row>
    <row r="297" spans="1:19" ht="15" customHeight="1" x14ac:dyDescent="0.2">
      <c r="A297" s="5" t="s">
        <v>261</v>
      </c>
      <c r="B297" s="6" t="s">
        <v>5183</v>
      </c>
      <c r="C297" s="7" t="s">
        <v>7274</v>
      </c>
      <c r="D297" s="7" t="s">
        <v>7881</v>
      </c>
      <c r="E297" s="5" t="s">
        <v>8370</v>
      </c>
      <c r="F297" s="5" t="s">
        <v>8370</v>
      </c>
      <c r="G297" s="8" t="s">
        <v>7137</v>
      </c>
      <c r="H297" s="7" t="s">
        <v>7273</v>
      </c>
      <c r="I297" s="7" t="s">
        <v>408</v>
      </c>
      <c r="J297" s="10">
        <v>-833710.54</v>
      </c>
      <c r="K297" s="10">
        <v>26659858</v>
      </c>
      <c r="L297" s="7" t="s">
        <v>7578</v>
      </c>
      <c r="M297" s="7" t="s">
        <v>7564</v>
      </c>
      <c r="N297" s="7" t="s">
        <v>7553</v>
      </c>
      <c r="O297" s="11" t="s">
        <v>5556</v>
      </c>
      <c r="P297" s="5" t="s">
        <v>7136</v>
      </c>
      <c r="Q297" s="7" t="s">
        <v>7579</v>
      </c>
      <c r="R297" s="5" t="str">
        <f t="shared" si="4"/>
        <v>HSIPL-5005149</v>
      </c>
      <c r="S297" s="9" t="s">
        <v>8371</v>
      </c>
    </row>
    <row r="298" spans="1:19" ht="15" customHeight="1" x14ac:dyDescent="0.2">
      <c r="A298" s="5" t="s">
        <v>261</v>
      </c>
      <c r="B298" s="6" t="s">
        <v>5183</v>
      </c>
      <c r="C298" s="7" t="s">
        <v>7294</v>
      </c>
      <c r="D298" s="7" t="s">
        <v>7881</v>
      </c>
      <c r="E298" s="5" t="s">
        <v>8372</v>
      </c>
      <c r="F298" s="5" t="s">
        <v>8372</v>
      </c>
      <c r="G298" s="8" t="s">
        <v>7137</v>
      </c>
      <c r="H298" s="7" t="s">
        <v>7293</v>
      </c>
      <c r="I298" s="7" t="s">
        <v>7296</v>
      </c>
      <c r="J298" s="10">
        <v>-155440.19</v>
      </c>
      <c r="K298" s="10">
        <v>26659858</v>
      </c>
      <c r="L298" s="7" t="s">
        <v>7578</v>
      </c>
      <c r="M298" s="7" t="s">
        <v>7564</v>
      </c>
      <c r="N298" s="7" t="s">
        <v>7553</v>
      </c>
      <c r="O298" s="11" t="s">
        <v>5556</v>
      </c>
      <c r="P298" s="5" t="s">
        <v>7136</v>
      </c>
      <c r="Q298" s="7" t="s">
        <v>7579</v>
      </c>
      <c r="R298" s="5" t="str">
        <f t="shared" si="4"/>
        <v>HSIPL-5005150</v>
      </c>
      <c r="S298" s="9" t="s">
        <v>8373</v>
      </c>
    </row>
    <row r="299" spans="1:19" ht="15" customHeight="1" x14ac:dyDescent="0.2">
      <c r="A299" s="5" t="s">
        <v>261</v>
      </c>
      <c r="B299" s="6" t="s">
        <v>1388</v>
      </c>
      <c r="C299" s="7" t="s">
        <v>3503</v>
      </c>
      <c r="D299" s="7" t="s">
        <v>8374</v>
      </c>
      <c r="E299" s="5" t="s">
        <v>8375</v>
      </c>
      <c r="F299" s="5" t="s">
        <v>8375</v>
      </c>
      <c r="G299" s="8" t="s">
        <v>3494</v>
      </c>
      <c r="H299" s="7" t="s">
        <v>3502</v>
      </c>
      <c r="I299" s="7" t="s">
        <v>2133</v>
      </c>
      <c r="J299" s="10">
        <v>8016039</v>
      </c>
      <c r="K299" s="10"/>
      <c r="L299" s="7" t="s">
        <v>7551</v>
      </c>
      <c r="M299" s="7" t="s">
        <v>7564</v>
      </c>
      <c r="N299" s="7" t="s">
        <v>7568</v>
      </c>
      <c r="O299" s="11" t="s">
        <v>7645</v>
      </c>
      <c r="P299" s="5" t="s">
        <v>3493</v>
      </c>
      <c r="Q299" s="7" t="s">
        <v>7841</v>
      </c>
      <c r="R299" s="5" t="str">
        <f t="shared" si="4"/>
        <v>BRLS-5937124</v>
      </c>
      <c r="S299" s="9" t="s">
        <v>8376</v>
      </c>
    </row>
    <row r="300" spans="1:19" ht="15" customHeight="1" x14ac:dyDescent="0.2">
      <c r="A300" s="5" t="s">
        <v>261</v>
      </c>
      <c r="B300" s="6" t="s">
        <v>1388</v>
      </c>
      <c r="C300" s="7" t="s">
        <v>3624</v>
      </c>
      <c r="D300" s="7" t="s">
        <v>8374</v>
      </c>
      <c r="E300" s="5" t="s">
        <v>8377</v>
      </c>
      <c r="F300" s="5" t="s">
        <v>8377</v>
      </c>
      <c r="G300" s="8" t="s">
        <v>3581</v>
      </c>
      <c r="H300" s="7" t="s">
        <v>3623</v>
      </c>
      <c r="I300" s="7" t="s">
        <v>492</v>
      </c>
      <c r="J300" s="10">
        <v>1939636</v>
      </c>
      <c r="K300" s="10">
        <v>524444737</v>
      </c>
      <c r="L300" s="7" t="s">
        <v>7551</v>
      </c>
      <c r="M300" s="7" t="s">
        <v>7564</v>
      </c>
      <c r="N300" s="7" t="s">
        <v>7568</v>
      </c>
      <c r="O300" s="11" t="s">
        <v>7645</v>
      </c>
      <c r="P300" s="5" t="s">
        <v>3580</v>
      </c>
      <c r="Q300" s="7" t="s">
        <v>7650</v>
      </c>
      <c r="R300" s="5" t="str">
        <f t="shared" si="4"/>
        <v>STPLZ -5937058</v>
      </c>
      <c r="S300" s="9" t="s">
        <v>8378</v>
      </c>
    </row>
    <row r="301" spans="1:19" ht="15" customHeight="1" x14ac:dyDescent="0.2">
      <c r="A301" s="5" t="s">
        <v>261</v>
      </c>
      <c r="B301" s="6" t="s">
        <v>1388</v>
      </c>
      <c r="C301" s="7" t="s">
        <v>3559</v>
      </c>
      <c r="D301" s="7" t="s">
        <v>8374</v>
      </c>
      <c r="E301" s="5" t="s">
        <v>8379</v>
      </c>
      <c r="F301" s="5" t="s">
        <v>8379</v>
      </c>
      <c r="G301" s="8" t="s">
        <v>3494</v>
      </c>
      <c r="H301" s="7" t="s">
        <v>3558</v>
      </c>
      <c r="I301" s="7" t="s">
        <v>146</v>
      </c>
      <c r="J301" s="10">
        <v>5362198</v>
      </c>
      <c r="K301" s="10">
        <v>524444737</v>
      </c>
      <c r="L301" s="7" t="s">
        <v>7551</v>
      </c>
      <c r="M301" s="7" t="s">
        <v>7564</v>
      </c>
      <c r="N301" s="7" t="s">
        <v>7568</v>
      </c>
      <c r="O301" s="11" t="s">
        <v>7645</v>
      </c>
      <c r="P301" s="5" t="s">
        <v>3546</v>
      </c>
      <c r="Q301" s="7" t="s">
        <v>7841</v>
      </c>
      <c r="R301" s="5" t="str">
        <f t="shared" si="4"/>
        <v>BRLS-5937123</v>
      </c>
      <c r="S301" s="9" t="s">
        <v>8380</v>
      </c>
    </row>
    <row r="302" spans="1:19" ht="15" customHeight="1" x14ac:dyDescent="0.2">
      <c r="A302" s="5" t="s">
        <v>261</v>
      </c>
      <c r="B302" s="6" t="s">
        <v>1388</v>
      </c>
      <c r="C302" s="7" t="s">
        <v>4189</v>
      </c>
      <c r="D302" s="7" t="s">
        <v>8374</v>
      </c>
      <c r="E302" s="5" t="s">
        <v>8381</v>
      </c>
      <c r="F302" s="5" t="s">
        <v>8381</v>
      </c>
      <c r="G302" s="8" t="s">
        <v>8382</v>
      </c>
      <c r="H302" s="7" t="s">
        <v>4188</v>
      </c>
      <c r="I302" s="7" t="s">
        <v>146</v>
      </c>
      <c r="J302" s="10">
        <v>35000</v>
      </c>
      <c r="K302" s="10"/>
      <c r="L302" s="7" t="s">
        <v>7551</v>
      </c>
      <c r="M302" s="7" t="s">
        <v>7564</v>
      </c>
      <c r="N302" s="7" t="s">
        <v>7568</v>
      </c>
      <c r="O302" s="11" t="s">
        <v>7645</v>
      </c>
      <c r="P302" s="5" t="s">
        <v>4063</v>
      </c>
      <c r="Q302" s="7" t="s">
        <v>7835</v>
      </c>
      <c r="R302" s="5" t="str">
        <f t="shared" si="4"/>
        <v>BRLO -5937211</v>
      </c>
      <c r="S302" s="9" t="s">
        <v>8383</v>
      </c>
    </row>
    <row r="303" spans="1:19" ht="15" customHeight="1" x14ac:dyDescent="0.2">
      <c r="A303" s="5" t="s">
        <v>261</v>
      </c>
      <c r="B303" s="6" t="s">
        <v>1388</v>
      </c>
      <c r="C303" s="7" t="s">
        <v>4196</v>
      </c>
      <c r="D303" s="7" t="s">
        <v>8374</v>
      </c>
      <c r="E303" s="5" t="s">
        <v>8384</v>
      </c>
      <c r="F303" s="5" t="s">
        <v>8384</v>
      </c>
      <c r="G303" s="8" t="s">
        <v>8382</v>
      </c>
      <c r="H303" s="7" t="s">
        <v>4195</v>
      </c>
      <c r="I303" s="7" t="s">
        <v>604</v>
      </c>
      <c r="J303" s="10">
        <v>40000</v>
      </c>
      <c r="K303" s="10"/>
      <c r="L303" s="7" t="s">
        <v>7551</v>
      </c>
      <c r="M303" s="7" t="s">
        <v>7564</v>
      </c>
      <c r="N303" s="7" t="s">
        <v>7568</v>
      </c>
      <c r="O303" s="11" t="s">
        <v>7645</v>
      </c>
      <c r="P303" s="5" t="s">
        <v>4063</v>
      </c>
      <c r="Q303" s="7" t="s">
        <v>7835</v>
      </c>
      <c r="R303" s="5" t="str">
        <f t="shared" si="4"/>
        <v>BRLO -5937212</v>
      </c>
      <c r="S303" s="9" t="s">
        <v>8385</v>
      </c>
    </row>
    <row r="304" spans="1:19" ht="15" customHeight="1" x14ac:dyDescent="0.2">
      <c r="A304" s="5" t="s">
        <v>261</v>
      </c>
      <c r="B304" s="6" t="s">
        <v>1388</v>
      </c>
      <c r="C304" s="7" t="s">
        <v>4202</v>
      </c>
      <c r="D304" s="7" t="s">
        <v>8374</v>
      </c>
      <c r="E304" s="5" t="s">
        <v>8386</v>
      </c>
      <c r="F304" s="5" t="s">
        <v>8386</v>
      </c>
      <c r="G304" s="8" t="s">
        <v>8382</v>
      </c>
      <c r="H304" s="7" t="s">
        <v>4201</v>
      </c>
      <c r="I304" s="7" t="s">
        <v>879</v>
      </c>
      <c r="J304" s="10">
        <v>25000</v>
      </c>
      <c r="K304" s="10">
        <v>524444737</v>
      </c>
      <c r="L304" s="7" t="s">
        <v>7551</v>
      </c>
      <c r="M304" s="7" t="s">
        <v>7564</v>
      </c>
      <c r="N304" s="7" t="s">
        <v>7568</v>
      </c>
      <c r="O304" s="11" t="s">
        <v>7645</v>
      </c>
      <c r="P304" s="5" t="s">
        <v>4063</v>
      </c>
      <c r="Q304" s="7" t="s">
        <v>7835</v>
      </c>
      <c r="R304" s="5" t="str">
        <f t="shared" si="4"/>
        <v>BRLO -5937210</v>
      </c>
      <c r="S304" s="9" t="s">
        <v>8387</v>
      </c>
    </row>
    <row r="305" spans="1:19" ht="15" customHeight="1" x14ac:dyDescent="0.2">
      <c r="A305" s="5" t="s">
        <v>261</v>
      </c>
      <c r="B305" s="6" t="s">
        <v>1388</v>
      </c>
      <c r="C305" s="7" t="s">
        <v>4205</v>
      </c>
      <c r="D305" s="7" t="s">
        <v>8374</v>
      </c>
      <c r="E305" s="5" t="s">
        <v>8388</v>
      </c>
      <c r="F305" s="5" t="s">
        <v>8388</v>
      </c>
      <c r="G305" s="8" t="s">
        <v>8382</v>
      </c>
      <c r="H305" s="7" t="s">
        <v>4204</v>
      </c>
      <c r="I305" s="7" t="s">
        <v>611</v>
      </c>
      <c r="J305" s="10">
        <v>1072199</v>
      </c>
      <c r="K305" s="10">
        <v>524444737</v>
      </c>
      <c r="L305" s="7" t="s">
        <v>7551</v>
      </c>
      <c r="M305" s="7" t="s">
        <v>7564</v>
      </c>
      <c r="N305" s="7" t="s">
        <v>7568</v>
      </c>
      <c r="O305" s="11" t="s">
        <v>7645</v>
      </c>
      <c r="P305" s="5" t="s">
        <v>4063</v>
      </c>
      <c r="Q305" s="7" t="s">
        <v>7650</v>
      </c>
      <c r="R305" s="5" t="str">
        <f t="shared" si="4"/>
        <v>STPLZ -5937228</v>
      </c>
      <c r="S305" s="9" t="s">
        <v>8389</v>
      </c>
    </row>
    <row r="306" spans="1:19" ht="15" customHeight="1" x14ac:dyDescent="0.2">
      <c r="A306" s="5" t="s">
        <v>261</v>
      </c>
      <c r="B306" s="6" t="s">
        <v>2693</v>
      </c>
      <c r="C306" s="7" t="s">
        <v>2691</v>
      </c>
      <c r="D306" s="7" t="s">
        <v>8390</v>
      </c>
      <c r="E306" s="5" t="s">
        <v>8391</v>
      </c>
      <c r="F306" s="5" t="s">
        <v>8392</v>
      </c>
      <c r="G306" s="8" t="s">
        <v>2676</v>
      </c>
      <c r="H306" s="7" t="s">
        <v>2690</v>
      </c>
      <c r="I306" s="7" t="s">
        <v>654</v>
      </c>
      <c r="J306" s="10">
        <v>2082816</v>
      </c>
      <c r="K306" s="10">
        <v>27100000</v>
      </c>
      <c r="L306" s="7" t="s">
        <v>7578</v>
      </c>
      <c r="M306" s="7" t="s">
        <v>7564</v>
      </c>
      <c r="N306" s="7" t="s">
        <v>7677</v>
      </c>
      <c r="O306" s="11" t="s">
        <v>7572</v>
      </c>
      <c r="P306" s="5" t="s">
        <v>2689</v>
      </c>
      <c r="Q306" s="7" t="s">
        <v>8393</v>
      </c>
      <c r="R306" s="5" t="str">
        <f t="shared" si="4"/>
        <v>FERPL22-6264094</v>
      </c>
      <c r="S306" s="9" t="s">
        <v>8394</v>
      </c>
    </row>
    <row r="307" spans="1:19" ht="15" customHeight="1" x14ac:dyDescent="0.2">
      <c r="A307" s="5" t="s">
        <v>261</v>
      </c>
      <c r="B307" s="6" t="s">
        <v>3886</v>
      </c>
      <c r="C307" s="7" t="s">
        <v>3884</v>
      </c>
      <c r="D307" s="7" t="s">
        <v>8395</v>
      </c>
      <c r="E307" s="5" t="s">
        <v>8396</v>
      </c>
      <c r="F307" s="5" t="s">
        <v>8397</v>
      </c>
      <c r="G307" s="8" t="s">
        <v>3643</v>
      </c>
      <c r="H307" s="7" t="s">
        <v>3883</v>
      </c>
      <c r="I307" s="7" t="s">
        <v>960</v>
      </c>
      <c r="J307" s="10">
        <v>338000</v>
      </c>
      <c r="K307" s="10"/>
      <c r="L307" s="7" t="s">
        <v>7551</v>
      </c>
      <c r="M307" s="7" t="s">
        <v>7552</v>
      </c>
      <c r="N307" s="7" t="s">
        <v>7568</v>
      </c>
      <c r="O307" s="11" t="s">
        <v>7554</v>
      </c>
      <c r="P307" s="5" t="s">
        <v>3640</v>
      </c>
      <c r="Q307" s="7" t="s">
        <v>7569</v>
      </c>
      <c r="R307" s="5" t="str">
        <f t="shared" si="4"/>
        <v>STPL-5332024</v>
      </c>
      <c r="S307" s="9" t="s">
        <v>8398</v>
      </c>
    </row>
    <row r="308" spans="1:19" ht="15" customHeight="1" x14ac:dyDescent="0.2">
      <c r="A308" s="5" t="s">
        <v>261</v>
      </c>
      <c r="B308" s="6" t="s">
        <v>7901</v>
      </c>
      <c r="C308" s="7" t="s">
        <v>5955</v>
      </c>
      <c r="D308" s="7" t="s">
        <v>7665</v>
      </c>
      <c r="E308" s="5" t="s">
        <v>8399</v>
      </c>
      <c r="F308" s="5" t="s">
        <v>8399</v>
      </c>
      <c r="G308" s="8" t="s">
        <v>5727</v>
      </c>
      <c r="H308" s="7" t="s">
        <v>5954</v>
      </c>
      <c r="I308" s="7" t="s">
        <v>215</v>
      </c>
      <c r="J308" s="10">
        <v>-338289.57</v>
      </c>
      <c r="K308" s="10"/>
      <c r="L308" s="7" t="s">
        <v>7578</v>
      </c>
      <c r="M308" s="7" t="s">
        <v>7564</v>
      </c>
      <c r="N308" s="7" t="s">
        <v>7568</v>
      </c>
      <c r="O308" s="11" t="s">
        <v>7668</v>
      </c>
      <c r="P308" s="5" t="s">
        <v>5726</v>
      </c>
      <c r="Q308" s="7" t="s">
        <v>7679</v>
      </c>
      <c r="R308" s="5" t="str">
        <f t="shared" si="4"/>
        <v>NH-P152096</v>
      </c>
      <c r="S308" s="9" t="s">
        <v>8400</v>
      </c>
    </row>
    <row r="309" spans="1:19" ht="15" customHeight="1" x14ac:dyDescent="0.2">
      <c r="A309" s="5" t="s">
        <v>261</v>
      </c>
      <c r="B309" s="6" t="s">
        <v>7901</v>
      </c>
      <c r="C309" s="7" t="s">
        <v>5955</v>
      </c>
      <c r="D309" s="7" t="s">
        <v>7665</v>
      </c>
      <c r="E309" s="5" t="s">
        <v>8399</v>
      </c>
      <c r="F309" s="5" t="s">
        <v>8399</v>
      </c>
      <c r="G309" s="8" t="s">
        <v>5727</v>
      </c>
      <c r="H309" s="7" t="s">
        <v>5954</v>
      </c>
      <c r="I309" s="7" t="s">
        <v>492</v>
      </c>
      <c r="J309" s="10">
        <v>-93.73</v>
      </c>
      <c r="K309" s="10"/>
      <c r="L309" s="7" t="s">
        <v>7578</v>
      </c>
      <c r="M309" s="7" t="s">
        <v>7564</v>
      </c>
      <c r="N309" s="7" t="s">
        <v>7568</v>
      </c>
      <c r="O309" s="11" t="s">
        <v>7668</v>
      </c>
      <c r="P309" s="5" t="s">
        <v>5726</v>
      </c>
      <c r="Q309" s="7" t="s">
        <v>7679</v>
      </c>
      <c r="R309" s="5" t="str">
        <f t="shared" si="4"/>
        <v>NH-P152096</v>
      </c>
      <c r="S309" s="9" t="s">
        <v>8400</v>
      </c>
    </row>
    <row r="310" spans="1:19" ht="15" customHeight="1" x14ac:dyDescent="0.2">
      <c r="A310" s="5" t="s">
        <v>261</v>
      </c>
      <c r="B310" s="6" t="s">
        <v>2561</v>
      </c>
      <c r="C310" s="7" t="s">
        <v>2561</v>
      </c>
      <c r="D310" s="7" t="s">
        <v>7665</v>
      </c>
      <c r="E310" s="5" t="s">
        <v>8401</v>
      </c>
      <c r="F310" s="5" t="s">
        <v>8401</v>
      </c>
      <c r="G310" s="8" t="s">
        <v>2564</v>
      </c>
      <c r="H310" s="7" t="s">
        <v>2560</v>
      </c>
      <c r="I310" s="7" t="s">
        <v>413</v>
      </c>
      <c r="J310" s="10">
        <v>-700000</v>
      </c>
      <c r="K310" s="10"/>
      <c r="L310" s="7" t="s">
        <v>7578</v>
      </c>
      <c r="M310" s="7" t="s">
        <v>7564</v>
      </c>
      <c r="N310" s="7" t="s">
        <v>7553</v>
      </c>
      <c r="O310" s="11" t="s">
        <v>7673</v>
      </c>
      <c r="P310" s="5" t="s">
        <v>2563</v>
      </c>
      <c r="Q310" s="7" t="s">
        <v>7674</v>
      </c>
      <c r="R310" s="5" t="str">
        <f t="shared" si="4"/>
        <v>STPLR-7500265</v>
      </c>
      <c r="S310" s="9" t="s">
        <v>8402</v>
      </c>
    </row>
    <row r="311" spans="1:19" ht="15" customHeight="1" x14ac:dyDescent="0.2">
      <c r="A311" s="5" t="s">
        <v>261</v>
      </c>
      <c r="B311" s="6" t="s">
        <v>424</v>
      </c>
      <c r="C311" s="7" t="s">
        <v>424</v>
      </c>
      <c r="D311" s="7" t="s">
        <v>7665</v>
      </c>
      <c r="E311" s="5" t="s">
        <v>8403</v>
      </c>
      <c r="F311" s="5" t="s">
        <v>8403</v>
      </c>
      <c r="G311" s="8" t="s">
        <v>223</v>
      </c>
      <c r="H311" s="7" t="s">
        <v>423</v>
      </c>
      <c r="I311" s="7" t="s">
        <v>426</v>
      </c>
      <c r="J311" s="10">
        <v>-5094.97</v>
      </c>
      <c r="K311" s="10"/>
      <c r="L311" s="7" t="s">
        <v>8404</v>
      </c>
      <c r="M311" s="7" t="s">
        <v>7564</v>
      </c>
      <c r="N311" s="7" t="s">
        <v>7568</v>
      </c>
      <c r="O311" s="7" t="s">
        <v>7683</v>
      </c>
      <c r="P311" s="5" t="s">
        <v>221</v>
      </c>
      <c r="Q311" s="7" t="s">
        <v>7683</v>
      </c>
      <c r="R311" s="5" t="str">
        <f t="shared" si="4"/>
        <v>ER-31TJ001</v>
      </c>
      <c r="S311" s="9" t="s">
        <v>8405</v>
      </c>
    </row>
    <row r="312" spans="1:19" ht="15" customHeight="1" x14ac:dyDescent="0.2">
      <c r="A312" s="5" t="s">
        <v>261</v>
      </c>
      <c r="B312" s="6" t="s">
        <v>263</v>
      </c>
      <c r="C312" s="7" t="s">
        <v>263</v>
      </c>
      <c r="D312" s="7" t="s">
        <v>7665</v>
      </c>
      <c r="E312" s="5" t="s">
        <v>8406</v>
      </c>
      <c r="F312" s="5" t="s">
        <v>8406</v>
      </c>
      <c r="G312" s="8" t="s">
        <v>223</v>
      </c>
      <c r="H312" s="7" t="s">
        <v>262</v>
      </c>
      <c r="I312" s="7" t="s">
        <v>208</v>
      </c>
      <c r="J312" s="10">
        <v>-855284.21</v>
      </c>
      <c r="K312" s="10"/>
      <c r="L312" s="7" t="s">
        <v>7551</v>
      </c>
      <c r="M312" s="7" t="s">
        <v>7564</v>
      </c>
      <c r="N312" s="7" t="s">
        <v>7682</v>
      </c>
      <c r="O312" s="7" t="s">
        <v>7683</v>
      </c>
      <c r="P312" s="5" t="s">
        <v>221</v>
      </c>
      <c r="Q312" s="7" t="s">
        <v>7683</v>
      </c>
      <c r="R312" s="5" t="str">
        <f t="shared" si="4"/>
        <v>ER-31TC001</v>
      </c>
      <c r="S312" s="9" t="s">
        <v>8407</v>
      </c>
    </row>
    <row r="313" spans="1:19" ht="15" customHeight="1" x14ac:dyDescent="0.2">
      <c r="A313" s="5" t="s">
        <v>261</v>
      </c>
      <c r="B313" s="6" t="s">
        <v>263</v>
      </c>
      <c r="C313" s="7" t="s">
        <v>263</v>
      </c>
      <c r="D313" s="7" t="s">
        <v>7665</v>
      </c>
      <c r="E313" s="5" t="s">
        <v>8406</v>
      </c>
      <c r="F313" s="5" t="s">
        <v>8406</v>
      </c>
      <c r="G313" s="8" t="s">
        <v>223</v>
      </c>
      <c r="H313" s="7" t="s">
        <v>262</v>
      </c>
      <c r="I313" s="7" t="s">
        <v>448</v>
      </c>
      <c r="J313" s="10">
        <v>230111.91</v>
      </c>
      <c r="K313" s="10"/>
      <c r="L313" s="7" t="s">
        <v>7551</v>
      </c>
      <c r="M313" s="7" t="s">
        <v>7564</v>
      </c>
      <c r="N313" s="7" t="s">
        <v>7682</v>
      </c>
      <c r="O313" s="7" t="s">
        <v>7683</v>
      </c>
      <c r="P313" s="5" t="s">
        <v>221</v>
      </c>
      <c r="Q313" s="7" t="s">
        <v>7683</v>
      </c>
      <c r="R313" s="5" t="str">
        <f t="shared" si="4"/>
        <v>ER-31TC001</v>
      </c>
      <c r="S313" s="9" t="s">
        <v>8407</v>
      </c>
    </row>
    <row r="314" spans="1:19" ht="15" customHeight="1" x14ac:dyDescent="0.2">
      <c r="A314" s="5" t="s">
        <v>261</v>
      </c>
      <c r="B314" s="6" t="s">
        <v>1537</v>
      </c>
      <c r="C314" s="7" t="s">
        <v>1537</v>
      </c>
      <c r="D314" s="7" t="s">
        <v>7665</v>
      </c>
      <c r="E314" s="5" t="s">
        <v>8408</v>
      </c>
      <c r="F314" s="5" t="s">
        <v>8408</v>
      </c>
      <c r="G314" s="8" t="s">
        <v>1541</v>
      </c>
      <c r="H314" s="7" t="s">
        <v>1536</v>
      </c>
      <c r="I314" s="7" t="s">
        <v>357</v>
      </c>
      <c r="J314" s="10">
        <v>-1458.55</v>
      </c>
      <c r="K314" s="10"/>
      <c r="L314" s="7" t="s">
        <v>7578</v>
      </c>
      <c r="M314" s="7" t="s">
        <v>7564</v>
      </c>
      <c r="N314" s="7" t="s">
        <v>7677</v>
      </c>
      <c r="O314" s="11" t="s">
        <v>7678</v>
      </c>
      <c r="P314" s="5" t="s">
        <v>1539</v>
      </c>
      <c r="Q314" s="7" t="s">
        <v>7679</v>
      </c>
      <c r="R314" s="5" t="str">
        <f t="shared" si="4"/>
        <v>NH-P152068</v>
      </c>
      <c r="S314" s="9" t="s">
        <v>8409</v>
      </c>
    </row>
    <row r="315" spans="1:19" ht="15" customHeight="1" x14ac:dyDescent="0.2">
      <c r="A315" s="5" t="s">
        <v>261</v>
      </c>
      <c r="B315" s="6" t="s">
        <v>590</v>
      </c>
      <c r="C315" s="7" t="s">
        <v>590</v>
      </c>
      <c r="D315" s="7" t="s">
        <v>7665</v>
      </c>
      <c r="E315" s="5" t="s">
        <v>8410</v>
      </c>
      <c r="F315" s="5" t="s">
        <v>8410</v>
      </c>
      <c r="G315" s="8" t="s">
        <v>223</v>
      </c>
      <c r="H315" s="7" t="s">
        <v>589</v>
      </c>
      <c r="I315" s="7" t="s">
        <v>103</v>
      </c>
      <c r="J315" s="10">
        <v>926300</v>
      </c>
      <c r="K315" s="10"/>
      <c r="L315" s="7" t="s">
        <v>7578</v>
      </c>
      <c r="M315" s="7" t="s">
        <v>7564</v>
      </c>
      <c r="N315" s="7" t="s">
        <v>7568</v>
      </c>
      <c r="O315" s="7" t="s">
        <v>7683</v>
      </c>
      <c r="P315" s="5" t="s">
        <v>221</v>
      </c>
      <c r="Q315" s="7" t="s">
        <v>7683</v>
      </c>
      <c r="R315" s="5" t="str">
        <f t="shared" si="4"/>
        <v>ER-15C7001</v>
      </c>
      <c r="S315" s="9" t="s">
        <v>8411</v>
      </c>
    </row>
    <row r="316" spans="1:19" ht="15" customHeight="1" x14ac:dyDescent="0.2">
      <c r="A316" s="5" t="s">
        <v>261</v>
      </c>
      <c r="B316" s="6" t="s">
        <v>773</v>
      </c>
      <c r="C316" s="7" t="s">
        <v>773</v>
      </c>
      <c r="D316" s="7" t="s">
        <v>7665</v>
      </c>
      <c r="E316" s="5" t="s">
        <v>8412</v>
      </c>
      <c r="F316" s="5" t="s">
        <v>8412</v>
      </c>
      <c r="G316" s="8" t="s">
        <v>685</v>
      </c>
      <c r="H316" s="7" t="s">
        <v>772</v>
      </c>
      <c r="I316" s="7" t="s">
        <v>154</v>
      </c>
      <c r="J316" s="10">
        <v>5488800</v>
      </c>
      <c r="K316" s="10"/>
      <c r="L316" s="7" t="s">
        <v>7578</v>
      </c>
      <c r="M316" s="7" t="s">
        <v>7564</v>
      </c>
      <c r="N316" s="7" t="s">
        <v>7568</v>
      </c>
      <c r="O316" s="7" t="s">
        <v>7683</v>
      </c>
      <c r="P316" s="5" t="s">
        <v>683</v>
      </c>
      <c r="Q316" s="7" t="s">
        <v>7683</v>
      </c>
      <c r="R316" s="5" t="str">
        <f t="shared" si="4"/>
        <v>ER-15C9001</v>
      </c>
      <c r="S316" s="9" t="s">
        <v>8413</v>
      </c>
    </row>
    <row r="317" spans="1:19" ht="15" customHeight="1" x14ac:dyDescent="0.2">
      <c r="A317" s="5" t="s">
        <v>261</v>
      </c>
      <c r="B317" s="6" t="s">
        <v>2599</v>
      </c>
      <c r="C317" s="7" t="s">
        <v>2599</v>
      </c>
      <c r="D317" s="7" t="s">
        <v>7665</v>
      </c>
      <c r="E317" s="5" t="s">
        <v>8414</v>
      </c>
      <c r="F317" s="5" t="s">
        <v>8414</v>
      </c>
      <c r="G317" s="8" t="s">
        <v>2603</v>
      </c>
      <c r="H317" s="7" t="s">
        <v>2598</v>
      </c>
      <c r="I317" s="7" t="s">
        <v>1045</v>
      </c>
      <c r="J317" s="10">
        <v>-969.94</v>
      </c>
      <c r="K317" s="10"/>
      <c r="L317" s="7" t="s">
        <v>7578</v>
      </c>
      <c r="M317" s="7" t="s">
        <v>7564</v>
      </c>
      <c r="N317" s="7" t="s">
        <v>7677</v>
      </c>
      <c r="O317" s="11" t="s">
        <v>7554</v>
      </c>
      <c r="P317" s="5" t="s">
        <v>2601</v>
      </c>
      <c r="Q317" s="7" t="s">
        <v>8415</v>
      </c>
      <c r="R317" s="5" t="str">
        <f t="shared" si="4"/>
        <v xml:space="preserve"> DPM -0021001</v>
      </c>
      <c r="S317" s="9" t="s">
        <v>8416</v>
      </c>
    </row>
    <row r="318" spans="1:19" ht="15" customHeight="1" x14ac:dyDescent="0.2">
      <c r="A318" s="5" t="s">
        <v>261</v>
      </c>
      <c r="B318" s="6" t="s">
        <v>5828</v>
      </c>
      <c r="C318" s="7" t="s">
        <v>5826</v>
      </c>
      <c r="D318" s="7" t="s">
        <v>7665</v>
      </c>
      <c r="E318" s="5" t="s">
        <v>8417</v>
      </c>
      <c r="F318" s="5" t="s">
        <v>8417</v>
      </c>
      <c r="G318" s="8" t="s">
        <v>5727</v>
      </c>
      <c r="H318" s="7" t="s">
        <v>5825</v>
      </c>
      <c r="I318" s="7" t="s">
        <v>1419</v>
      </c>
      <c r="J318" s="10">
        <v>-669376</v>
      </c>
      <c r="K318" s="10"/>
      <c r="L318" s="7" t="s">
        <v>7578</v>
      </c>
      <c r="M318" s="7" t="s">
        <v>7564</v>
      </c>
      <c r="N318" s="7" t="s">
        <v>7627</v>
      </c>
      <c r="O318" s="11" t="s">
        <v>7668</v>
      </c>
      <c r="P318" s="5" t="s">
        <v>5726</v>
      </c>
      <c r="Q318" s="7" t="s">
        <v>7669</v>
      </c>
      <c r="R318" s="5" t="str">
        <f t="shared" si="4"/>
        <v>IM-6801088</v>
      </c>
      <c r="S318" s="9" t="s">
        <v>8418</v>
      </c>
    </row>
    <row r="319" spans="1:19" ht="15" customHeight="1" x14ac:dyDescent="0.2">
      <c r="A319" s="5" t="s">
        <v>261</v>
      </c>
      <c r="B319" s="6" t="s">
        <v>3249</v>
      </c>
      <c r="C319" s="7" t="s">
        <v>3247</v>
      </c>
      <c r="D319" s="7" t="s">
        <v>7665</v>
      </c>
      <c r="E319" s="5" t="s">
        <v>8419</v>
      </c>
      <c r="F319" s="5" t="s">
        <v>8420</v>
      </c>
      <c r="G319" s="8" t="s">
        <v>2704</v>
      </c>
      <c r="H319" s="7" t="s">
        <v>3246</v>
      </c>
      <c r="I319" s="7" t="s">
        <v>654</v>
      </c>
      <c r="J319" s="10">
        <v>5168981.5</v>
      </c>
      <c r="K319" s="10">
        <v>104931000</v>
      </c>
      <c r="L319" s="7" t="s">
        <v>7578</v>
      </c>
      <c r="M319" s="7" t="s">
        <v>7564</v>
      </c>
      <c r="N319" s="7" t="s">
        <v>7553</v>
      </c>
      <c r="O319" s="11" t="s">
        <v>7668</v>
      </c>
      <c r="P319" s="5" t="s">
        <v>2702</v>
      </c>
      <c r="Q319" s="7" t="s">
        <v>7679</v>
      </c>
      <c r="R319" s="5" t="str">
        <f t="shared" si="4"/>
        <v>NH-P237014</v>
      </c>
      <c r="S319" s="9" t="s">
        <v>8421</v>
      </c>
    </row>
    <row r="320" spans="1:19" ht="15" customHeight="1" x14ac:dyDescent="0.2">
      <c r="A320" s="5" t="s">
        <v>261</v>
      </c>
      <c r="B320" s="6" t="s">
        <v>8422</v>
      </c>
      <c r="C320" s="7" t="s">
        <v>3247</v>
      </c>
      <c r="D320" s="7" t="s">
        <v>7665</v>
      </c>
      <c r="E320" s="5" t="s">
        <v>8419</v>
      </c>
      <c r="F320" s="5" t="s">
        <v>8423</v>
      </c>
      <c r="G320" s="8" t="s">
        <v>7051</v>
      </c>
      <c r="H320" s="7" t="s">
        <v>3246</v>
      </c>
      <c r="I320" s="7" t="s">
        <v>715</v>
      </c>
      <c r="J320" s="10">
        <v>269318.5</v>
      </c>
      <c r="K320" s="10"/>
      <c r="L320" s="7" t="s">
        <v>7551</v>
      </c>
      <c r="M320" s="7" t="s">
        <v>7552</v>
      </c>
      <c r="N320" s="7" t="s">
        <v>7682</v>
      </c>
      <c r="O320" s="11" t="s">
        <v>7678</v>
      </c>
      <c r="P320" s="5" t="s">
        <v>7049</v>
      </c>
      <c r="Q320" s="7" t="s">
        <v>8159</v>
      </c>
      <c r="R320" s="5" t="str">
        <f t="shared" si="4"/>
        <v>ACNH-P237014</v>
      </c>
      <c r="S320" s="9" t="s">
        <v>8424</v>
      </c>
    </row>
    <row r="321" spans="1:19" ht="15" customHeight="1" x14ac:dyDescent="0.2">
      <c r="A321" s="5" t="s">
        <v>261</v>
      </c>
      <c r="B321" s="6" t="s">
        <v>3163</v>
      </c>
      <c r="C321" s="7" t="s">
        <v>5791</v>
      </c>
      <c r="D321" s="7" t="s">
        <v>7665</v>
      </c>
      <c r="E321" s="5" t="s">
        <v>8425</v>
      </c>
      <c r="F321" s="5" t="s">
        <v>8426</v>
      </c>
      <c r="G321" s="8" t="s">
        <v>5727</v>
      </c>
      <c r="H321" s="7" t="s">
        <v>5790</v>
      </c>
      <c r="I321" s="7" t="s">
        <v>30</v>
      </c>
      <c r="J321" s="10">
        <v>-363989.53</v>
      </c>
      <c r="K321" s="10"/>
      <c r="L321" s="7" t="s">
        <v>7578</v>
      </c>
      <c r="M321" s="7" t="s">
        <v>7564</v>
      </c>
      <c r="N321" s="7" t="s">
        <v>7568</v>
      </c>
      <c r="O321" s="11" t="s">
        <v>7668</v>
      </c>
      <c r="P321" s="5" t="s">
        <v>5726</v>
      </c>
      <c r="Q321" s="7" t="s">
        <v>7679</v>
      </c>
      <c r="R321" s="5" t="str">
        <f t="shared" si="4"/>
        <v>NH-P082029</v>
      </c>
      <c r="S321" s="9" t="s">
        <v>8427</v>
      </c>
    </row>
    <row r="322" spans="1:19" ht="15" customHeight="1" x14ac:dyDescent="0.2">
      <c r="A322" s="5" t="s">
        <v>261</v>
      </c>
      <c r="B322" s="6" t="s">
        <v>3163</v>
      </c>
      <c r="C322" s="7" t="s">
        <v>3244</v>
      </c>
      <c r="D322" s="7" t="s">
        <v>7665</v>
      </c>
      <c r="E322" s="5" t="s">
        <v>8428</v>
      </c>
      <c r="F322" s="5" t="s">
        <v>8429</v>
      </c>
      <c r="G322" s="8" t="s">
        <v>2704</v>
      </c>
      <c r="H322" s="7" t="s">
        <v>3243</v>
      </c>
      <c r="I322" s="7" t="s">
        <v>654</v>
      </c>
      <c r="J322" s="10">
        <v>54573003.700000003</v>
      </c>
      <c r="K322" s="10">
        <v>648842000</v>
      </c>
      <c r="L322" s="7" t="s">
        <v>7578</v>
      </c>
      <c r="M322" s="7" t="s">
        <v>7564</v>
      </c>
      <c r="N322" s="7" t="s">
        <v>7568</v>
      </c>
      <c r="O322" s="11" t="s">
        <v>7668</v>
      </c>
      <c r="P322" s="5" t="s">
        <v>2702</v>
      </c>
      <c r="Q322" s="7" t="s">
        <v>7679</v>
      </c>
      <c r="R322" s="5" t="str">
        <f t="shared" ref="R322:R385" si="5">CONCATENATE(Q322,"-",H322,"")</f>
        <v>NH-P087034</v>
      </c>
      <c r="S322" s="9" t="s">
        <v>8430</v>
      </c>
    </row>
    <row r="323" spans="1:19" ht="15" customHeight="1" x14ac:dyDescent="0.2">
      <c r="A323" s="5" t="s">
        <v>261</v>
      </c>
      <c r="B323" s="6" t="s">
        <v>3163</v>
      </c>
      <c r="C323" s="7" t="s">
        <v>3244</v>
      </c>
      <c r="D323" s="7" t="s">
        <v>7665</v>
      </c>
      <c r="E323" s="5" t="s">
        <v>8431</v>
      </c>
      <c r="F323" s="5" t="s">
        <v>8429</v>
      </c>
      <c r="G323" s="8" t="s">
        <v>5727</v>
      </c>
      <c r="H323" s="7" t="s">
        <v>3243</v>
      </c>
      <c r="I323" s="7" t="s">
        <v>654</v>
      </c>
      <c r="J323" s="10">
        <v>1118196.3</v>
      </c>
      <c r="K323" s="10">
        <v>648842000</v>
      </c>
      <c r="L323" s="7" t="s">
        <v>7578</v>
      </c>
      <c r="M323" s="7" t="s">
        <v>7564</v>
      </c>
      <c r="N323" s="7" t="s">
        <v>7568</v>
      </c>
      <c r="O323" s="11" t="s">
        <v>7668</v>
      </c>
      <c r="P323" s="5" t="s">
        <v>5726</v>
      </c>
      <c r="Q323" s="7" t="s">
        <v>7679</v>
      </c>
      <c r="R323" s="5" t="str">
        <f t="shared" si="5"/>
        <v>NH-P087034</v>
      </c>
      <c r="S323" s="9" t="s">
        <v>8430</v>
      </c>
    </row>
    <row r="324" spans="1:19" ht="15" customHeight="1" x14ac:dyDescent="0.2">
      <c r="A324" s="5" t="s">
        <v>261</v>
      </c>
      <c r="B324" s="6" t="s">
        <v>234</v>
      </c>
      <c r="C324" s="7" t="s">
        <v>710</v>
      </c>
      <c r="D324" s="7" t="s">
        <v>7665</v>
      </c>
      <c r="E324" s="5" t="s">
        <v>8432</v>
      </c>
      <c r="F324" s="5" t="s">
        <v>8432</v>
      </c>
      <c r="G324" s="8" t="s">
        <v>685</v>
      </c>
      <c r="H324" s="7" t="s">
        <v>709</v>
      </c>
      <c r="I324" s="7" t="s">
        <v>704</v>
      </c>
      <c r="J324" s="10">
        <v>58092.45</v>
      </c>
      <c r="K324" s="10">
        <v>99219000</v>
      </c>
      <c r="L324" s="7" t="s">
        <v>7578</v>
      </c>
      <c r="M324" s="7" t="s">
        <v>7564</v>
      </c>
      <c r="N324" s="7" t="s">
        <v>7568</v>
      </c>
      <c r="O324" s="7" t="s">
        <v>7683</v>
      </c>
      <c r="P324" s="5" t="s">
        <v>683</v>
      </c>
      <c r="Q324" s="7" t="s">
        <v>7683</v>
      </c>
      <c r="R324" s="5" t="str">
        <f t="shared" si="5"/>
        <v>ER-29S6005</v>
      </c>
      <c r="S324" s="9" t="s">
        <v>8433</v>
      </c>
    </row>
    <row r="325" spans="1:19" ht="15" customHeight="1" x14ac:dyDescent="0.2">
      <c r="A325" s="5" t="s">
        <v>261</v>
      </c>
      <c r="B325" s="6" t="s">
        <v>234</v>
      </c>
      <c r="C325" s="7" t="s">
        <v>993</v>
      </c>
      <c r="D325" s="7" t="s">
        <v>7665</v>
      </c>
      <c r="E325" s="5" t="s">
        <v>8434</v>
      </c>
      <c r="F325" s="5" t="s">
        <v>8434</v>
      </c>
      <c r="G325" s="8" t="s">
        <v>898</v>
      </c>
      <c r="H325" s="7" t="s">
        <v>992</v>
      </c>
      <c r="I325" s="7" t="s">
        <v>182</v>
      </c>
      <c r="J325" s="10">
        <v>-115473.45</v>
      </c>
      <c r="K325" s="10">
        <v>99219000</v>
      </c>
      <c r="L325" s="7" t="s">
        <v>7551</v>
      </c>
      <c r="M325" s="7" t="s">
        <v>7564</v>
      </c>
      <c r="N325" s="7" t="s">
        <v>7682</v>
      </c>
      <c r="O325" s="7" t="s">
        <v>7683</v>
      </c>
      <c r="P325" s="5" t="s">
        <v>938</v>
      </c>
      <c r="Q325" s="7" t="s">
        <v>7683</v>
      </c>
      <c r="R325" s="5" t="str">
        <f t="shared" si="5"/>
        <v>ER-27F3002</v>
      </c>
      <c r="S325" s="9" t="s">
        <v>8435</v>
      </c>
    </row>
    <row r="326" spans="1:19" ht="15" customHeight="1" x14ac:dyDescent="0.2">
      <c r="A326" s="5" t="s">
        <v>261</v>
      </c>
      <c r="B326" s="6" t="s">
        <v>3292</v>
      </c>
      <c r="C326" s="7" t="s">
        <v>5412</v>
      </c>
      <c r="D326" s="7" t="s">
        <v>7665</v>
      </c>
      <c r="E326" s="5" t="s">
        <v>8436</v>
      </c>
      <c r="F326" s="5" t="s">
        <v>8437</v>
      </c>
      <c r="G326" s="8" t="s">
        <v>5080</v>
      </c>
      <c r="H326" s="7" t="s">
        <v>5411</v>
      </c>
      <c r="I326" s="7" t="s">
        <v>2283</v>
      </c>
      <c r="J326" s="10">
        <v>10610878.279999999</v>
      </c>
      <c r="K326" s="10">
        <v>51022000</v>
      </c>
      <c r="L326" s="7" t="s">
        <v>7578</v>
      </c>
      <c r="M326" s="7" t="s">
        <v>7564</v>
      </c>
      <c r="N326" s="7" t="s">
        <v>7553</v>
      </c>
      <c r="O326" s="11" t="s">
        <v>5556</v>
      </c>
      <c r="P326" s="5" t="s">
        <v>5078</v>
      </c>
      <c r="Q326" s="7" t="s">
        <v>7729</v>
      </c>
      <c r="R326" s="5" t="str">
        <f t="shared" si="5"/>
        <v>HSNHG-X085064</v>
      </c>
      <c r="S326" s="9" t="s">
        <v>8438</v>
      </c>
    </row>
    <row r="327" spans="1:19" ht="15" customHeight="1" x14ac:dyDescent="0.2">
      <c r="A327" s="5" t="s">
        <v>261</v>
      </c>
      <c r="B327" s="6" t="s">
        <v>3292</v>
      </c>
      <c r="C327" s="7" t="s">
        <v>5412</v>
      </c>
      <c r="D327" s="7" t="s">
        <v>7665</v>
      </c>
      <c r="E327" s="5" t="s">
        <v>8439</v>
      </c>
      <c r="F327" s="5" t="s">
        <v>8437</v>
      </c>
      <c r="G327" s="8" t="s">
        <v>7444</v>
      </c>
      <c r="H327" s="7" t="s">
        <v>5411</v>
      </c>
      <c r="I327" s="7" t="s">
        <v>2283</v>
      </c>
      <c r="J327" s="10">
        <v>58721.72</v>
      </c>
      <c r="K327" s="10">
        <v>51022000</v>
      </c>
      <c r="L327" s="7" t="s">
        <v>7578</v>
      </c>
      <c r="M327" s="7" t="s">
        <v>7564</v>
      </c>
      <c r="N327" s="7" t="s">
        <v>7553</v>
      </c>
      <c r="O327" s="11" t="s">
        <v>5556</v>
      </c>
      <c r="P327" s="5" t="s">
        <v>7443</v>
      </c>
      <c r="Q327" s="7" t="s">
        <v>7744</v>
      </c>
      <c r="R327" s="5" t="str">
        <f t="shared" si="5"/>
        <v>HSNHG -X085064</v>
      </c>
      <c r="S327" s="9" t="s">
        <v>8440</v>
      </c>
    </row>
    <row r="328" spans="1:19" ht="15" customHeight="1" x14ac:dyDescent="0.2">
      <c r="A328" s="5" t="s">
        <v>261</v>
      </c>
      <c r="B328" s="6" t="s">
        <v>2745</v>
      </c>
      <c r="C328" s="7" t="s">
        <v>5968</v>
      </c>
      <c r="D328" s="7" t="s">
        <v>7665</v>
      </c>
      <c r="E328" s="5" t="s">
        <v>8441</v>
      </c>
      <c r="F328" s="5" t="s">
        <v>8442</v>
      </c>
      <c r="G328" s="8" t="s">
        <v>5727</v>
      </c>
      <c r="H328" s="7" t="s">
        <v>5967</v>
      </c>
      <c r="I328" s="7" t="s">
        <v>473</v>
      </c>
      <c r="J328" s="10">
        <v>309800</v>
      </c>
      <c r="K328" s="10">
        <v>479207000</v>
      </c>
      <c r="L328" s="7" t="s">
        <v>7578</v>
      </c>
      <c r="M328" s="7" t="s">
        <v>7564</v>
      </c>
      <c r="N328" s="7" t="s">
        <v>7568</v>
      </c>
      <c r="O328" s="11" t="s">
        <v>7645</v>
      </c>
      <c r="P328" s="5" t="s">
        <v>5726</v>
      </c>
      <c r="Q328" s="7" t="s">
        <v>7679</v>
      </c>
      <c r="R328" s="5" t="str">
        <f t="shared" si="5"/>
        <v>NH-X085063</v>
      </c>
      <c r="S328" s="9" t="s">
        <v>8443</v>
      </c>
    </row>
    <row r="329" spans="1:19" ht="15" customHeight="1" x14ac:dyDescent="0.2">
      <c r="A329" s="5" t="s">
        <v>261</v>
      </c>
      <c r="B329" s="6" t="s">
        <v>2745</v>
      </c>
      <c r="C329" s="7" t="s">
        <v>3107</v>
      </c>
      <c r="D329" s="7" t="s">
        <v>7665</v>
      </c>
      <c r="E329" s="5" t="s">
        <v>8444</v>
      </c>
      <c r="F329" s="5" t="s">
        <v>8445</v>
      </c>
      <c r="G329" s="8" t="s">
        <v>2704</v>
      </c>
      <c r="H329" s="7" t="s">
        <v>3106</v>
      </c>
      <c r="I329" s="7" t="s">
        <v>583</v>
      </c>
      <c r="J329" s="10">
        <v>15512100</v>
      </c>
      <c r="K329" s="10">
        <v>479207000</v>
      </c>
      <c r="L329" s="7" t="s">
        <v>7578</v>
      </c>
      <c r="M329" s="7" t="s">
        <v>7564</v>
      </c>
      <c r="N329" s="7" t="s">
        <v>7568</v>
      </c>
      <c r="O329" s="11" t="s">
        <v>7668</v>
      </c>
      <c r="P329" s="5" t="s">
        <v>2702</v>
      </c>
      <c r="Q329" s="7" t="s">
        <v>8056</v>
      </c>
      <c r="R329" s="5" t="str">
        <f t="shared" si="5"/>
        <v>ST-S009027</v>
      </c>
      <c r="S329" s="9" t="s">
        <v>8446</v>
      </c>
    </row>
    <row r="330" spans="1:19" ht="15" customHeight="1" x14ac:dyDescent="0.2">
      <c r="A330" s="5" t="s">
        <v>261</v>
      </c>
      <c r="B330" s="6" t="s">
        <v>1992</v>
      </c>
      <c r="C330" s="7" t="s">
        <v>1990</v>
      </c>
      <c r="D330" s="7" t="s">
        <v>7665</v>
      </c>
      <c r="E330" s="5" t="s">
        <v>8447</v>
      </c>
      <c r="F330" s="5" t="s">
        <v>8447</v>
      </c>
      <c r="G330" s="8" t="s">
        <v>1988</v>
      </c>
      <c r="H330" s="7" t="s">
        <v>1989</v>
      </c>
      <c r="I330" s="7" t="s">
        <v>583</v>
      </c>
      <c r="J330" s="10">
        <v>750000</v>
      </c>
      <c r="K330" s="10">
        <v>3600000</v>
      </c>
      <c r="L330" s="7" t="s">
        <v>7578</v>
      </c>
      <c r="M330" s="7" t="s">
        <v>7564</v>
      </c>
      <c r="N330" s="7" t="s">
        <v>7553</v>
      </c>
      <c r="O330" s="11" t="s">
        <v>7673</v>
      </c>
      <c r="P330" s="5" t="s">
        <v>1986</v>
      </c>
      <c r="Q330" s="7" t="s">
        <v>7674</v>
      </c>
      <c r="R330" s="5" t="str">
        <f t="shared" si="5"/>
        <v>STPLR-130R298</v>
      </c>
      <c r="S330" s="9" t="s">
        <v>8448</v>
      </c>
    </row>
    <row r="331" spans="1:19" ht="15" customHeight="1" x14ac:dyDescent="0.2">
      <c r="A331" s="5" t="s">
        <v>261</v>
      </c>
      <c r="B331" s="6" t="s">
        <v>1992</v>
      </c>
      <c r="C331" s="7" t="s">
        <v>2566</v>
      </c>
      <c r="D331" s="7" t="s">
        <v>7665</v>
      </c>
      <c r="E331" s="5" t="s">
        <v>8449</v>
      </c>
      <c r="F331" s="5" t="s">
        <v>8449</v>
      </c>
      <c r="G331" s="8" t="s">
        <v>2564</v>
      </c>
      <c r="H331" s="7" t="s">
        <v>2565</v>
      </c>
      <c r="I331" s="7" t="s">
        <v>583</v>
      </c>
      <c r="J331" s="10">
        <v>700000</v>
      </c>
      <c r="K331" s="10">
        <v>3600000</v>
      </c>
      <c r="L331" s="7" t="s">
        <v>7578</v>
      </c>
      <c r="M331" s="7" t="s">
        <v>7564</v>
      </c>
      <c r="N331" s="7" t="s">
        <v>7553</v>
      </c>
      <c r="O331" s="11" t="s">
        <v>7673</v>
      </c>
      <c r="P331" s="5" t="s">
        <v>2563</v>
      </c>
      <c r="Q331" s="7" t="s">
        <v>7674</v>
      </c>
      <c r="R331" s="5" t="str">
        <f t="shared" si="5"/>
        <v>STPLR-130L298</v>
      </c>
      <c r="S331" s="9" t="s">
        <v>8450</v>
      </c>
    </row>
    <row r="332" spans="1:19" ht="15" customHeight="1" x14ac:dyDescent="0.2">
      <c r="A332" s="5" t="s">
        <v>261</v>
      </c>
      <c r="B332" s="6" t="s">
        <v>4570</v>
      </c>
      <c r="C332" s="7" t="s">
        <v>4568</v>
      </c>
      <c r="D332" s="7" t="s">
        <v>8451</v>
      </c>
      <c r="E332" s="5" t="s">
        <v>8452</v>
      </c>
      <c r="F332" s="5" t="s">
        <v>8453</v>
      </c>
      <c r="G332" s="8" t="s">
        <v>4556</v>
      </c>
      <c r="H332" s="7" t="s">
        <v>4567</v>
      </c>
      <c r="I332" s="7" t="s">
        <v>435</v>
      </c>
      <c r="J332" s="10">
        <v>3982000</v>
      </c>
      <c r="K332" s="10"/>
      <c r="L332" s="7" t="s">
        <v>7551</v>
      </c>
      <c r="M332" s="7" t="s">
        <v>7552</v>
      </c>
      <c r="N332" s="7" t="s">
        <v>7553</v>
      </c>
      <c r="O332" s="11" t="s">
        <v>8127</v>
      </c>
      <c r="P332" s="5" t="s">
        <v>4555</v>
      </c>
      <c r="Q332" s="7" t="s">
        <v>8241</v>
      </c>
      <c r="R332" s="5" t="str">
        <f t="shared" si="5"/>
        <v>ATPL-5213068</v>
      </c>
      <c r="S332" s="9" t="s">
        <v>8454</v>
      </c>
    </row>
    <row r="333" spans="1:19" ht="15" customHeight="1" x14ac:dyDescent="0.2">
      <c r="A333" s="5" t="s">
        <v>261</v>
      </c>
      <c r="B333" s="6" t="s">
        <v>3438</v>
      </c>
      <c r="C333" s="7" t="s">
        <v>3436</v>
      </c>
      <c r="D333" s="7" t="s">
        <v>8451</v>
      </c>
      <c r="E333" s="5" t="s">
        <v>8455</v>
      </c>
      <c r="F333" s="5" t="s">
        <v>8456</v>
      </c>
      <c r="G333" s="8" t="s">
        <v>3308</v>
      </c>
      <c r="H333" s="7" t="s">
        <v>3435</v>
      </c>
      <c r="I333" s="7" t="s">
        <v>1704</v>
      </c>
      <c r="J333" s="10">
        <v>500000</v>
      </c>
      <c r="K333" s="10">
        <v>8700000</v>
      </c>
      <c r="L333" s="7" t="s">
        <v>7551</v>
      </c>
      <c r="M333" s="7" t="s">
        <v>7552</v>
      </c>
      <c r="N333" s="7" t="s">
        <v>7677</v>
      </c>
      <c r="O333" s="11" t="s">
        <v>7561</v>
      </c>
      <c r="P333" s="5" t="s">
        <v>3306</v>
      </c>
      <c r="Q333" s="7" t="s">
        <v>7867</v>
      </c>
      <c r="R333" s="5" t="str">
        <f t="shared" si="5"/>
        <v>CML-5213075</v>
      </c>
      <c r="S333" s="9" t="s">
        <v>8457</v>
      </c>
    </row>
    <row r="334" spans="1:19" ht="15" customHeight="1" x14ac:dyDescent="0.2">
      <c r="A334" s="5" t="s">
        <v>261</v>
      </c>
      <c r="B334" s="6" t="s">
        <v>3343</v>
      </c>
      <c r="C334" s="7" t="s">
        <v>3340</v>
      </c>
      <c r="D334" s="7" t="s">
        <v>8451</v>
      </c>
      <c r="E334" s="5" t="s">
        <v>8458</v>
      </c>
      <c r="F334" s="5" t="s">
        <v>8458</v>
      </c>
      <c r="G334" s="8" t="s">
        <v>3308</v>
      </c>
      <c r="H334" s="7" t="s">
        <v>3339</v>
      </c>
      <c r="I334" s="7" t="s">
        <v>3342</v>
      </c>
      <c r="J334" s="10">
        <v>157212</v>
      </c>
      <c r="K334" s="10"/>
      <c r="L334" s="7" t="s">
        <v>7551</v>
      </c>
      <c r="M334" s="7" t="s">
        <v>7552</v>
      </c>
      <c r="N334" s="7" t="s">
        <v>7677</v>
      </c>
      <c r="O334" s="11" t="s">
        <v>7561</v>
      </c>
      <c r="P334" s="5" t="s">
        <v>3306</v>
      </c>
      <c r="Q334" s="7" t="s">
        <v>7867</v>
      </c>
      <c r="R334" s="5" t="str">
        <f t="shared" si="5"/>
        <v>CML-5213064</v>
      </c>
      <c r="S334" s="9" t="s">
        <v>8459</v>
      </c>
    </row>
    <row r="335" spans="1:19" ht="15" customHeight="1" x14ac:dyDescent="0.2">
      <c r="A335" s="5" t="s">
        <v>261</v>
      </c>
      <c r="B335" s="6" t="s">
        <v>3347</v>
      </c>
      <c r="C335" s="7" t="s">
        <v>3345</v>
      </c>
      <c r="D335" s="7" t="s">
        <v>8451</v>
      </c>
      <c r="E335" s="5" t="s">
        <v>8460</v>
      </c>
      <c r="F335" s="5" t="s">
        <v>8461</v>
      </c>
      <c r="G335" s="8" t="s">
        <v>3308</v>
      </c>
      <c r="H335" s="7" t="s">
        <v>3344</v>
      </c>
      <c r="I335" s="7" t="s">
        <v>3342</v>
      </c>
      <c r="J335" s="10">
        <v>3107940</v>
      </c>
      <c r="K335" s="10"/>
      <c r="L335" s="7" t="s">
        <v>7551</v>
      </c>
      <c r="M335" s="7" t="s">
        <v>7552</v>
      </c>
      <c r="N335" s="7" t="s">
        <v>7677</v>
      </c>
      <c r="O335" s="11" t="s">
        <v>7561</v>
      </c>
      <c r="P335" s="5" t="s">
        <v>3306</v>
      </c>
      <c r="Q335" s="7" t="s">
        <v>7867</v>
      </c>
      <c r="R335" s="5" t="str">
        <f t="shared" si="5"/>
        <v>CML-5213061</v>
      </c>
      <c r="S335" s="9" t="s">
        <v>8462</v>
      </c>
    </row>
    <row r="336" spans="1:19" ht="15" customHeight="1" x14ac:dyDescent="0.2">
      <c r="A336" s="5" t="s">
        <v>261</v>
      </c>
      <c r="B336" s="6" t="s">
        <v>3347</v>
      </c>
      <c r="C336" s="7" t="s">
        <v>3345</v>
      </c>
      <c r="D336" s="7" t="s">
        <v>8451</v>
      </c>
      <c r="E336" s="5" t="s">
        <v>8460</v>
      </c>
      <c r="F336" s="5" t="s">
        <v>8461</v>
      </c>
      <c r="G336" s="8" t="s">
        <v>6118</v>
      </c>
      <c r="H336" s="7" t="s">
        <v>3344</v>
      </c>
      <c r="I336" s="7" t="s">
        <v>3342</v>
      </c>
      <c r="J336" s="10">
        <v>-778940</v>
      </c>
      <c r="K336" s="10"/>
      <c r="L336" s="7" t="s">
        <v>7551</v>
      </c>
      <c r="M336" s="7" t="s">
        <v>7552</v>
      </c>
      <c r="N336" s="7" t="s">
        <v>7677</v>
      </c>
      <c r="O336" s="11" t="s">
        <v>7561</v>
      </c>
      <c r="P336" s="5" t="s">
        <v>6117</v>
      </c>
      <c r="Q336" s="7" t="s">
        <v>7867</v>
      </c>
      <c r="R336" s="5" t="str">
        <f t="shared" si="5"/>
        <v>CML-5213061</v>
      </c>
      <c r="S336" s="9" t="s">
        <v>8462</v>
      </c>
    </row>
    <row r="337" spans="1:19" ht="15" customHeight="1" x14ac:dyDescent="0.2">
      <c r="A337" s="5" t="s">
        <v>261</v>
      </c>
      <c r="B337" s="6" t="s">
        <v>6177</v>
      </c>
      <c r="C337" s="7" t="s">
        <v>6175</v>
      </c>
      <c r="D337" s="7" t="s">
        <v>8451</v>
      </c>
      <c r="E337" s="5" t="s">
        <v>8463</v>
      </c>
      <c r="F337" s="5" t="s">
        <v>8464</v>
      </c>
      <c r="G337" s="8" t="s">
        <v>6118</v>
      </c>
      <c r="H337" s="7" t="s">
        <v>6174</v>
      </c>
      <c r="I337" s="7" t="s">
        <v>553</v>
      </c>
      <c r="J337" s="10">
        <v>-169482.27</v>
      </c>
      <c r="K337" s="10"/>
      <c r="L337" s="7" t="s">
        <v>7551</v>
      </c>
      <c r="M337" s="7" t="s">
        <v>7552</v>
      </c>
      <c r="N337" s="7" t="s">
        <v>7677</v>
      </c>
      <c r="O337" s="11" t="s">
        <v>7561</v>
      </c>
      <c r="P337" s="5" t="s">
        <v>6117</v>
      </c>
      <c r="Q337" s="7" t="s">
        <v>7867</v>
      </c>
      <c r="R337" s="5" t="str">
        <f t="shared" si="5"/>
        <v>CML-5213062</v>
      </c>
      <c r="S337" s="9" t="s">
        <v>8465</v>
      </c>
    </row>
    <row r="338" spans="1:19" ht="15" customHeight="1" x14ac:dyDescent="0.2">
      <c r="A338" s="5" t="s">
        <v>261</v>
      </c>
      <c r="B338" s="6" t="s">
        <v>6177</v>
      </c>
      <c r="C338" s="7" t="s">
        <v>6175</v>
      </c>
      <c r="D338" s="7" t="s">
        <v>8451</v>
      </c>
      <c r="E338" s="5" t="s">
        <v>8463</v>
      </c>
      <c r="F338" s="5" t="s">
        <v>8464</v>
      </c>
      <c r="G338" s="8" t="s">
        <v>6223</v>
      </c>
      <c r="H338" s="7" t="s">
        <v>6174</v>
      </c>
      <c r="I338" s="7" t="s">
        <v>553</v>
      </c>
      <c r="J338" s="10">
        <v>-67281.899999999994</v>
      </c>
      <c r="K338" s="10"/>
      <c r="L338" s="7" t="s">
        <v>7551</v>
      </c>
      <c r="M338" s="7" t="s">
        <v>7552</v>
      </c>
      <c r="N338" s="7" t="s">
        <v>7677</v>
      </c>
      <c r="O338" s="11" t="s">
        <v>7561</v>
      </c>
      <c r="P338" s="5" t="s">
        <v>6222</v>
      </c>
      <c r="Q338" s="7" t="s">
        <v>7867</v>
      </c>
      <c r="R338" s="5" t="str">
        <f t="shared" si="5"/>
        <v>CML-5213062</v>
      </c>
      <c r="S338" s="9" t="s">
        <v>8465</v>
      </c>
    </row>
    <row r="339" spans="1:19" ht="15" customHeight="1" x14ac:dyDescent="0.2">
      <c r="A339" s="5" t="s">
        <v>261</v>
      </c>
      <c r="B339" s="6" t="s">
        <v>3307</v>
      </c>
      <c r="C339" s="7" t="s">
        <v>3304</v>
      </c>
      <c r="D339" s="7" t="s">
        <v>8451</v>
      </c>
      <c r="E339" s="5" t="s">
        <v>8466</v>
      </c>
      <c r="F339" s="5" t="s">
        <v>8466</v>
      </c>
      <c r="G339" s="8" t="s">
        <v>3308</v>
      </c>
      <c r="H339" s="7">
        <v>5213065</v>
      </c>
      <c r="I339" s="7" t="s">
        <v>302</v>
      </c>
      <c r="J339" s="10">
        <v>11641</v>
      </c>
      <c r="K339" s="10"/>
      <c r="L339" s="7" t="s">
        <v>7551</v>
      </c>
      <c r="M339" s="7" t="s">
        <v>7552</v>
      </c>
      <c r="N339" s="7" t="s">
        <v>7677</v>
      </c>
      <c r="O339" s="11" t="s">
        <v>7561</v>
      </c>
      <c r="P339" s="5" t="s">
        <v>3306</v>
      </c>
      <c r="Q339" s="7" t="s">
        <v>7867</v>
      </c>
      <c r="R339" s="5" t="str">
        <f t="shared" si="5"/>
        <v>CML-5213065</v>
      </c>
      <c r="S339" s="9" t="s">
        <v>8467</v>
      </c>
    </row>
    <row r="340" spans="1:19" ht="15" customHeight="1" x14ac:dyDescent="0.2">
      <c r="A340" s="5" t="s">
        <v>261</v>
      </c>
      <c r="B340" s="6" t="s">
        <v>3307</v>
      </c>
      <c r="C340" s="7" t="s">
        <v>3304</v>
      </c>
      <c r="D340" s="7" t="s">
        <v>8451</v>
      </c>
      <c r="E340" s="5" t="s">
        <v>8466</v>
      </c>
      <c r="F340" s="5" t="s">
        <v>8466</v>
      </c>
      <c r="G340" s="8" t="s">
        <v>6118</v>
      </c>
      <c r="H340" s="7" t="s">
        <v>3303</v>
      </c>
      <c r="I340" s="7" t="s">
        <v>302</v>
      </c>
      <c r="J340" s="10">
        <v>-6320</v>
      </c>
      <c r="K340" s="10"/>
      <c r="L340" s="7" t="s">
        <v>7551</v>
      </c>
      <c r="M340" s="7" t="s">
        <v>7552</v>
      </c>
      <c r="N340" s="7" t="s">
        <v>7677</v>
      </c>
      <c r="O340" s="11" t="s">
        <v>7561</v>
      </c>
      <c r="P340" s="5" t="s">
        <v>6117</v>
      </c>
      <c r="Q340" s="7" t="s">
        <v>7867</v>
      </c>
      <c r="R340" s="5" t="str">
        <f t="shared" si="5"/>
        <v>CML-5213065</v>
      </c>
      <c r="S340" s="9" t="s">
        <v>8467</v>
      </c>
    </row>
    <row r="341" spans="1:19" ht="15" customHeight="1" x14ac:dyDescent="0.2">
      <c r="A341" s="5" t="s">
        <v>261</v>
      </c>
      <c r="B341" s="6" t="s">
        <v>3307</v>
      </c>
      <c r="C341" s="7" t="s">
        <v>3304</v>
      </c>
      <c r="D341" s="7" t="s">
        <v>8451</v>
      </c>
      <c r="E341" s="5" t="s">
        <v>8466</v>
      </c>
      <c r="F341" s="5" t="s">
        <v>8466</v>
      </c>
      <c r="G341" s="8" t="s">
        <v>6223</v>
      </c>
      <c r="H341" s="7" t="s">
        <v>3303</v>
      </c>
      <c r="I341" s="7" t="s">
        <v>302</v>
      </c>
      <c r="J341" s="10">
        <v>-5321</v>
      </c>
      <c r="K341" s="10"/>
      <c r="L341" s="7" t="s">
        <v>7551</v>
      </c>
      <c r="M341" s="7" t="s">
        <v>7552</v>
      </c>
      <c r="N341" s="7" t="s">
        <v>7677</v>
      </c>
      <c r="O341" s="11" t="s">
        <v>7561</v>
      </c>
      <c r="P341" s="5" t="s">
        <v>6222</v>
      </c>
      <c r="Q341" s="7" t="s">
        <v>7867</v>
      </c>
      <c r="R341" s="5" t="str">
        <f t="shared" si="5"/>
        <v>CML-5213065</v>
      </c>
      <c r="S341" s="9" t="s">
        <v>8467</v>
      </c>
    </row>
    <row r="342" spans="1:19" ht="15" customHeight="1" x14ac:dyDescent="0.2">
      <c r="A342" s="5" t="s">
        <v>261</v>
      </c>
      <c r="B342" s="6" t="s">
        <v>7050</v>
      </c>
      <c r="C342" s="7" t="s">
        <v>7047</v>
      </c>
      <c r="D342" s="7" t="s">
        <v>8451</v>
      </c>
      <c r="E342" s="5" t="s">
        <v>8468</v>
      </c>
      <c r="F342" s="5" t="s">
        <v>8469</v>
      </c>
      <c r="G342" s="8" t="s">
        <v>7051</v>
      </c>
      <c r="H342" s="7" t="s">
        <v>7046</v>
      </c>
      <c r="I342" s="7" t="s">
        <v>302</v>
      </c>
      <c r="J342" s="10">
        <v>1900000</v>
      </c>
      <c r="K342" s="10"/>
      <c r="L342" s="7" t="s">
        <v>7551</v>
      </c>
      <c r="M342" s="7" t="s">
        <v>7552</v>
      </c>
      <c r="N342" s="7" t="s">
        <v>7682</v>
      </c>
      <c r="O342" s="11" t="s">
        <v>7554</v>
      </c>
      <c r="P342" s="5" t="s">
        <v>7049</v>
      </c>
      <c r="Q342" s="7" t="s">
        <v>7569</v>
      </c>
      <c r="R342" s="5" t="str">
        <f t="shared" si="5"/>
        <v>STPL-5213074</v>
      </c>
      <c r="S342" s="9" t="s">
        <v>8470</v>
      </c>
    </row>
    <row r="343" spans="1:19" ht="15" customHeight="1" x14ac:dyDescent="0.2">
      <c r="A343" s="5" t="s">
        <v>261</v>
      </c>
      <c r="B343" s="6" t="s">
        <v>1388</v>
      </c>
      <c r="C343" s="7" t="s">
        <v>3121</v>
      </c>
      <c r="D343" s="7" t="s">
        <v>8451</v>
      </c>
      <c r="E343" s="5" t="s">
        <v>8471</v>
      </c>
      <c r="F343" s="5" t="s">
        <v>8471</v>
      </c>
      <c r="G343" s="8" t="s">
        <v>2704</v>
      </c>
      <c r="H343" s="7" t="s">
        <v>3120</v>
      </c>
      <c r="I343" s="7" t="s">
        <v>878</v>
      </c>
      <c r="J343" s="10">
        <v>1320524</v>
      </c>
      <c r="K343" s="10">
        <v>524444737</v>
      </c>
      <c r="L343" s="7" t="s">
        <v>7551</v>
      </c>
      <c r="M343" s="7" t="s">
        <v>7564</v>
      </c>
      <c r="N343" s="7" t="s">
        <v>7568</v>
      </c>
      <c r="O343" s="11" t="s">
        <v>7645</v>
      </c>
      <c r="P343" s="5" t="s">
        <v>2702</v>
      </c>
      <c r="Q343" s="7" t="s">
        <v>8472</v>
      </c>
      <c r="R343" s="5" t="str">
        <f t="shared" si="5"/>
        <v>BHLS -5213039</v>
      </c>
      <c r="S343" s="9" t="s">
        <v>8473</v>
      </c>
    </row>
    <row r="344" spans="1:19" ht="15" customHeight="1" x14ac:dyDescent="0.2">
      <c r="A344" s="5" t="s">
        <v>322</v>
      </c>
      <c r="B344" s="6" t="s">
        <v>3964</v>
      </c>
      <c r="C344" s="7" t="s">
        <v>3962</v>
      </c>
      <c r="D344" s="7" t="s">
        <v>8474</v>
      </c>
      <c r="E344" s="5" t="s">
        <v>8475</v>
      </c>
      <c r="F344" s="5" t="s">
        <v>8476</v>
      </c>
      <c r="G344" s="8" t="s">
        <v>3643</v>
      </c>
      <c r="H344" s="7" t="s">
        <v>3961</v>
      </c>
      <c r="I344" s="7" t="s">
        <v>725</v>
      </c>
      <c r="J344" s="10">
        <v>1394000</v>
      </c>
      <c r="K344" s="10"/>
      <c r="L344" s="7" t="s">
        <v>7551</v>
      </c>
      <c r="M344" s="7" t="s">
        <v>7564</v>
      </c>
      <c r="N344" s="7" t="s">
        <v>7568</v>
      </c>
      <c r="O344" s="11" t="s">
        <v>7554</v>
      </c>
      <c r="P344" s="5" t="s">
        <v>3640</v>
      </c>
      <c r="Q344" s="7" t="s">
        <v>7569</v>
      </c>
      <c r="R344" s="5" t="str">
        <f t="shared" si="5"/>
        <v>STPL-5132055</v>
      </c>
      <c r="S344" s="9" t="s">
        <v>8477</v>
      </c>
    </row>
    <row r="345" spans="1:19" ht="15" customHeight="1" x14ac:dyDescent="0.2">
      <c r="A345" s="5" t="s">
        <v>322</v>
      </c>
      <c r="B345" s="6" t="s">
        <v>5183</v>
      </c>
      <c r="C345" s="7" t="s">
        <v>5181</v>
      </c>
      <c r="D345" s="7" t="s">
        <v>8474</v>
      </c>
      <c r="E345" s="5" t="s">
        <v>8478</v>
      </c>
      <c r="F345" s="5" t="s">
        <v>8479</v>
      </c>
      <c r="G345" s="8" t="s">
        <v>5080</v>
      </c>
      <c r="H345" s="7">
        <v>5132052</v>
      </c>
      <c r="I345" s="7" t="s">
        <v>2786</v>
      </c>
      <c r="J345" s="10">
        <v>344600</v>
      </c>
      <c r="K345" s="10">
        <v>26659858</v>
      </c>
      <c r="L345" s="7" t="s">
        <v>7578</v>
      </c>
      <c r="M345" s="7" t="s">
        <v>7564</v>
      </c>
      <c r="N345" s="7" t="s">
        <v>7553</v>
      </c>
      <c r="O345" s="11" t="s">
        <v>5556</v>
      </c>
      <c r="P345" s="5" t="s">
        <v>5078</v>
      </c>
      <c r="Q345" s="7" t="s">
        <v>7579</v>
      </c>
      <c r="R345" s="5" t="str">
        <f t="shared" si="5"/>
        <v>HSIPL-5132052</v>
      </c>
      <c r="S345" s="9" t="s">
        <v>8480</v>
      </c>
    </row>
    <row r="346" spans="1:19" ht="15" customHeight="1" x14ac:dyDescent="0.2">
      <c r="A346" s="5" t="s">
        <v>322</v>
      </c>
      <c r="B346" s="6" t="s">
        <v>5183</v>
      </c>
      <c r="C346" s="7" t="s">
        <v>7356</v>
      </c>
      <c r="D346" s="7" t="s">
        <v>8481</v>
      </c>
      <c r="E346" s="5" t="s">
        <v>8482</v>
      </c>
      <c r="F346" s="5" t="s">
        <v>8482</v>
      </c>
      <c r="G346" s="8" t="s">
        <v>7137</v>
      </c>
      <c r="H346" s="7">
        <v>5099015</v>
      </c>
      <c r="I346" s="7" t="s">
        <v>492</v>
      </c>
      <c r="J346" s="10">
        <v>-20704.5</v>
      </c>
      <c r="K346" s="10">
        <v>26659858</v>
      </c>
      <c r="L346" s="7" t="s">
        <v>7578</v>
      </c>
      <c r="M346" s="7" t="s">
        <v>7564</v>
      </c>
      <c r="N346" s="7" t="s">
        <v>7553</v>
      </c>
      <c r="O346" s="11" t="s">
        <v>5556</v>
      </c>
      <c r="P346" s="5" t="s">
        <v>7136</v>
      </c>
      <c r="Q346" s="7" t="s">
        <v>7579</v>
      </c>
      <c r="R346" s="5" t="str">
        <f t="shared" si="5"/>
        <v>HSIPL-5099015</v>
      </c>
      <c r="S346" s="9" t="s">
        <v>8483</v>
      </c>
    </row>
    <row r="347" spans="1:19" ht="15" customHeight="1" x14ac:dyDescent="0.2">
      <c r="A347" s="5" t="s">
        <v>322</v>
      </c>
      <c r="B347" s="6" t="s">
        <v>2654</v>
      </c>
      <c r="C347" s="7" t="s">
        <v>2651</v>
      </c>
      <c r="D347" s="7" t="s">
        <v>8484</v>
      </c>
      <c r="E347" s="5" t="s">
        <v>8485</v>
      </c>
      <c r="F347" s="5" t="s">
        <v>8486</v>
      </c>
      <c r="G347" s="8" t="s">
        <v>2655</v>
      </c>
      <c r="H347" s="7" t="s">
        <v>2650</v>
      </c>
      <c r="I347" s="7" t="s">
        <v>473</v>
      </c>
      <c r="J347" s="10">
        <v>26573</v>
      </c>
      <c r="K347" s="10">
        <v>93764629</v>
      </c>
      <c r="L347" s="7" t="s">
        <v>7578</v>
      </c>
      <c r="M347" s="7" t="s">
        <v>7564</v>
      </c>
      <c r="N347" s="7" t="s">
        <v>7677</v>
      </c>
      <c r="O347" s="11" t="s">
        <v>7572</v>
      </c>
      <c r="P347" s="5" t="s">
        <v>2653</v>
      </c>
      <c r="Q347" s="7" t="s">
        <v>8487</v>
      </c>
      <c r="R347" s="5" t="str">
        <f t="shared" si="5"/>
        <v>HPLUL-5923122</v>
      </c>
      <c r="S347" s="9" t="s">
        <v>8488</v>
      </c>
    </row>
    <row r="348" spans="1:19" ht="15" customHeight="1" x14ac:dyDescent="0.2">
      <c r="A348" s="5" t="s">
        <v>322</v>
      </c>
      <c r="B348" s="6" t="s">
        <v>5183</v>
      </c>
      <c r="C348" s="7" t="s">
        <v>7164</v>
      </c>
      <c r="D348" s="7" t="s">
        <v>8484</v>
      </c>
      <c r="E348" s="5" t="s">
        <v>8489</v>
      </c>
      <c r="F348" s="5" t="s">
        <v>8489</v>
      </c>
      <c r="G348" s="8" t="s">
        <v>7137</v>
      </c>
      <c r="H348" s="7" t="s">
        <v>7163</v>
      </c>
      <c r="I348" s="7" t="s">
        <v>208</v>
      </c>
      <c r="J348" s="10">
        <v>-39334.480000000003</v>
      </c>
      <c r="K348" s="10">
        <v>26659858</v>
      </c>
      <c r="L348" s="7" t="s">
        <v>7578</v>
      </c>
      <c r="M348" s="7" t="s">
        <v>7564</v>
      </c>
      <c r="N348" s="7" t="s">
        <v>7553</v>
      </c>
      <c r="O348" s="11" t="s">
        <v>5556</v>
      </c>
      <c r="P348" s="5" t="s">
        <v>7136</v>
      </c>
      <c r="Q348" s="7" t="s">
        <v>7579</v>
      </c>
      <c r="R348" s="5" t="str">
        <f t="shared" si="5"/>
        <v>HSIPL-5923118</v>
      </c>
      <c r="S348" s="9" t="s">
        <v>8490</v>
      </c>
    </row>
    <row r="349" spans="1:19" ht="15" customHeight="1" x14ac:dyDescent="0.2">
      <c r="A349" s="5" t="s">
        <v>322</v>
      </c>
      <c r="B349" s="6" t="s">
        <v>5183</v>
      </c>
      <c r="C349" s="7" t="s">
        <v>5621</v>
      </c>
      <c r="D349" s="7" t="s">
        <v>8484</v>
      </c>
      <c r="E349" s="5" t="s">
        <v>8491</v>
      </c>
      <c r="F349" s="5" t="s">
        <v>8492</v>
      </c>
      <c r="G349" s="8" t="s">
        <v>5540</v>
      </c>
      <c r="H349" s="7" t="s">
        <v>5620</v>
      </c>
      <c r="I349" s="7" t="s">
        <v>2288</v>
      </c>
      <c r="J349" s="10">
        <v>191700</v>
      </c>
      <c r="K349" s="10">
        <v>26659858</v>
      </c>
      <c r="L349" s="7" t="s">
        <v>7551</v>
      </c>
      <c r="M349" s="7" t="s">
        <v>7564</v>
      </c>
      <c r="N349" s="7" t="s">
        <v>7682</v>
      </c>
      <c r="O349" s="11" t="s">
        <v>5556</v>
      </c>
      <c r="P349" s="5" t="s">
        <v>5539</v>
      </c>
      <c r="Q349" s="7" t="s">
        <v>7579</v>
      </c>
      <c r="R349" s="5" t="str">
        <f t="shared" si="5"/>
        <v>HSIPL-5923133</v>
      </c>
      <c r="S349" s="9" t="s">
        <v>8493</v>
      </c>
    </row>
    <row r="350" spans="1:19" ht="15" customHeight="1" x14ac:dyDescent="0.2">
      <c r="A350" s="5" t="s">
        <v>322</v>
      </c>
      <c r="B350" s="6" t="s">
        <v>5183</v>
      </c>
      <c r="C350" s="7" t="s">
        <v>5624</v>
      </c>
      <c r="D350" s="7" t="s">
        <v>8484</v>
      </c>
      <c r="E350" s="5" t="s">
        <v>8494</v>
      </c>
      <c r="F350" s="5" t="s">
        <v>8495</v>
      </c>
      <c r="G350" s="8" t="s">
        <v>5540</v>
      </c>
      <c r="H350" s="7" t="s">
        <v>5623</v>
      </c>
      <c r="I350" s="7" t="s">
        <v>2288</v>
      </c>
      <c r="J350" s="10">
        <v>202500</v>
      </c>
      <c r="K350" s="10">
        <v>26659858</v>
      </c>
      <c r="L350" s="7" t="s">
        <v>7551</v>
      </c>
      <c r="M350" s="7" t="s">
        <v>7564</v>
      </c>
      <c r="N350" s="7" t="s">
        <v>7682</v>
      </c>
      <c r="O350" s="11" t="s">
        <v>5556</v>
      </c>
      <c r="P350" s="5" t="s">
        <v>5539</v>
      </c>
      <c r="Q350" s="7" t="s">
        <v>7579</v>
      </c>
      <c r="R350" s="5" t="str">
        <f t="shared" si="5"/>
        <v>HSIPL-5923135</v>
      </c>
      <c r="S350" s="9" t="s">
        <v>8496</v>
      </c>
    </row>
    <row r="351" spans="1:19" ht="15" customHeight="1" x14ac:dyDescent="0.2">
      <c r="A351" s="5" t="s">
        <v>322</v>
      </c>
      <c r="B351" s="6" t="s">
        <v>5183</v>
      </c>
      <c r="C351" s="7" t="s">
        <v>5627</v>
      </c>
      <c r="D351" s="7" t="s">
        <v>8484</v>
      </c>
      <c r="E351" s="5" t="s">
        <v>8497</v>
      </c>
      <c r="F351" s="5" t="s">
        <v>8497</v>
      </c>
      <c r="G351" s="8" t="s">
        <v>5540</v>
      </c>
      <c r="H351" s="7" t="s">
        <v>5626</v>
      </c>
      <c r="I351" s="7" t="s">
        <v>2288</v>
      </c>
      <c r="J351" s="10">
        <v>225000</v>
      </c>
      <c r="K351" s="10">
        <v>26659858</v>
      </c>
      <c r="L351" s="7" t="s">
        <v>7551</v>
      </c>
      <c r="M351" s="7" t="s">
        <v>7564</v>
      </c>
      <c r="N351" s="7" t="s">
        <v>7682</v>
      </c>
      <c r="O351" s="11" t="s">
        <v>5556</v>
      </c>
      <c r="P351" s="5" t="s">
        <v>5539</v>
      </c>
      <c r="Q351" s="7" t="s">
        <v>7579</v>
      </c>
      <c r="R351" s="5" t="str">
        <f t="shared" si="5"/>
        <v>HSIPL-5923136</v>
      </c>
      <c r="S351" s="9" t="s">
        <v>8498</v>
      </c>
    </row>
    <row r="352" spans="1:19" ht="15" customHeight="1" x14ac:dyDescent="0.2">
      <c r="A352" s="5" t="s">
        <v>322</v>
      </c>
      <c r="B352" s="6" t="s">
        <v>1388</v>
      </c>
      <c r="C352" s="7" t="s">
        <v>2580</v>
      </c>
      <c r="D352" s="7" t="s">
        <v>8484</v>
      </c>
      <c r="E352" s="5" t="s">
        <v>8499</v>
      </c>
      <c r="F352" s="5" t="s">
        <v>8499</v>
      </c>
      <c r="G352" s="8" t="s">
        <v>2578</v>
      </c>
      <c r="H352" s="7" t="s">
        <v>2579</v>
      </c>
      <c r="I352" s="7" t="s">
        <v>1424</v>
      </c>
      <c r="J352" s="10">
        <v>29355.63</v>
      </c>
      <c r="K352" s="10">
        <v>524444737</v>
      </c>
      <c r="L352" s="7" t="s">
        <v>7551</v>
      </c>
      <c r="M352" s="7" t="s">
        <v>7564</v>
      </c>
      <c r="N352" s="7" t="s">
        <v>7568</v>
      </c>
      <c r="O352" s="11" t="s">
        <v>7645</v>
      </c>
      <c r="P352" s="5" t="s">
        <v>2577</v>
      </c>
      <c r="Q352" s="7" t="s">
        <v>7860</v>
      </c>
      <c r="R352" s="5" t="str">
        <f t="shared" si="5"/>
        <v>BRLS -5923059</v>
      </c>
      <c r="S352" s="9" t="s">
        <v>8500</v>
      </c>
    </row>
    <row r="353" spans="1:19" ht="15" customHeight="1" x14ac:dyDescent="0.2">
      <c r="A353" s="5" t="s">
        <v>322</v>
      </c>
      <c r="B353" s="6" t="s">
        <v>1388</v>
      </c>
      <c r="C353" s="7" t="s">
        <v>2580</v>
      </c>
      <c r="D353" s="7" t="s">
        <v>8484</v>
      </c>
      <c r="E353" s="5" t="s">
        <v>8499</v>
      </c>
      <c r="F353" s="5" t="s">
        <v>8499</v>
      </c>
      <c r="G353" s="8" t="s">
        <v>2704</v>
      </c>
      <c r="H353" s="7" t="s">
        <v>2579</v>
      </c>
      <c r="I353" s="7" t="s">
        <v>1424</v>
      </c>
      <c r="J353" s="10">
        <v>313044.37</v>
      </c>
      <c r="K353" s="10">
        <v>524444737</v>
      </c>
      <c r="L353" s="7" t="s">
        <v>7551</v>
      </c>
      <c r="M353" s="7" t="s">
        <v>7564</v>
      </c>
      <c r="N353" s="7" t="s">
        <v>7568</v>
      </c>
      <c r="O353" s="11" t="s">
        <v>7645</v>
      </c>
      <c r="P353" s="5" t="s">
        <v>2702</v>
      </c>
      <c r="Q353" s="7" t="s">
        <v>7860</v>
      </c>
      <c r="R353" s="5" t="str">
        <f t="shared" si="5"/>
        <v>BRLS -5923059</v>
      </c>
      <c r="S353" s="9" t="s">
        <v>8500</v>
      </c>
    </row>
    <row r="354" spans="1:19" ht="15" customHeight="1" x14ac:dyDescent="0.2">
      <c r="A354" s="5" t="s">
        <v>322</v>
      </c>
      <c r="B354" s="6" t="s">
        <v>3673</v>
      </c>
      <c r="C354" s="7" t="s">
        <v>3671</v>
      </c>
      <c r="D354" s="7" t="s">
        <v>8501</v>
      </c>
      <c r="E354" s="5" t="s">
        <v>8502</v>
      </c>
      <c r="F354" s="5" t="s">
        <v>8503</v>
      </c>
      <c r="G354" s="8" t="s">
        <v>3643</v>
      </c>
      <c r="H354" s="7" t="s">
        <v>3670</v>
      </c>
      <c r="I354" s="7" t="s">
        <v>2106</v>
      </c>
      <c r="J354" s="10">
        <v>600000</v>
      </c>
      <c r="K354" s="10">
        <v>1130000</v>
      </c>
      <c r="L354" s="7" t="s">
        <v>7551</v>
      </c>
      <c r="M354" s="7" t="s">
        <v>7552</v>
      </c>
      <c r="N354" s="7" t="s">
        <v>7553</v>
      </c>
      <c r="O354" s="11" t="s">
        <v>7554</v>
      </c>
      <c r="P354" s="5" t="s">
        <v>3640</v>
      </c>
      <c r="Q354" s="7" t="s">
        <v>7569</v>
      </c>
      <c r="R354" s="5" t="str">
        <f t="shared" si="5"/>
        <v>STPL-6249054</v>
      </c>
      <c r="S354" s="9" t="s">
        <v>8504</v>
      </c>
    </row>
    <row r="355" spans="1:19" ht="15" customHeight="1" x14ac:dyDescent="0.2">
      <c r="A355" s="5" t="s">
        <v>322</v>
      </c>
      <c r="B355" s="6" t="s">
        <v>1111</v>
      </c>
      <c r="C355" s="7" t="s">
        <v>1111</v>
      </c>
      <c r="D355" s="7" t="s">
        <v>7665</v>
      </c>
      <c r="E355" s="5" t="s">
        <v>8505</v>
      </c>
      <c r="F355" s="5" t="s">
        <v>8505</v>
      </c>
      <c r="G355" s="8" t="s">
        <v>1081</v>
      </c>
      <c r="H355" s="7" t="s">
        <v>1110</v>
      </c>
      <c r="I355" s="7" t="s">
        <v>30</v>
      </c>
      <c r="J355" s="10">
        <v>-4357.1099999999997</v>
      </c>
      <c r="K355" s="10"/>
      <c r="L355" s="7" t="s">
        <v>7551</v>
      </c>
      <c r="M355" s="7" t="s">
        <v>7564</v>
      </c>
      <c r="N355" s="7" t="s">
        <v>7682</v>
      </c>
      <c r="O355" s="7" t="s">
        <v>7683</v>
      </c>
      <c r="P355" s="5" t="s">
        <v>1080</v>
      </c>
      <c r="Q355" s="7" t="s">
        <v>7683</v>
      </c>
      <c r="R355" s="5" t="str">
        <f t="shared" si="5"/>
        <v>ER-31SQ001</v>
      </c>
      <c r="S355" s="9" t="s">
        <v>8506</v>
      </c>
    </row>
    <row r="356" spans="1:19" ht="15" customHeight="1" x14ac:dyDescent="0.2">
      <c r="A356" s="5" t="s">
        <v>322</v>
      </c>
      <c r="B356" s="6" t="s">
        <v>324</v>
      </c>
      <c r="C356" s="7" t="s">
        <v>324</v>
      </c>
      <c r="D356" s="7" t="s">
        <v>7665</v>
      </c>
      <c r="E356" s="5" t="s">
        <v>8507</v>
      </c>
      <c r="F356" s="5" t="s">
        <v>8507</v>
      </c>
      <c r="G356" s="8" t="s">
        <v>223</v>
      </c>
      <c r="H356" s="7" t="s">
        <v>323</v>
      </c>
      <c r="I356" s="7" t="s">
        <v>318</v>
      </c>
      <c r="J356" s="10">
        <v>1262800</v>
      </c>
      <c r="K356" s="10"/>
      <c r="L356" s="7" t="s">
        <v>7578</v>
      </c>
      <c r="M356" s="7" t="s">
        <v>7564</v>
      </c>
      <c r="N356" s="7" t="s">
        <v>7682</v>
      </c>
      <c r="O356" s="7" t="s">
        <v>7683</v>
      </c>
      <c r="P356" s="5" t="s">
        <v>221</v>
      </c>
      <c r="Q356" s="7" t="s">
        <v>7683</v>
      </c>
      <c r="R356" s="5" t="str">
        <f t="shared" si="5"/>
        <v>ER-31TG004</v>
      </c>
      <c r="S356" s="9" t="s">
        <v>8508</v>
      </c>
    </row>
    <row r="357" spans="1:19" ht="15" customHeight="1" x14ac:dyDescent="0.2">
      <c r="A357" s="5" t="s">
        <v>322</v>
      </c>
      <c r="B357" s="6" t="s">
        <v>1050</v>
      </c>
      <c r="C357" s="7" t="s">
        <v>1050</v>
      </c>
      <c r="D357" s="7" t="s">
        <v>7665</v>
      </c>
      <c r="E357" s="5" t="s">
        <v>8509</v>
      </c>
      <c r="F357" s="5" t="s">
        <v>8509</v>
      </c>
      <c r="G357" s="8" t="s">
        <v>1002</v>
      </c>
      <c r="H357" s="7" t="s">
        <v>1049</v>
      </c>
      <c r="I357" s="7" t="s">
        <v>972</v>
      </c>
      <c r="J357" s="10">
        <v>-136851.65</v>
      </c>
      <c r="K357" s="10"/>
      <c r="L357" s="7" t="s">
        <v>7551</v>
      </c>
      <c r="M357" s="7" t="s">
        <v>7564</v>
      </c>
      <c r="N357" s="7" t="s">
        <v>7568</v>
      </c>
      <c r="O357" s="7" t="s">
        <v>7683</v>
      </c>
      <c r="P357" s="5" t="s">
        <v>1001</v>
      </c>
      <c r="Q357" s="7" t="s">
        <v>7683</v>
      </c>
      <c r="R357" s="5" t="str">
        <f t="shared" si="5"/>
        <v>ER-32L0450</v>
      </c>
      <c r="S357" s="9" t="s">
        <v>8510</v>
      </c>
    </row>
    <row r="358" spans="1:19" ht="15" customHeight="1" x14ac:dyDescent="0.2">
      <c r="A358" s="5" t="s">
        <v>322</v>
      </c>
      <c r="B358" s="6" t="s">
        <v>970</v>
      </c>
      <c r="C358" s="7" t="s">
        <v>970</v>
      </c>
      <c r="D358" s="7" t="s">
        <v>7665</v>
      </c>
      <c r="E358" s="5" t="s">
        <v>8511</v>
      </c>
      <c r="F358" s="5" t="s">
        <v>8511</v>
      </c>
      <c r="G358" s="8" t="s">
        <v>898</v>
      </c>
      <c r="H358" s="7" t="s">
        <v>969</v>
      </c>
      <c r="I358" s="7" t="s">
        <v>972</v>
      </c>
      <c r="J358" s="10">
        <v>-16264.26</v>
      </c>
      <c r="K358" s="10"/>
      <c r="L358" s="7" t="s">
        <v>7551</v>
      </c>
      <c r="M358" s="7" t="s">
        <v>7564</v>
      </c>
      <c r="N358" s="7" t="s">
        <v>7568</v>
      </c>
      <c r="O358" s="7" t="s">
        <v>7683</v>
      </c>
      <c r="P358" s="5" t="s">
        <v>938</v>
      </c>
      <c r="Q358" s="7" t="s">
        <v>7683</v>
      </c>
      <c r="R358" s="5" t="str">
        <f t="shared" si="5"/>
        <v>ER-32L0449</v>
      </c>
      <c r="S358" s="9" t="s">
        <v>8512</v>
      </c>
    </row>
    <row r="359" spans="1:19" ht="15" customHeight="1" x14ac:dyDescent="0.2">
      <c r="A359" s="5" t="s">
        <v>322</v>
      </c>
      <c r="B359" s="6" t="s">
        <v>970</v>
      </c>
      <c r="C359" s="7" t="s">
        <v>970</v>
      </c>
      <c r="D359" s="7" t="s">
        <v>7665</v>
      </c>
      <c r="E359" s="5" t="s">
        <v>8513</v>
      </c>
      <c r="F359" s="5" t="s">
        <v>8513</v>
      </c>
      <c r="G359" s="8" t="s">
        <v>1081</v>
      </c>
      <c r="H359" s="7" t="s">
        <v>969</v>
      </c>
      <c r="I359" s="7" t="s">
        <v>972</v>
      </c>
      <c r="J359" s="10">
        <v>-31190.720000000001</v>
      </c>
      <c r="K359" s="10"/>
      <c r="L359" s="7" t="s">
        <v>7551</v>
      </c>
      <c r="M359" s="7" t="s">
        <v>7564</v>
      </c>
      <c r="N359" s="7" t="s">
        <v>7568</v>
      </c>
      <c r="O359" s="7" t="s">
        <v>7683</v>
      </c>
      <c r="P359" s="5" t="s">
        <v>1080</v>
      </c>
      <c r="Q359" s="7" t="s">
        <v>7683</v>
      </c>
      <c r="R359" s="5" t="str">
        <f t="shared" si="5"/>
        <v>ER-32L0449</v>
      </c>
      <c r="S359" s="9" t="s">
        <v>8512</v>
      </c>
    </row>
    <row r="360" spans="1:19" ht="15" customHeight="1" x14ac:dyDescent="0.2">
      <c r="A360" s="5" t="s">
        <v>322</v>
      </c>
      <c r="B360" s="6" t="s">
        <v>962</v>
      </c>
      <c r="C360" s="7" t="s">
        <v>962</v>
      </c>
      <c r="D360" s="7" t="s">
        <v>7665</v>
      </c>
      <c r="E360" s="5" t="s">
        <v>8514</v>
      </c>
      <c r="F360" s="5" t="s">
        <v>8514</v>
      </c>
      <c r="G360" s="8" t="s">
        <v>898</v>
      </c>
      <c r="H360" s="7" t="s">
        <v>961</v>
      </c>
      <c r="I360" s="7" t="s">
        <v>964</v>
      </c>
      <c r="J360" s="10">
        <v>-22318.68</v>
      </c>
      <c r="K360" s="10"/>
      <c r="L360" s="7" t="s">
        <v>7551</v>
      </c>
      <c r="M360" s="7" t="s">
        <v>7564</v>
      </c>
      <c r="N360" s="7" t="s">
        <v>7568</v>
      </c>
      <c r="O360" s="7" t="s">
        <v>7683</v>
      </c>
      <c r="P360" s="5" t="s">
        <v>938</v>
      </c>
      <c r="Q360" s="7" t="s">
        <v>7683</v>
      </c>
      <c r="R360" s="5" t="str">
        <f t="shared" si="5"/>
        <v>ER-32L0451</v>
      </c>
      <c r="S360" s="9" t="s">
        <v>8515</v>
      </c>
    </row>
    <row r="361" spans="1:19" ht="15" customHeight="1" x14ac:dyDescent="0.2">
      <c r="A361" s="5" t="s">
        <v>322</v>
      </c>
      <c r="B361" s="6" t="s">
        <v>962</v>
      </c>
      <c r="C361" s="7" t="s">
        <v>962</v>
      </c>
      <c r="D361" s="7" t="s">
        <v>7665</v>
      </c>
      <c r="E361" s="5" t="s">
        <v>8516</v>
      </c>
      <c r="F361" s="5" t="s">
        <v>8516</v>
      </c>
      <c r="G361" s="8" t="s">
        <v>1081</v>
      </c>
      <c r="H361" s="7" t="s">
        <v>961</v>
      </c>
      <c r="I361" s="7" t="s">
        <v>964</v>
      </c>
      <c r="J361" s="10">
        <v>-26530.85</v>
      </c>
      <c r="K361" s="10"/>
      <c r="L361" s="7" t="s">
        <v>7551</v>
      </c>
      <c r="M361" s="7" t="s">
        <v>7564</v>
      </c>
      <c r="N361" s="7" t="s">
        <v>7568</v>
      </c>
      <c r="O361" s="7" t="s">
        <v>7683</v>
      </c>
      <c r="P361" s="5" t="s">
        <v>1080</v>
      </c>
      <c r="Q361" s="7" t="s">
        <v>7683</v>
      </c>
      <c r="R361" s="5" t="str">
        <f t="shared" si="5"/>
        <v>ER-32L0451</v>
      </c>
      <c r="S361" s="9" t="s">
        <v>8515</v>
      </c>
    </row>
    <row r="362" spans="1:19" ht="15" customHeight="1" x14ac:dyDescent="0.2">
      <c r="A362" s="5" t="s">
        <v>322</v>
      </c>
      <c r="B362" s="6" t="s">
        <v>843</v>
      </c>
      <c r="C362" s="7" t="s">
        <v>843</v>
      </c>
      <c r="D362" s="7" t="s">
        <v>7665</v>
      </c>
      <c r="E362" s="5" t="s">
        <v>8517</v>
      </c>
      <c r="F362" s="5" t="s">
        <v>8517</v>
      </c>
      <c r="G362" s="8" t="s">
        <v>685</v>
      </c>
      <c r="H362" s="7" t="s">
        <v>842</v>
      </c>
      <c r="I362" s="7" t="s">
        <v>567</v>
      </c>
      <c r="J362" s="10">
        <v>2857800</v>
      </c>
      <c r="K362" s="10"/>
      <c r="L362" s="7" t="s">
        <v>7578</v>
      </c>
      <c r="M362" s="7" t="s">
        <v>7564</v>
      </c>
      <c r="N362" s="7" t="s">
        <v>7568</v>
      </c>
      <c r="O362" s="7" t="s">
        <v>7683</v>
      </c>
      <c r="P362" s="5" t="s">
        <v>683</v>
      </c>
      <c r="Q362" s="7" t="s">
        <v>7683</v>
      </c>
      <c r="R362" s="5" t="str">
        <f t="shared" si="5"/>
        <v>ER-15C5001</v>
      </c>
      <c r="S362" s="9" t="s">
        <v>8518</v>
      </c>
    </row>
    <row r="363" spans="1:19" ht="15" customHeight="1" x14ac:dyDescent="0.2">
      <c r="A363" s="5" t="s">
        <v>322</v>
      </c>
      <c r="B363" s="6" t="s">
        <v>767</v>
      </c>
      <c r="C363" s="7" t="s">
        <v>767</v>
      </c>
      <c r="D363" s="7" t="s">
        <v>7665</v>
      </c>
      <c r="E363" s="5" t="s">
        <v>8519</v>
      </c>
      <c r="F363" s="5" t="s">
        <v>8519</v>
      </c>
      <c r="G363" s="8" t="s">
        <v>685</v>
      </c>
      <c r="H363" s="7" t="s">
        <v>766</v>
      </c>
      <c r="I363" s="7" t="s">
        <v>154</v>
      </c>
      <c r="J363" s="10">
        <v>125148.25</v>
      </c>
      <c r="K363" s="10"/>
      <c r="L363" s="7" t="s">
        <v>7551</v>
      </c>
      <c r="M363" s="7" t="s">
        <v>7564</v>
      </c>
      <c r="N363" s="7" t="s">
        <v>7568</v>
      </c>
      <c r="O363" s="7" t="s">
        <v>7683</v>
      </c>
      <c r="P363" s="5" t="s">
        <v>683</v>
      </c>
      <c r="Q363" s="7" t="s">
        <v>7683</v>
      </c>
      <c r="R363" s="5" t="str">
        <f t="shared" si="5"/>
        <v>ER-15A5030</v>
      </c>
      <c r="S363" s="9" t="s">
        <v>8520</v>
      </c>
    </row>
    <row r="364" spans="1:19" ht="15" customHeight="1" x14ac:dyDescent="0.2">
      <c r="A364" s="5" t="s">
        <v>322</v>
      </c>
      <c r="B364" s="6" t="s">
        <v>870</v>
      </c>
      <c r="C364" s="7" t="s">
        <v>870</v>
      </c>
      <c r="D364" s="7" t="s">
        <v>7665</v>
      </c>
      <c r="E364" s="5" t="s">
        <v>8521</v>
      </c>
      <c r="F364" s="5" t="s">
        <v>8521</v>
      </c>
      <c r="G364" s="8" t="s">
        <v>685</v>
      </c>
      <c r="H364" s="7" t="s">
        <v>869</v>
      </c>
      <c r="I364" s="7" t="s">
        <v>583</v>
      </c>
      <c r="J364" s="10">
        <v>134367.28</v>
      </c>
      <c r="K364" s="10"/>
      <c r="L364" s="7" t="s">
        <v>7551</v>
      </c>
      <c r="M364" s="7" t="s">
        <v>7564</v>
      </c>
      <c r="N364" s="7" t="s">
        <v>7568</v>
      </c>
      <c r="O364" s="7" t="s">
        <v>7683</v>
      </c>
      <c r="P364" s="5" t="s">
        <v>683</v>
      </c>
      <c r="Q364" s="7" t="s">
        <v>7683</v>
      </c>
      <c r="R364" s="5" t="str">
        <f t="shared" si="5"/>
        <v>ER-15A5044</v>
      </c>
      <c r="S364" s="9" t="s">
        <v>8522</v>
      </c>
    </row>
    <row r="365" spans="1:19" ht="15" customHeight="1" x14ac:dyDescent="0.2">
      <c r="A365" s="5" t="s">
        <v>322</v>
      </c>
      <c r="B365" s="6" t="s">
        <v>8523</v>
      </c>
      <c r="C365" s="7" t="s">
        <v>2502</v>
      </c>
      <c r="D365" s="7" t="s">
        <v>7665</v>
      </c>
      <c r="E365" s="5" t="s">
        <v>8524</v>
      </c>
      <c r="F365" s="5" t="s">
        <v>8525</v>
      </c>
      <c r="G365" s="8" t="s">
        <v>1946</v>
      </c>
      <c r="H365" s="7" t="s">
        <v>2501</v>
      </c>
      <c r="I365" s="7" t="s">
        <v>560</v>
      </c>
      <c r="J365" s="10">
        <v>-34290.79</v>
      </c>
      <c r="K365" s="10"/>
      <c r="L365" s="7" t="s">
        <v>7578</v>
      </c>
      <c r="M365" s="7" t="s">
        <v>7564</v>
      </c>
      <c r="N365" s="7" t="s">
        <v>7553</v>
      </c>
      <c r="O365" s="11" t="s">
        <v>5556</v>
      </c>
      <c r="P365" s="5" t="s">
        <v>2488</v>
      </c>
      <c r="Q365" s="7" t="s">
        <v>8526</v>
      </c>
      <c r="R365" s="5" t="str">
        <f t="shared" si="5"/>
        <v>HSNHPG -P113033</v>
      </c>
      <c r="S365" s="9" t="s">
        <v>8527</v>
      </c>
    </row>
    <row r="366" spans="1:19" ht="15" customHeight="1" x14ac:dyDescent="0.2">
      <c r="A366" s="5" t="s">
        <v>322</v>
      </c>
      <c r="B366" s="6" t="s">
        <v>5513</v>
      </c>
      <c r="C366" s="7" t="s">
        <v>7500</v>
      </c>
      <c r="D366" s="7" t="s">
        <v>7665</v>
      </c>
      <c r="E366" s="5" t="s">
        <v>8528</v>
      </c>
      <c r="F366" s="5" t="s">
        <v>8528</v>
      </c>
      <c r="G366" s="8" t="s">
        <v>7498</v>
      </c>
      <c r="H366" s="7" t="s">
        <v>7499</v>
      </c>
      <c r="I366" s="7" t="s">
        <v>2776</v>
      </c>
      <c r="J366" s="10">
        <v>-61405.89</v>
      </c>
      <c r="K366" s="10"/>
      <c r="L366" s="7" t="s">
        <v>7613</v>
      </c>
      <c r="M366" s="7" t="s">
        <v>7672</v>
      </c>
      <c r="N366" s="7" t="s">
        <v>7553</v>
      </c>
      <c r="O366" s="11" t="s">
        <v>7673</v>
      </c>
      <c r="P366" s="5" t="s">
        <v>7497</v>
      </c>
      <c r="Q366" s="7" t="s">
        <v>7674</v>
      </c>
      <c r="R366" s="5" t="str">
        <f t="shared" si="5"/>
        <v>STPLR-7500242</v>
      </c>
      <c r="S366" s="9" t="s">
        <v>8529</v>
      </c>
    </row>
    <row r="367" spans="1:19" ht="15" customHeight="1" x14ac:dyDescent="0.2">
      <c r="A367" s="5" t="s">
        <v>322</v>
      </c>
      <c r="B367" s="6" t="s">
        <v>2113</v>
      </c>
      <c r="C367" s="7" t="s">
        <v>2493</v>
      </c>
      <c r="D367" s="7" t="s">
        <v>7665</v>
      </c>
      <c r="E367" s="5" t="s">
        <v>7728</v>
      </c>
      <c r="F367" s="5" t="s">
        <v>7728</v>
      </c>
      <c r="G367" s="8" t="s">
        <v>7137</v>
      </c>
      <c r="H367" s="7" t="s">
        <v>2492</v>
      </c>
      <c r="I367" s="7" t="s">
        <v>448</v>
      </c>
      <c r="J367" s="10">
        <v>105466.15</v>
      </c>
      <c r="K367" s="10"/>
      <c r="L367" s="7" t="s">
        <v>7578</v>
      </c>
      <c r="M367" s="7" t="s">
        <v>7564</v>
      </c>
      <c r="N367" s="7" t="s">
        <v>7553</v>
      </c>
      <c r="O367" s="11" t="s">
        <v>5556</v>
      </c>
      <c r="P367" s="5" t="s">
        <v>7136</v>
      </c>
      <c r="Q367" s="7" t="s">
        <v>7744</v>
      </c>
      <c r="R367" s="5" t="str">
        <f t="shared" si="5"/>
        <v>HSNHG -X095032</v>
      </c>
      <c r="S367" s="9" t="s">
        <v>8530</v>
      </c>
    </row>
    <row r="368" spans="1:19" ht="15" customHeight="1" x14ac:dyDescent="0.2">
      <c r="A368" s="5" t="s">
        <v>322</v>
      </c>
      <c r="B368" s="6" t="s">
        <v>2113</v>
      </c>
      <c r="C368" s="7" t="s">
        <v>1533</v>
      </c>
      <c r="D368" s="7" t="s">
        <v>7665</v>
      </c>
      <c r="E368" s="5" t="s">
        <v>8531</v>
      </c>
      <c r="F368" s="5" t="s">
        <v>8532</v>
      </c>
      <c r="G368" s="8" t="s">
        <v>1531</v>
      </c>
      <c r="H368" s="7" t="s">
        <v>1532</v>
      </c>
      <c r="I368" s="7" t="s">
        <v>492</v>
      </c>
      <c r="J368" s="10">
        <v>2903690.17</v>
      </c>
      <c r="K368" s="10">
        <v>156205000</v>
      </c>
      <c r="L368" s="7" t="s">
        <v>7578</v>
      </c>
      <c r="M368" s="7" t="s">
        <v>7564</v>
      </c>
      <c r="N368" s="7" t="s">
        <v>7553</v>
      </c>
      <c r="O368" s="11" t="s">
        <v>7669</v>
      </c>
      <c r="P368" s="5" t="s">
        <v>1530</v>
      </c>
      <c r="Q368" s="7" t="s">
        <v>8056</v>
      </c>
      <c r="R368" s="5" t="str">
        <f t="shared" si="5"/>
        <v>ST-X095035</v>
      </c>
      <c r="S368" s="9" t="s">
        <v>8533</v>
      </c>
    </row>
    <row r="369" spans="1:19" ht="15" customHeight="1" x14ac:dyDescent="0.2">
      <c r="A369" s="5" t="s">
        <v>322</v>
      </c>
      <c r="B369" s="6" t="s">
        <v>2113</v>
      </c>
      <c r="C369" s="7" t="s">
        <v>1533</v>
      </c>
      <c r="D369" s="7" t="s">
        <v>7665</v>
      </c>
      <c r="E369" s="5" t="s">
        <v>8534</v>
      </c>
      <c r="F369" s="5" t="s">
        <v>8535</v>
      </c>
      <c r="G369" s="8" t="s">
        <v>5727</v>
      </c>
      <c r="H369" s="7" t="s">
        <v>1532</v>
      </c>
      <c r="I369" s="7" t="s">
        <v>492</v>
      </c>
      <c r="J369" s="10">
        <v>1233709.83</v>
      </c>
      <c r="K369" s="10">
        <v>156205000</v>
      </c>
      <c r="L369" s="7" t="s">
        <v>7578</v>
      </c>
      <c r="M369" s="7" t="s">
        <v>7564</v>
      </c>
      <c r="N369" s="7" t="s">
        <v>7553</v>
      </c>
      <c r="O369" s="11" t="s">
        <v>7645</v>
      </c>
      <c r="P369" s="5" t="s">
        <v>5726</v>
      </c>
      <c r="Q369" s="7" t="s">
        <v>8056</v>
      </c>
      <c r="R369" s="5" t="str">
        <f t="shared" si="5"/>
        <v>ST-X095035</v>
      </c>
      <c r="S369" s="9" t="s">
        <v>8533</v>
      </c>
    </row>
    <row r="370" spans="1:19" ht="15" customHeight="1" x14ac:dyDescent="0.2">
      <c r="A370" s="5" t="s">
        <v>322</v>
      </c>
      <c r="B370" s="6" t="s">
        <v>234</v>
      </c>
      <c r="C370" s="7" t="s">
        <v>324</v>
      </c>
      <c r="D370" s="7" t="s">
        <v>7665</v>
      </c>
      <c r="E370" s="5" t="s">
        <v>8507</v>
      </c>
      <c r="F370" s="5" t="s">
        <v>8507</v>
      </c>
      <c r="G370" s="8" t="s">
        <v>223</v>
      </c>
      <c r="H370" s="7" t="s">
        <v>323</v>
      </c>
      <c r="I370" s="7" t="s">
        <v>508</v>
      </c>
      <c r="J370" s="10">
        <v>-332000</v>
      </c>
      <c r="K370" s="10">
        <v>99219000</v>
      </c>
      <c r="L370" s="7" t="s">
        <v>7578</v>
      </c>
      <c r="M370" s="7" t="s">
        <v>7564</v>
      </c>
      <c r="N370" s="7" t="s">
        <v>7682</v>
      </c>
      <c r="O370" s="7" t="s">
        <v>7683</v>
      </c>
      <c r="P370" s="5" t="s">
        <v>221</v>
      </c>
      <c r="Q370" s="7" t="s">
        <v>7683</v>
      </c>
      <c r="R370" s="5" t="str">
        <f t="shared" si="5"/>
        <v>ER-31TG004</v>
      </c>
      <c r="S370" s="9" t="s">
        <v>8508</v>
      </c>
    </row>
    <row r="371" spans="1:19" ht="15" customHeight="1" x14ac:dyDescent="0.2">
      <c r="A371" s="5" t="s">
        <v>322</v>
      </c>
      <c r="B371" s="6" t="s">
        <v>2745</v>
      </c>
      <c r="C371" s="7" t="s">
        <v>2781</v>
      </c>
      <c r="D371" s="7" t="s">
        <v>7665</v>
      </c>
      <c r="E371" s="5" t="s">
        <v>8536</v>
      </c>
      <c r="F371" s="5" t="s">
        <v>8537</v>
      </c>
      <c r="G371" s="8" t="s">
        <v>2704</v>
      </c>
      <c r="H371" s="7" t="s">
        <v>2780</v>
      </c>
      <c r="I371" s="7" t="s">
        <v>408</v>
      </c>
      <c r="J371" s="10">
        <v>10138200</v>
      </c>
      <c r="K371" s="10"/>
      <c r="L371" s="7" t="s">
        <v>7578</v>
      </c>
      <c r="M371" s="7" t="s">
        <v>7564</v>
      </c>
      <c r="N371" s="7" t="s">
        <v>7568</v>
      </c>
      <c r="O371" s="11" t="s">
        <v>7645</v>
      </c>
      <c r="P371" s="5" t="s">
        <v>2702</v>
      </c>
      <c r="Q371" s="7" t="s">
        <v>7669</v>
      </c>
      <c r="R371" s="5" t="str">
        <f t="shared" si="5"/>
        <v>IM-0802374</v>
      </c>
      <c r="S371" s="9" t="s">
        <v>8538</v>
      </c>
    </row>
    <row r="372" spans="1:19" ht="15" customHeight="1" x14ac:dyDescent="0.2">
      <c r="A372" s="5" t="s">
        <v>322</v>
      </c>
      <c r="B372" s="6" t="s">
        <v>2745</v>
      </c>
      <c r="C372" s="7" t="s">
        <v>2781</v>
      </c>
      <c r="D372" s="7" t="s">
        <v>7665</v>
      </c>
      <c r="E372" s="5" t="s">
        <v>8536</v>
      </c>
      <c r="F372" s="5" t="s">
        <v>8537</v>
      </c>
      <c r="G372" s="8" t="s">
        <v>2704</v>
      </c>
      <c r="H372" s="7" t="s">
        <v>2780</v>
      </c>
      <c r="I372" s="7" t="s">
        <v>1689</v>
      </c>
      <c r="J372" s="10">
        <v>576800</v>
      </c>
      <c r="K372" s="10">
        <v>479207000</v>
      </c>
      <c r="L372" s="7" t="s">
        <v>7578</v>
      </c>
      <c r="M372" s="7" t="s">
        <v>7564</v>
      </c>
      <c r="N372" s="7" t="s">
        <v>7568</v>
      </c>
      <c r="O372" s="11" t="s">
        <v>7645</v>
      </c>
      <c r="P372" s="5" t="s">
        <v>2702</v>
      </c>
      <c r="Q372" s="7" t="s">
        <v>7669</v>
      </c>
      <c r="R372" s="5" t="str">
        <f t="shared" si="5"/>
        <v>IM-0802374</v>
      </c>
      <c r="S372" s="9" t="s">
        <v>8538</v>
      </c>
    </row>
    <row r="373" spans="1:19" ht="15" customHeight="1" x14ac:dyDescent="0.2">
      <c r="A373" s="5" t="s">
        <v>322</v>
      </c>
      <c r="B373" s="6" t="s">
        <v>6636</v>
      </c>
      <c r="C373" s="7" t="s">
        <v>6634</v>
      </c>
      <c r="D373" s="7" t="s">
        <v>8539</v>
      </c>
      <c r="E373" s="5" t="s">
        <v>8540</v>
      </c>
      <c r="F373" s="5" t="s">
        <v>8541</v>
      </c>
      <c r="G373" s="8" t="s">
        <v>6629</v>
      </c>
      <c r="H373" s="7" t="s">
        <v>6633</v>
      </c>
      <c r="I373" s="7" t="s">
        <v>492</v>
      </c>
      <c r="J373" s="10">
        <v>-0.46</v>
      </c>
      <c r="K373" s="10"/>
      <c r="L373" s="7" t="s">
        <v>7551</v>
      </c>
      <c r="M373" s="7" t="s">
        <v>7564</v>
      </c>
      <c r="N373" s="7" t="s">
        <v>7568</v>
      </c>
      <c r="O373" s="11" t="s">
        <v>7554</v>
      </c>
      <c r="P373" s="5" t="s">
        <v>6628</v>
      </c>
      <c r="Q373" s="7" t="s">
        <v>7569</v>
      </c>
      <c r="R373" s="5" t="str">
        <f t="shared" si="5"/>
        <v>STPL-5032034</v>
      </c>
      <c r="S373" s="9" t="s">
        <v>8542</v>
      </c>
    </row>
    <row r="374" spans="1:19" ht="15" customHeight="1" x14ac:dyDescent="0.2">
      <c r="A374" s="5" t="s">
        <v>322</v>
      </c>
      <c r="B374" s="6" t="s">
        <v>2681</v>
      </c>
      <c r="C374" s="7" t="s">
        <v>2679</v>
      </c>
      <c r="D374" s="7" t="s">
        <v>8543</v>
      </c>
      <c r="E374" s="5" t="s">
        <v>8544</v>
      </c>
      <c r="F374" s="5" t="s">
        <v>8545</v>
      </c>
      <c r="G374" s="8" t="s">
        <v>2676</v>
      </c>
      <c r="H374" s="7" t="s">
        <v>2678</v>
      </c>
      <c r="I374" s="7" t="s">
        <v>1704</v>
      </c>
      <c r="J374" s="10">
        <v>81046.63</v>
      </c>
      <c r="K374" s="10"/>
      <c r="L374" s="7" t="s">
        <v>7551</v>
      </c>
      <c r="M374" s="7" t="s">
        <v>7564</v>
      </c>
      <c r="N374" s="7" t="s">
        <v>7677</v>
      </c>
      <c r="O374" s="11" t="s">
        <v>7572</v>
      </c>
      <c r="P374" s="5" t="s">
        <v>2677</v>
      </c>
      <c r="Q374" s="7" t="s">
        <v>8546</v>
      </c>
      <c r="R374" s="5" t="str">
        <f t="shared" si="5"/>
        <v>RPSTPL-5094069</v>
      </c>
      <c r="S374" s="9" t="s">
        <v>8547</v>
      </c>
    </row>
    <row r="375" spans="1:19" ht="15" customHeight="1" x14ac:dyDescent="0.2">
      <c r="A375" s="5" t="s">
        <v>322</v>
      </c>
      <c r="B375" s="6" t="s">
        <v>2681</v>
      </c>
      <c r="C375" s="7" t="s">
        <v>2679</v>
      </c>
      <c r="D375" s="7" t="s">
        <v>8543</v>
      </c>
      <c r="E375" s="5" t="s">
        <v>8544</v>
      </c>
      <c r="F375" s="5" t="s">
        <v>8545</v>
      </c>
      <c r="G375" s="8" t="s">
        <v>3308</v>
      </c>
      <c r="H375" s="7" t="s">
        <v>2678</v>
      </c>
      <c r="I375" s="7" t="s">
        <v>1704</v>
      </c>
      <c r="J375" s="10">
        <v>3064000</v>
      </c>
      <c r="K375" s="10"/>
      <c r="L375" s="7" t="s">
        <v>7551</v>
      </c>
      <c r="M375" s="7" t="s">
        <v>7564</v>
      </c>
      <c r="N375" s="7" t="s">
        <v>7677</v>
      </c>
      <c r="O375" s="11" t="s">
        <v>7561</v>
      </c>
      <c r="P375" s="5" t="s">
        <v>3306</v>
      </c>
      <c r="Q375" s="7" t="s">
        <v>8546</v>
      </c>
      <c r="R375" s="5" t="str">
        <f t="shared" si="5"/>
        <v>RPSTPL-5094069</v>
      </c>
      <c r="S375" s="9" t="s">
        <v>8547</v>
      </c>
    </row>
    <row r="376" spans="1:19" ht="15" customHeight="1" x14ac:dyDescent="0.2">
      <c r="A376" s="5" t="s">
        <v>322</v>
      </c>
      <c r="B376" s="6" t="s">
        <v>2681</v>
      </c>
      <c r="C376" s="7" t="s">
        <v>2679</v>
      </c>
      <c r="D376" s="7" t="s">
        <v>8543</v>
      </c>
      <c r="E376" s="5" t="s">
        <v>8544</v>
      </c>
      <c r="F376" s="5" t="s">
        <v>8545</v>
      </c>
      <c r="G376" s="8" t="s">
        <v>4328</v>
      </c>
      <c r="H376" s="7" t="s">
        <v>2678</v>
      </c>
      <c r="I376" s="7" t="s">
        <v>1704</v>
      </c>
      <c r="J376" s="10">
        <v>9296000</v>
      </c>
      <c r="K376" s="10"/>
      <c r="L376" s="7" t="s">
        <v>7551</v>
      </c>
      <c r="M376" s="7" t="s">
        <v>7564</v>
      </c>
      <c r="N376" s="7" t="s">
        <v>7677</v>
      </c>
      <c r="O376" s="11" t="s">
        <v>7554</v>
      </c>
      <c r="P376" s="5" t="s">
        <v>4327</v>
      </c>
      <c r="Q376" s="7" t="s">
        <v>8546</v>
      </c>
      <c r="R376" s="5" t="str">
        <f t="shared" si="5"/>
        <v>RPSTPL-5094069</v>
      </c>
      <c r="S376" s="9" t="s">
        <v>8547</v>
      </c>
    </row>
    <row r="377" spans="1:19" ht="15" customHeight="1" x14ac:dyDescent="0.2">
      <c r="A377" s="5" t="s">
        <v>322</v>
      </c>
      <c r="B377" s="6" t="s">
        <v>3960</v>
      </c>
      <c r="C377" s="7" t="s">
        <v>3958</v>
      </c>
      <c r="D377" s="7" t="s">
        <v>8543</v>
      </c>
      <c r="E377" s="5" t="s">
        <v>8548</v>
      </c>
      <c r="F377" s="5" t="s">
        <v>8549</v>
      </c>
      <c r="G377" s="8" t="s">
        <v>3643</v>
      </c>
      <c r="H377" s="7" t="s">
        <v>3957</v>
      </c>
      <c r="I377" s="7" t="s">
        <v>725</v>
      </c>
      <c r="J377" s="10">
        <v>1900000</v>
      </c>
      <c r="K377" s="10"/>
      <c r="L377" s="7" t="s">
        <v>7551</v>
      </c>
      <c r="M377" s="7" t="s">
        <v>7564</v>
      </c>
      <c r="N377" s="7" t="s">
        <v>7568</v>
      </c>
      <c r="O377" s="11" t="s">
        <v>7554</v>
      </c>
      <c r="P377" s="5" t="s">
        <v>3640</v>
      </c>
      <c r="Q377" s="7" t="s">
        <v>7569</v>
      </c>
      <c r="R377" s="5" t="str">
        <f t="shared" si="5"/>
        <v>STPL-5094075</v>
      </c>
      <c r="S377" s="9" t="s">
        <v>8550</v>
      </c>
    </row>
    <row r="378" spans="1:19" ht="15" customHeight="1" x14ac:dyDescent="0.2">
      <c r="A378" s="5" t="s">
        <v>341</v>
      </c>
      <c r="B378" s="6" t="s">
        <v>1756</v>
      </c>
      <c r="C378" s="7" t="s">
        <v>1754</v>
      </c>
      <c r="D378" s="7" t="s">
        <v>8551</v>
      </c>
      <c r="E378" s="5" t="s">
        <v>8552</v>
      </c>
      <c r="F378" s="5" t="s">
        <v>8553</v>
      </c>
      <c r="G378" s="8" t="s">
        <v>1744</v>
      </c>
      <c r="H378" s="7" t="s">
        <v>1753</v>
      </c>
      <c r="I378" s="7" t="s">
        <v>103</v>
      </c>
      <c r="J378" s="10">
        <v>22573</v>
      </c>
      <c r="K378" s="10"/>
      <c r="L378" s="7" t="s">
        <v>7551</v>
      </c>
      <c r="M378" s="7" t="s">
        <v>7564</v>
      </c>
      <c r="N378" s="7" t="s">
        <v>7568</v>
      </c>
      <c r="O378" s="11" t="s">
        <v>7554</v>
      </c>
      <c r="P378" s="5" t="s">
        <v>1743</v>
      </c>
      <c r="Q378" s="7" t="s">
        <v>8246</v>
      </c>
      <c r="R378" s="5" t="str">
        <f t="shared" si="5"/>
        <v>CRRSAL-5383014</v>
      </c>
      <c r="S378" s="9" t="s">
        <v>8554</v>
      </c>
    </row>
    <row r="379" spans="1:19" ht="15" customHeight="1" x14ac:dyDescent="0.2">
      <c r="A379" s="5" t="s">
        <v>341</v>
      </c>
      <c r="B379" s="6" t="s">
        <v>1756</v>
      </c>
      <c r="C379" s="7" t="s">
        <v>1754</v>
      </c>
      <c r="D379" s="7" t="s">
        <v>8551</v>
      </c>
      <c r="E379" s="5" t="s">
        <v>8552</v>
      </c>
      <c r="F379" s="5" t="s">
        <v>8553</v>
      </c>
      <c r="G379" s="8" t="s">
        <v>6240</v>
      </c>
      <c r="H379" s="7" t="s">
        <v>1753</v>
      </c>
      <c r="I379" s="7" t="s">
        <v>103</v>
      </c>
      <c r="J379" s="10">
        <v>124036</v>
      </c>
      <c r="K379" s="10"/>
      <c r="L379" s="7" t="s">
        <v>7551</v>
      </c>
      <c r="M379" s="7" t="s">
        <v>7564</v>
      </c>
      <c r="N379" s="7" t="s">
        <v>7568</v>
      </c>
      <c r="O379" s="11" t="s">
        <v>7554</v>
      </c>
      <c r="P379" s="5" t="s">
        <v>6239</v>
      </c>
      <c r="Q379" s="7" t="s">
        <v>8246</v>
      </c>
      <c r="R379" s="5" t="str">
        <f t="shared" si="5"/>
        <v>CRRSAL-5383014</v>
      </c>
      <c r="S379" s="9" t="s">
        <v>8554</v>
      </c>
    </row>
    <row r="380" spans="1:19" ht="15" customHeight="1" x14ac:dyDescent="0.2">
      <c r="A380" s="5" t="s">
        <v>341</v>
      </c>
      <c r="B380" s="6" t="s">
        <v>1756</v>
      </c>
      <c r="C380" s="7" t="s">
        <v>1754</v>
      </c>
      <c r="D380" s="7" t="s">
        <v>8551</v>
      </c>
      <c r="E380" s="5" t="s">
        <v>8552</v>
      </c>
      <c r="F380" s="5" t="s">
        <v>8553</v>
      </c>
      <c r="G380" s="8" t="s">
        <v>6480</v>
      </c>
      <c r="H380" s="7" t="s">
        <v>1753</v>
      </c>
      <c r="I380" s="7" t="s">
        <v>103</v>
      </c>
      <c r="J380" s="10">
        <v>95391</v>
      </c>
      <c r="K380" s="10"/>
      <c r="L380" s="7" t="s">
        <v>7551</v>
      </c>
      <c r="M380" s="7" t="s">
        <v>7564</v>
      </c>
      <c r="N380" s="7" t="s">
        <v>7568</v>
      </c>
      <c r="O380" s="11" t="s">
        <v>7554</v>
      </c>
      <c r="P380" s="5" t="s">
        <v>6478</v>
      </c>
      <c r="Q380" s="7" t="s">
        <v>8246</v>
      </c>
      <c r="R380" s="5" t="str">
        <f t="shared" si="5"/>
        <v>CRRSAL-5383014</v>
      </c>
      <c r="S380" s="9" t="s">
        <v>8554</v>
      </c>
    </row>
    <row r="381" spans="1:19" ht="15" customHeight="1" x14ac:dyDescent="0.2">
      <c r="A381" s="5" t="s">
        <v>341</v>
      </c>
      <c r="B381" s="6" t="s">
        <v>6300</v>
      </c>
      <c r="C381" s="7" t="s">
        <v>6298</v>
      </c>
      <c r="D381" s="7" t="s">
        <v>8555</v>
      </c>
      <c r="E381" s="5" t="s">
        <v>8556</v>
      </c>
      <c r="F381" s="5" t="s">
        <v>8557</v>
      </c>
      <c r="G381" s="8" t="s">
        <v>6240</v>
      </c>
      <c r="H381" s="7" t="s">
        <v>6297</v>
      </c>
      <c r="I381" s="7" t="s">
        <v>459</v>
      </c>
      <c r="J381" s="10">
        <v>-11.51</v>
      </c>
      <c r="K381" s="10"/>
      <c r="L381" s="7" t="s">
        <v>7551</v>
      </c>
      <c r="M381" s="7" t="s">
        <v>7564</v>
      </c>
      <c r="N381" s="7" t="s">
        <v>7568</v>
      </c>
      <c r="O381" s="11" t="s">
        <v>7554</v>
      </c>
      <c r="P381" s="5" t="s">
        <v>6239</v>
      </c>
      <c r="Q381" s="7" t="s">
        <v>7569</v>
      </c>
      <c r="R381" s="5" t="str">
        <f t="shared" si="5"/>
        <v>STPL-5379022</v>
      </c>
      <c r="S381" s="9" t="s">
        <v>8558</v>
      </c>
    </row>
    <row r="382" spans="1:19" ht="15" customHeight="1" x14ac:dyDescent="0.2">
      <c r="A382" s="5" t="s">
        <v>341</v>
      </c>
      <c r="B382" s="6" t="s">
        <v>3701</v>
      </c>
      <c r="C382" s="7" t="s">
        <v>3699</v>
      </c>
      <c r="D382" s="7" t="s">
        <v>8559</v>
      </c>
      <c r="E382" s="5" t="s">
        <v>8560</v>
      </c>
      <c r="F382" s="5" t="s">
        <v>8561</v>
      </c>
      <c r="G382" s="8" t="s">
        <v>3643</v>
      </c>
      <c r="H382" s="7" t="s">
        <v>3698</v>
      </c>
      <c r="I382" s="7" t="s">
        <v>361</v>
      </c>
      <c r="J382" s="10">
        <v>1910000</v>
      </c>
      <c r="K382" s="10"/>
      <c r="L382" s="7" t="s">
        <v>7551</v>
      </c>
      <c r="M382" s="7" t="s">
        <v>7552</v>
      </c>
      <c r="N382" s="7" t="s">
        <v>7553</v>
      </c>
      <c r="O382" s="11" t="s">
        <v>7554</v>
      </c>
      <c r="P382" s="5" t="s">
        <v>3640</v>
      </c>
      <c r="Q382" s="7" t="s">
        <v>8562</v>
      </c>
      <c r="R382" s="5" t="str">
        <f t="shared" si="5"/>
        <v>CLMNI-6364021</v>
      </c>
      <c r="S382" s="9" t="s">
        <v>8563</v>
      </c>
    </row>
    <row r="383" spans="1:19" ht="15" customHeight="1" x14ac:dyDescent="0.2">
      <c r="A383" s="5" t="s">
        <v>341</v>
      </c>
      <c r="B383" s="6" t="s">
        <v>3802</v>
      </c>
      <c r="C383" s="7" t="s">
        <v>3800</v>
      </c>
      <c r="D383" s="7" t="s">
        <v>8564</v>
      </c>
      <c r="E383" s="5" t="s">
        <v>8565</v>
      </c>
      <c r="F383" s="5" t="s">
        <v>8566</v>
      </c>
      <c r="G383" s="8" t="s">
        <v>3643</v>
      </c>
      <c r="H383" s="7" t="s">
        <v>3799</v>
      </c>
      <c r="I383" s="7" t="s">
        <v>408</v>
      </c>
      <c r="J383" s="10">
        <v>1195000</v>
      </c>
      <c r="K383" s="10">
        <v>1600000</v>
      </c>
      <c r="L383" s="7" t="s">
        <v>7551</v>
      </c>
      <c r="M383" s="7" t="s">
        <v>7552</v>
      </c>
      <c r="N383" s="7" t="s">
        <v>7568</v>
      </c>
      <c r="O383" s="11" t="s">
        <v>7554</v>
      </c>
      <c r="P383" s="5" t="s">
        <v>3640</v>
      </c>
      <c r="Q383" s="7" t="s">
        <v>7569</v>
      </c>
      <c r="R383" s="5" t="str">
        <f t="shared" si="5"/>
        <v>STPL-5123016</v>
      </c>
      <c r="S383" s="9" t="s">
        <v>8567</v>
      </c>
    </row>
    <row r="384" spans="1:19" ht="15" customHeight="1" x14ac:dyDescent="0.2">
      <c r="A384" s="5" t="s">
        <v>341</v>
      </c>
      <c r="B384" s="6" t="s">
        <v>1388</v>
      </c>
      <c r="C384" s="7" t="s">
        <v>2883</v>
      </c>
      <c r="D384" s="7" t="s">
        <v>341</v>
      </c>
      <c r="E384" s="5" t="s">
        <v>8568</v>
      </c>
      <c r="F384" s="5" t="s">
        <v>8568</v>
      </c>
      <c r="G384" s="8" t="s">
        <v>2704</v>
      </c>
      <c r="H384" s="7" t="s">
        <v>2882</v>
      </c>
      <c r="I384" s="7" t="s">
        <v>469</v>
      </c>
      <c r="J384" s="10">
        <v>1601743</v>
      </c>
      <c r="K384" s="10">
        <v>524444737</v>
      </c>
      <c r="L384" s="7" t="s">
        <v>7551</v>
      </c>
      <c r="M384" s="7" t="s">
        <v>7564</v>
      </c>
      <c r="N384" s="7" t="s">
        <v>7568</v>
      </c>
      <c r="O384" s="11" t="s">
        <v>7645</v>
      </c>
      <c r="P384" s="5" t="s">
        <v>2702</v>
      </c>
      <c r="Q384" s="7" t="s">
        <v>7860</v>
      </c>
      <c r="R384" s="5" t="str">
        <f t="shared" si="5"/>
        <v>BRLS -5114016</v>
      </c>
      <c r="S384" s="9" t="s">
        <v>8569</v>
      </c>
    </row>
    <row r="385" spans="1:19" ht="15" customHeight="1" x14ac:dyDescent="0.2">
      <c r="A385" s="5" t="s">
        <v>341</v>
      </c>
      <c r="B385" s="6" t="s">
        <v>6320</v>
      </c>
      <c r="C385" s="7" t="s">
        <v>6318</v>
      </c>
      <c r="D385" s="7" t="s">
        <v>8570</v>
      </c>
      <c r="E385" s="5" t="s">
        <v>8571</v>
      </c>
      <c r="F385" s="5" t="s">
        <v>8572</v>
      </c>
      <c r="G385" s="8" t="s">
        <v>6240</v>
      </c>
      <c r="H385" s="7" t="s">
        <v>6317</v>
      </c>
      <c r="I385" s="7" t="s">
        <v>972</v>
      </c>
      <c r="J385" s="10">
        <v>-19790.03</v>
      </c>
      <c r="K385" s="10"/>
      <c r="L385" s="7" t="s">
        <v>7551</v>
      </c>
      <c r="M385" s="7" t="s">
        <v>7564</v>
      </c>
      <c r="N385" s="7" t="s">
        <v>7568</v>
      </c>
      <c r="O385" s="11" t="s">
        <v>7554</v>
      </c>
      <c r="P385" s="5" t="s">
        <v>6239</v>
      </c>
      <c r="Q385" s="7" t="s">
        <v>7569</v>
      </c>
      <c r="R385" s="5" t="str">
        <f t="shared" si="5"/>
        <v>STPL-5920153</v>
      </c>
      <c r="S385" s="9" t="s">
        <v>8573</v>
      </c>
    </row>
    <row r="386" spans="1:19" ht="15" customHeight="1" x14ac:dyDescent="0.2">
      <c r="A386" s="5" t="s">
        <v>341</v>
      </c>
      <c r="B386" s="6" t="s">
        <v>6351</v>
      </c>
      <c r="C386" s="7" t="s">
        <v>6349</v>
      </c>
      <c r="D386" s="7" t="s">
        <v>8570</v>
      </c>
      <c r="E386" s="5" t="s">
        <v>8574</v>
      </c>
      <c r="F386" s="5" t="s">
        <v>8575</v>
      </c>
      <c r="G386" s="8" t="s">
        <v>6240</v>
      </c>
      <c r="H386" s="7" t="s">
        <v>6348</v>
      </c>
      <c r="I386" s="7" t="s">
        <v>560</v>
      </c>
      <c r="J386" s="10">
        <v>-604141.94999999995</v>
      </c>
      <c r="K386" s="10"/>
      <c r="L386" s="7" t="s">
        <v>7551</v>
      </c>
      <c r="M386" s="7" t="s">
        <v>7564</v>
      </c>
      <c r="N386" s="7" t="s">
        <v>7568</v>
      </c>
      <c r="O386" s="11" t="s">
        <v>7554</v>
      </c>
      <c r="P386" s="5" t="s">
        <v>6239</v>
      </c>
      <c r="Q386" s="7" t="s">
        <v>7569</v>
      </c>
      <c r="R386" s="5" t="str">
        <f t="shared" ref="R386:R419" si="6">CONCATENATE(Q386,"-",H386,"")</f>
        <v>STPL-5920166</v>
      </c>
      <c r="S386" s="9" t="s">
        <v>8576</v>
      </c>
    </row>
    <row r="387" spans="1:19" ht="15" customHeight="1" x14ac:dyDescent="0.2">
      <c r="A387" s="5" t="s">
        <v>341</v>
      </c>
      <c r="B387" s="6" t="s">
        <v>3798</v>
      </c>
      <c r="C387" s="7" t="s">
        <v>3796</v>
      </c>
      <c r="D387" s="7" t="s">
        <v>8570</v>
      </c>
      <c r="E387" s="5" t="s">
        <v>8577</v>
      </c>
      <c r="F387" s="5" t="s">
        <v>8578</v>
      </c>
      <c r="G387" s="8" t="s">
        <v>3643</v>
      </c>
      <c r="H387" s="7" t="s">
        <v>3795</v>
      </c>
      <c r="I387" s="7" t="s">
        <v>3337</v>
      </c>
      <c r="J387" s="10">
        <v>2425000</v>
      </c>
      <c r="K387" s="10"/>
      <c r="L387" s="7" t="s">
        <v>7551</v>
      </c>
      <c r="M387" s="7" t="s">
        <v>7552</v>
      </c>
      <c r="N387" s="7" t="s">
        <v>7677</v>
      </c>
      <c r="O387" s="11" t="s">
        <v>7554</v>
      </c>
      <c r="P387" s="5" t="s">
        <v>3640</v>
      </c>
      <c r="Q387" s="7" t="s">
        <v>7569</v>
      </c>
      <c r="R387" s="5" t="str">
        <f t="shared" si="6"/>
        <v>STPL-5920175</v>
      </c>
      <c r="S387" s="9" t="s">
        <v>8579</v>
      </c>
    </row>
    <row r="388" spans="1:19" ht="15" customHeight="1" x14ac:dyDescent="0.2">
      <c r="A388" s="5" t="s">
        <v>341</v>
      </c>
      <c r="B388" s="6" t="s">
        <v>3930</v>
      </c>
      <c r="C388" s="7" t="s">
        <v>3928</v>
      </c>
      <c r="D388" s="7" t="s">
        <v>8570</v>
      </c>
      <c r="E388" s="5" t="s">
        <v>8580</v>
      </c>
      <c r="F388" s="5" t="s">
        <v>8581</v>
      </c>
      <c r="G388" s="8" t="s">
        <v>3643</v>
      </c>
      <c r="H388" s="7" t="s">
        <v>3927</v>
      </c>
      <c r="I388" s="7" t="s">
        <v>503</v>
      </c>
      <c r="J388" s="10">
        <v>529000</v>
      </c>
      <c r="K388" s="10"/>
      <c r="L388" s="7" t="s">
        <v>7626</v>
      </c>
      <c r="M388" s="7" t="s">
        <v>7552</v>
      </c>
      <c r="N388" s="7" t="s">
        <v>7568</v>
      </c>
      <c r="O388" s="11" t="s">
        <v>7554</v>
      </c>
      <c r="P388" s="5" t="s">
        <v>3640</v>
      </c>
      <c r="Q388" s="7" t="s">
        <v>7569</v>
      </c>
      <c r="R388" s="5" t="str">
        <f t="shared" si="6"/>
        <v>STPL-5920164</v>
      </c>
      <c r="S388" s="9" t="s">
        <v>8582</v>
      </c>
    </row>
    <row r="389" spans="1:19" ht="15" customHeight="1" x14ac:dyDescent="0.2">
      <c r="A389" s="5" t="s">
        <v>341</v>
      </c>
      <c r="B389" s="6" t="s">
        <v>5183</v>
      </c>
      <c r="C389" s="7" t="s">
        <v>7362</v>
      </c>
      <c r="D389" s="7" t="s">
        <v>8570</v>
      </c>
      <c r="E389" s="5" t="s">
        <v>8583</v>
      </c>
      <c r="F389" s="5" t="s">
        <v>8583</v>
      </c>
      <c r="G389" s="8" t="s">
        <v>7137</v>
      </c>
      <c r="H389" s="7" t="s">
        <v>7361</v>
      </c>
      <c r="I389" s="7" t="s">
        <v>492</v>
      </c>
      <c r="J389" s="10">
        <v>-199990.48</v>
      </c>
      <c r="K389" s="10">
        <v>26659858</v>
      </c>
      <c r="L389" s="7" t="s">
        <v>7578</v>
      </c>
      <c r="M389" s="7" t="s">
        <v>7564</v>
      </c>
      <c r="N389" s="7" t="s">
        <v>7553</v>
      </c>
      <c r="O389" s="11" t="s">
        <v>5556</v>
      </c>
      <c r="P389" s="5" t="s">
        <v>7136</v>
      </c>
      <c r="Q389" s="7" t="s">
        <v>7579</v>
      </c>
      <c r="R389" s="5" t="str">
        <f t="shared" si="6"/>
        <v>HSIPL-5920156</v>
      </c>
      <c r="S389" s="9" t="s">
        <v>8584</v>
      </c>
    </row>
    <row r="390" spans="1:19" ht="15" customHeight="1" x14ac:dyDescent="0.2">
      <c r="A390" s="5" t="s">
        <v>341</v>
      </c>
      <c r="B390" s="6" t="s">
        <v>1388</v>
      </c>
      <c r="C390" s="7" t="s">
        <v>1422</v>
      </c>
      <c r="D390" s="7" t="s">
        <v>8570</v>
      </c>
      <c r="E390" s="5" t="s">
        <v>8585</v>
      </c>
      <c r="F390" s="5" t="s">
        <v>8585</v>
      </c>
      <c r="G390" s="8" t="s">
        <v>8586</v>
      </c>
      <c r="H390" s="7" t="s">
        <v>1421</v>
      </c>
      <c r="I390" s="7" t="s">
        <v>1424</v>
      </c>
      <c r="J390" s="10">
        <v>39554.730000000003</v>
      </c>
      <c r="K390" s="10"/>
      <c r="L390" s="7" t="s">
        <v>7551</v>
      </c>
      <c r="M390" s="7" t="s">
        <v>7564</v>
      </c>
      <c r="N390" s="7" t="s">
        <v>7568</v>
      </c>
      <c r="O390" s="11" t="s">
        <v>7645</v>
      </c>
      <c r="P390" s="5" t="s">
        <v>1413</v>
      </c>
      <c r="Q390" s="7" t="s">
        <v>7650</v>
      </c>
      <c r="R390" s="5" t="str">
        <f t="shared" si="6"/>
        <v>STPLZ -5920059</v>
      </c>
      <c r="S390" s="9" t="s">
        <v>8587</v>
      </c>
    </row>
    <row r="391" spans="1:19" ht="15" customHeight="1" x14ac:dyDescent="0.2">
      <c r="A391" s="5" t="s">
        <v>341</v>
      </c>
      <c r="B391" s="6" t="s">
        <v>1388</v>
      </c>
      <c r="C391" s="7" t="s">
        <v>1422</v>
      </c>
      <c r="D391" s="7" t="s">
        <v>8570</v>
      </c>
      <c r="E391" s="5" t="s">
        <v>8588</v>
      </c>
      <c r="F391" s="5" t="s">
        <v>8588</v>
      </c>
      <c r="G391" s="8" t="s">
        <v>3494</v>
      </c>
      <c r="H391" s="7" t="s">
        <v>1421</v>
      </c>
      <c r="I391" s="7" t="s">
        <v>1274</v>
      </c>
      <c r="J391" s="10">
        <v>315500.19</v>
      </c>
      <c r="K391" s="10"/>
      <c r="L391" s="7" t="s">
        <v>7551</v>
      </c>
      <c r="M391" s="7" t="s">
        <v>7564</v>
      </c>
      <c r="N391" s="7" t="s">
        <v>7568</v>
      </c>
      <c r="O391" s="11" t="s">
        <v>7645</v>
      </c>
      <c r="P391" s="5" t="s">
        <v>3546</v>
      </c>
      <c r="Q391" s="7" t="s">
        <v>7650</v>
      </c>
      <c r="R391" s="5" t="str">
        <f t="shared" si="6"/>
        <v>STPLZ -5920059</v>
      </c>
      <c r="S391" s="9" t="s">
        <v>8587</v>
      </c>
    </row>
    <row r="392" spans="1:19" ht="15" customHeight="1" x14ac:dyDescent="0.2">
      <c r="A392" s="5" t="s">
        <v>341</v>
      </c>
      <c r="B392" s="6" t="s">
        <v>1388</v>
      </c>
      <c r="C392" s="7" t="s">
        <v>4241</v>
      </c>
      <c r="D392" s="7" t="s">
        <v>8570</v>
      </c>
      <c r="E392" s="5" t="s">
        <v>8589</v>
      </c>
      <c r="F392" s="5" t="s">
        <v>8589</v>
      </c>
      <c r="G392" s="8" t="s">
        <v>8382</v>
      </c>
      <c r="H392" s="7" t="s">
        <v>4240</v>
      </c>
      <c r="I392" s="7" t="s">
        <v>655</v>
      </c>
      <c r="J392" s="10">
        <v>12284317</v>
      </c>
      <c r="K392" s="10">
        <v>524444737</v>
      </c>
      <c r="L392" s="7" t="s">
        <v>7551</v>
      </c>
      <c r="M392" s="7" t="s">
        <v>7564</v>
      </c>
      <c r="N392" s="7" t="s">
        <v>7568</v>
      </c>
      <c r="O392" s="11" t="s">
        <v>7645</v>
      </c>
      <c r="P392" s="5" t="s">
        <v>4063</v>
      </c>
      <c r="Q392" s="7" t="s">
        <v>7656</v>
      </c>
      <c r="R392" s="5" t="str">
        <f t="shared" si="6"/>
        <v>STPLZ-5920137</v>
      </c>
      <c r="S392" s="9" t="s">
        <v>8590</v>
      </c>
    </row>
    <row r="393" spans="1:19" ht="15" customHeight="1" x14ac:dyDescent="0.2">
      <c r="A393" s="5" t="s">
        <v>341</v>
      </c>
      <c r="B393" s="6" t="s">
        <v>8591</v>
      </c>
      <c r="C393" s="7" t="s">
        <v>1422</v>
      </c>
      <c r="D393" s="7" t="s">
        <v>8570</v>
      </c>
      <c r="E393" s="5" t="s">
        <v>8588</v>
      </c>
      <c r="F393" s="5" t="s">
        <v>8592</v>
      </c>
      <c r="G393" s="8" t="s">
        <v>7649</v>
      </c>
      <c r="H393" s="7" t="s">
        <v>1421</v>
      </c>
      <c r="I393" s="7" t="s">
        <v>1424</v>
      </c>
      <c r="J393" s="10">
        <v>114333.27</v>
      </c>
      <c r="K393" s="10"/>
      <c r="L393" s="7" t="s">
        <v>7551</v>
      </c>
      <c r="M393" s="7" t="s">
        <v>7564</v>
      </c>
      <c r="N393" s="7" t="s">
        <v>7568</v>
      </c>
      <c r="O393" s="11" t="s">
        <v>7645</v>
      </c>
      <c r="P393" s="5" t="s">
        <v>1671</v>
      </c>
      <c r="Q393" s="7" t="s">
        <v>7650</v>
      </c>
      <c r="R393" s="5" t="str">
        <f t="shared" si="6"/>
        <v>STPLZ -5920059</v>
      </c>
      <c r="S393" s="9" t="s">
        <v>8587</v>
      </c>
    </row>
    <row r="394" spans="1:19" ht="15" customHeight="1" x14ac:dyDescent="0.2">
      <c r="A394" s="5" t="s">
        <v>341</v>
      </c>
      <c r="B394" s="6" t="s">
        <v>7438</v>
      </c>
      <c r="C394" s="7" t="s">
        <v>7438</v>
      </c>
      <c r="D394" s="7" t="s">
        <v>7665</v>
      </c>
      <c r="E394" s="5" t="s">
        <v>8593</v>
      </c>
      <c r="F394" s="5" t="s">
        <v>8594</v>
      </c>
      <c r="G394" s="8" t="s">
        <v>7436</v>
      </c>
      <c r="H394" s="7" t="s">
        <v>7437</v>
      </c>
      <c r="I394" s="7" t="s">
        <v>553</v>
      </c>
      <c r="J394" s="10">
        <v>-398376.08</v>
      </c>
      <c r="K394" s="10"/>
      <c r="L394" s="7" t="s">
        <v>7578</v>
      </c>
      <c r="M394" s="7" t="s">
        <v>7564</v>
      </c>
      <c r="N394" s="7" t="s">
        <v>7553</v>
      </c>
      <c r="O394" s="11" t="s">
        <v>5556</v>
      </c>
      <c r="P394" s="5" t="s">
        <v>7435</v>
      </c>
      <c r="Q394" s="7" t="s">
        <v>7748</v>
      </c>
      <c r="R394" s="5" t="str">
        <f t="shared" si="6"/>
        <v>HSNH-P012124</v>
      </c>
      <c r="S394" s="9" t="s">
        <v>8595</v>
      </c>
    </row>
    <row r="395" spans="1:19" ht="15" customHeight="1" x14ac:dyDescent="0.2">
      <c r="A395" s="5" t="s">
        <v>341</v>
      </c>
      <c r="B395" s="6" t="s">
        <v>440</v>
      </c>
      <c r="C395" s="7" t="s">
        <v>440</v>
      </c>
      <c r="D395" s="7" t="s">
        <v>7665</v>
      </c>
      <c r="E395" s="5" t="s">
        <v>8596</v>
      </c>
      <c r="F395" s="5" t="s">
        <v>8596</v>
      </c>
      <c r="G395" s="8" t="s">
        <v>223</v>
      </c>
      <c r="H395" s="7" t="s">
        <v>439</v>
      </c>
      <c r="I395" s="7" t="s">
        <v>435</v>
      </c>
      <c r="J395" s="10">
        <v>1601.58</v>
      </c>
      <c r="K395" s="10"/>
      <c r="L395" s="7" t="s">
        <v>7578</v>
      </c>
      <c r="M395" s="7" t="s">
        <v>7564</v>
      </c>
      <c r="N395" s="7" t="s">
        <v>7682</v>
      </c>
      <c r="O395" s="7" t="s">
        <v>7683</v>
      </c>
      <c r="P395" s="5" t="s">
        <v>221</v>
      </c>
      <c r="Q395" s="7" t="s">
        <v>7683</v>
      </c>
      <c r="R395" s="5" t="str">
        <f t="shared" si="6"/>
        <v>ER-31T3001</v>
      </c>
      <c r="S395" s="9" t="s">
        <v>8597</v>
      </c>
    </row>
    <row r="396" spans="1:19" ht="15" customHeight="1" x14ac:dyDescent="0.2">
      <c r="A396" s="5" t="s">
        <v>341</v>
      </c>
      <c r="B396" s="6" t="s">
        <v>1037</v>
      </c>
      <c r="C396" s="7" t="s">
        <v>1037</v>
      </c>
      <c r="D396" s="7" t="s">
        <v>7665</v>
      </c>
      <c r="E396" s="5" t="s">
        <v>8598</v>
      </c>
      <c r="F396" s="5" t="s">
        <v>8598</v>
      </c>
      <c r="G396" s="8" t="s">
        <v>1002</v>
      </c>
      <c r="H396" s="7" t="s">
        <v>1036</v>
      </c>
      <c r="I396" s="7" t="s">
        <v>448</v>
      </c>
      <c r="J396" s="10">
        <v>201771.2</v>
      </c>
      <c r="K396" s="10"/>
      <c r="L396" s="7" t="s">
        <v>7578</v>
      </c>
      <c r="M396" s="7" t="s">
        <v>7564</v>
      </c>
      <c r="N396" s="7" t="s">
        <v>7682</v>
      </c>
      <c r="O396" s="7" t="s">
        <v>7683</v>
      </c>
      <c r="P396" s="5" t="s">
        <v>1001</v>
      </c>
      <c r="Q396" s="7" t="s">
        <v>7683</v>
      </c>
      <c r="R396" s="5" t="str">
        <f t="shared" si="6"/>
        <v>ER-39B8001</v>
      </c>
      <c r="S396" s="9" t="s">
        <v>8599</v>
      </c>
    </row>
    <row r="397" spans="1:19" ht="15" customHeight="1" x14ac:dyDescent="0.2">
      <c r="A397" s="5" t="s">
        <v>341</v>
      </c>
      <c r="B397" s="6" t="s">
        <v>1040</v>
      </c>
      <c r="C397" s="7" t="s">
        <v>1040</v>
      </c>
      <c r="D397" s="7" t="s">
        <v>7665</v>
      </c>
      <c r="E397" s="5" t="s">
        <v>8600</v>
      </c>
      <c r="F397" s="5" t="s">
        <v>8600</v>
      </c>
      <c r="G397" s="8" t="s">
        <v>1002</v>
      </c>
      <c r="H397" s="7" t="s">
        <v>1039</v>
      </c>
      <c r="I397" s="7" t="s">
        <v>448</v>
      </c>
      <c r="J397" s="10">
        <v>6889.42</v>
      </c>
      <c r="K397" s="10"/>
      <c r="L397" s="7" t="s">
        <v>7578</v>
      </c>
      <c r="M397" s="7" t="s">
        <v>7564</v>
      </c>
      <c r="N397" s="7" t="s">
        <v>7568</v>
      </c>
      <c r="O397" s="7" t="s">
        <v>7683</v>
      </c>
      <c r="P397" s="5" t="s">
        <v>1001</v>
      </c>
      <c r="Q397" s="7" t="s">
        <v>7683</v>
      </c>
      <c r="R397" s="5" t="str">
        <f t="shared" si="6"/>
        <v>ER-39B9001</v>
      </c>
      <c r="S397" s="9" t="s">
        <v>8601</v>
      </c>
    </row>
    <row r="398" spans="1:19" ht="15" customHeight="1" x14ac:dyDescent="0.2">
      <c r="A398" s="5" t="s">
        <v>341</v>
      </c>
      <c r="B398" s="6" t="s">
        <v>943</v>
      </c>
      <c r="C398" s="7" t="s">
        <v>943</v>
      </c>
      <c r="D398" s="7" t="s">
        <v>7665</v>
      </c>
      <c r="E398" s="5" t="s">
        <v>8602</v>
      </c>
      <c r="F398" s="5" t="s">
        <v>8602</v>
      </c>
      <c r="G398" s="8" t="s">
        <v>898</v>
      </c>
      <c r="H398" s="7" t="s">
        <v>942</v>
      </c>
      <c r="I398" s="7" t="s">
        <v>318</v>
      </c>
      <c r="J398" s="10">
        <v>-19188.53</v>
      </c>
      <c r="K398" s="10"/>
      <c r="L398" s="7" t="s">
        <v>7578</v>
      </c>
      <c r="M398" s="7" t="s">
        <v>7564</v>
      </c>
      <c r="N398" s="7" t="s">
        <v>7568</v>
      </c>
      <c r="O398" s="7" t="s">
        <v>7683</v>
      </c>
      <c r="P398" s="5" t="s">
        <v>938</v>
      </c>
      <c r="Q398" s="7" t="s">
        <v>7683</v>
      </c>
      <c r="R398" s="5" t="str">
        <f t="shared" si="6"/>
        <v>ER-47A9001</v>
      </c>
      <c r="S398" s="9" t="s">
        <v>8603</v>
      </c>
    </row>
    <row r="399" spans="1:19" ht="15" customHeight="1" x14ac:dyDescent="0.2">
      <c r="A399" s="5" t="s">
        <v>341</v>
      </c>
      <c r="B399" s="6" t="s">
        <v>837</v>
      </c>
      <c r="C399" s="7" t="s">
        <v>837</v>
      </c>
      <c r="D399" s="7" t="s">
        <v>7665</v>
      </c>
      <c r="E399" s="5" t="s">
        <v>8604</v>
      </c>
      <c r="F399" s="5" t="s">
        <v>8604</v>
      </c>
      <c r="G399" s="8" t="s">
        <v>685</v>
      </c>
      <c r="H399" s="7" t="s">
        <v>836</v>
      </c>
      <c r="I399" s="7" t="s">
        <v>560</v>
      </c>
      <c r="J399" s="10">
        <v>531180</v>
      </c>
      <c r="K399" s="10"/>
      <c r="L399" s="7" t="s">
        <v>7551</v>
      </c>
      <c r="M399" s="7" t="s">
        <v>7564</v>
      </c>
      <c r="N399" s="7" t="s">
        <v>7682</v>
      </c>
      <c r="O399" s="7" t="s">
        <v>7683</v>
      </c>
      <c r="P399" s="5" t="s">
        <v>683</v>
      </c>
      <c r="Q399" s="7" t="s">
        <v>7683</v>
      </c>
      <c r="R399" s="5" t="str">
        <f t="shared" si="6"/>
        <v>ER-39BM005</v>
      </c>
      <c r="S399" s="9" t="s">
        <v>8605</v>
      </c>
    </row>
    <row r="400" spans="1:19" ht="15" customHeight="1" x14ac:dyDescent="0.2">
      <c r="A400" s="5" t="s">
        <v>341</v>
      </c>
      <c r="B400" s="6" t="s">
        <v>1020</v>
      </c>
      <c r="C400" s="7" t="s">
        <v>1020</v>
      </c>
      <c r="D400" s="7" t="s">
        <v>7665</v>
      </c>
      <c r="E400" s="5" t="s">
        <v>8606</v>
      </c>
      <c r="F400" s="5" t="s">
        <v>8606</v>
      </c>
      <c r="G400" s="8" t="s">
        <v>1002</v>
      </c>
      <c r="H400" s="7" t="s">
        <v>1019</v>
      </c>
      <c r="I400" s="7" t="s">
        <v>1022</v>
      </c>
      <c r="J400" s="10">
        <v>-424944</v>
      </c>
      <c r="K400" s="10"/>
      <c r="L400" s="7" t="s">
        <v>7551</v>
      </c>
      <c r="M400" s="7" t="s">
        <v>7564</v>
      </c>
      <c r="N400" s="7" t="s">
        <v>7568</v>
      </c>
      <c r="O400" s="7" t="s">
        <v>7683</v>
      </c>
      <c r="P400" s="5" t="s">
        <v>1001</v>
      </c>
      <c r="Q400" s="7" t="s">
        <v>7683</v>
      </c>
      <c r="R400" s="5" t="str">
        <f t="shared" si="6"/>
        <v>ER-32L0576</v>
      </c>
      <c r="S400" s="9" t="s">
        <v>8607</v>
      </c>
    </row>
    <row r="401" spans="1:19" ht="15" customHeight="1" x14ac:dyDescent="0.2">
      <c r="A401" s="5" t="s">
        <v>341</v>
      </c>
      <c r="B401" s="6" t="s">
        <v>343</v>
      </c>
      <c r="C401" s="7" t="s">
        <v>343</v>
      </c>
      <c r="D401" s="7" t="s">
        <v>7665</v>
      </c>
      <c r="E401" s="5" t="s">
        <v>8608</v>
      </c>
      <c r="F401" s="5" t="s">
        <v>8608</v>
      </c>
      <c r="G401" s="8" t="s">
        <v>223</v>
      </c>
      <c r="H401" s="7" t="s">
        <v>342</v>
      </c>
      <c r="I401" s="7" t="s">
        <v>345</v>
      </c>
      <c r="J401" s="10">
        <v>1656015.55</v>
      </c>
      <c r="K401" s="10"/>
      <c r="L401" s="7" t="s">
        <v>7578</v>
      </c>
      <c r="M401" s="7" t="s">
        <v>7564</v>
      </c>
      <c r="N401" s="7" t="s">
        <v>7568</v>
      </c>
      <c r="O401" s="7" t="s">
        <v>7683</v>
      </c>
      <c r="P401" s="5" t="s">
        <v>221</v>
      </c>
      <c r="Q401" s="7" t="s">
        <v>7683</v>
      </c>
      <c r="R401" s="5" t="str">
        <f t="shared" si="6"/>
        <v>ER-15C6001</v>
      </c>
      <c r="S401" s="9" t="s">
        <v>8609</v>
      </c>
    </row>
    <row r="402" spans="1:19" ht="15" customHeight="1" x14ac:dyDescent="0.2">
      <c r="A402" s="5" t="s">
        <v>341</v>
      </c>
      <c r="B402" s="6" t="s">
        <v>343</v>
      </c>
      <c r="C402" s="7" t="s">
        <v>343</v>
      </c>
      <c r="D402" s="7" t="s">
        <v>7665</v>
      </c>
      <c r="E402" s="5" t="s">
        <v>8608</v>
      </c>
      <c r="F402" s="5" t="s">
        <v>8608</v>
      </c>
      <c r="G402" s="8" t="s">
        <v>685</v>
      </c>
      <c r="H402" s="7" t="s">
        <v>342</v>
      </c>
      <c r="I402" s="7" t="s">
        <v>704</v>
      </c>
      <c r="J402" s="10">
        <v>15852384.449999999</v>
      </c>
      <c r="K402" s="10"/>
      <c r="L402" s="7" t="s">
        <v>7578</v>
      </c>
      <c r="M402" s="7" t="s">
        <v>7564</v>
      </c>
      <c r="N402" s="7" t="s">
        <v>7568</v>
      </c>
      <c r="O402" s="7" t="s">
        <v>7683</v>
      </c>
      <c r="P402" s="5" t="s">
        <v>683</v>
      </c>
      <c r="Q402" s="7" t="s">
        <v>7683</v>
      </c>
      <c r="R402" s="5" t="str">
        <f t="shared" si="6"/>
        <v>ER-15C6001</v>
      </c>
      <c r="S402" s="9" t="s">
        <v>8609</v>
      </c>
    </row>
    <row r="403" spans="1:19" ht="15" customHeight="1" x14ac:dyDescent="0.2">
      <c r="A403" s="5" t="s">
        <v>341</v>
      </c>
      <c r="B403" s="6" t="s">
        <v>770</v>
      </c>
      <c r="C403" s="7" t="s">
        <v>770</v>
      </c>
      <c r="D403" s="7" t="s">
        <v>7665</v>
      </c>
      <c r="E403" s="5" t="s">
        <v>8610</v>
      </c>
      <c r="F403" s="5" t="s">
        <v>8610</v>
      </c>
      <c r="G403" s="8" t="s">
        <v>685</v>
      </c>
      <c r="H403" s="7" t="s">
        <v>769</v>
      </c>
      <c r="I403" s="7" t="s">
        <v>154</v>
      </c>
      <c r="J403" s="10">
        <v>663864</v>
      </c>
      <c r="K403" s="10"/>
      <c r="L403" s="7" t="s">
        <v>7578</v>
      </c>
      <c r="M403" s="7" t="s">
        <v>7564</v>
      </c>
      <c r="N403" s="7" t="s">
        <v>7568</v>
      </c>
      <c r="O403" s="7" t="s">
        <v>7683</v>
      </c>
      <c r="P403" s="5" t="s">
        <v>683</v>
      </c>
      <c r="Q403" s="7" t="s">
        <v>7683</v>
      </c>
      <c r="R403" s="5" t="str">
        <f t="shared" si="6"/>
        <v>ER-15A5042</v>
      </c>
      <c r="S403" s="9" t="s">
        <v>8611</v>
      </c>
    </row>
    <row r="404" spans="1:19" ht="15" customHeight="1" x14ac:dyDescent="0.2">
      <c r="A404" s="5" t="s">
        <v>341</v>
      </c>
      <c r="B404" s="6" t="s">
        <v>873</v>
      </c>
      <c r="C404" s="7" t="s">
        <v>873</v>
      </c>
      <c r="D404" s="7" t="s">
        <v>7665</v>
      </c>
      <c r="E404" s="5" t="s">
        <v>8612</v>
      </c>
      <c r="F404" s="5" t="s">
        <v>8612</v>
      </c>
      <c r="G404" s="8" t="s">
        <v>685</v>
      </c>
      <c r="H404" s="7" t="s">
        <v>872</v>
      </c>
      <c r="I404" s="7" t="s">
        <v>583</v>
      </c>
      <c r="J404" s="10">
        <v>245434</v>
      </c>
      <c r="K404" s="10"/>
      <c r="L404" s="7" t="s">
        <v>7551</v>
      </c>
      <c r="M404" s="7" t="s">
        <v>7564</v>
      </c>
      <c r="N404" s="7" t="s">
        <v>7568</v>
      </c>
      <c r="O404" s="7" t="s">
        <v>7683</v>
      </c>
      <c r="P404" s="5" t="s">
        <v>683</v>
      </c>
      <c r="Q404" s="7" t="s">
        <v>7683</v>
      </c>
      <c r="R404" s="5" t="str">
        <f t="shared" si="6"/>
        <v>ER-38H0003</v>
      </c>
      <c r="S404" s="9" t="s">
        <v>8613</v>
      </c>
    </row>
    <row r="405" spans="1:19" ht="15" customHeight="1" x14ac:dyDescent="0.2">
      <c r="A405" s="5" t="s">
        <v>341</v>
      </c>
      <c r="B405" s="6" t="s">
        <v>1954</v>
      </c>
      <c r="C405" s="7" t="s">
        <v>1952</v>
      </c>
      <c r="D405" s="7" t="s">
        <v>7665</v>
      </c>
      <c r="E405" s="5" t="s">
        <v>8614</v>
      </c>
      <c r="F405" s="5" t="s">
        <v>8615</v>
      </c>
      <c r="G405" s="8" t="s">
        <v>1946</v>
      </c>
      <c r="H405" s="7" t="s">
        <v>1951</v>
      </c>
      <c r="I405" s="7" t="s">
        <v>492</v>
      </c>
      <c r="J405" s="10">
        <v>18080.5</v>
      </c>
      <c r="K405" s="10"/>
      <c r="L405" s="7" t="s">
        <v>7578</v>
      </c>
      <c r="M405" s="7" t="s">
        <v>7564</v>
      </c>
      <c r="N405" s="7" t="s">
        <v>7568</v>
      </c>
      <c r="O405" s="11" t="s">
        <v>5556</v>
      </c>
      <c r="P405" s="5" t="s">
        <v>1944</v>
      </c>
      <c r="Q405" s="7" t="s">
        <v>8616</v>
      </c>
      <c r="R405" s="5" t="str">
        <f t="shared" si="6"/>
        <v>HSSTP -X097041</v>
      </c>
      <c r="S405" s="9" t="s">
        <v>8617</v>
      </c>
    </row>
    <row r="406" spans="1:19" ht="15" customHeight="1" x14ac:dyDescent="0.2">
      <c r="A406" s="5" t="s">
        <v>341</v>
      </c>
      <c r="B406" s="6" t="s">
        <v>1954</v>
      </c>
      <c r="C406" s="7" t="s">
        <v>1952</v>
      </c>
      <c r="D406" s="7" t="s">
        <v>7665</v>
      </c>
      <c r="E406" s="5" t="s">
        <v>8618</v>
      </c>
      <c r="F406" s="5" t="s">
        <v>8615</v>
      </c>
      <c r="G406" s="8" t="s">
        <v>1961</v>
      </c>
      <c r="H406" s="7" t="s">
        <v>1951</v>
      </c>
      <c r="I406" s="7" t="s">
        <v>492</v>
      </c>
      <c r="J406" s="10">
        <v>26905.360000000001</v>
      </c>
      <c r="K406" s="10"/>
      <c r="L406" s="7" t="s">
        <v>7578</v>
      </c>
      <c r="M406" s="7" t="s">
        <v>7564</v>
      </c>
      <c r="N406" s="7" t="s">
        <v>7568</v>
      </c>
      <c r="O406" s="11" t="s">
        <v>5556</v>
      </c>
      <c r="P406" s="5" t="s">
        <v>1959</v>
      </c>
      <c r="Q406" s="7" t="s">
        <v>8619</v>
      </c>
      <c r="R406" s="5" t="str">
        <f t="shared" si="6"/>
        <v>HSSTP-X097041</v>
      </c>
      <c r="S406" s="9" t="s">
        <v>8620</v>
      </c>
    </row>
    <row r="407" spans="1:19" ht="15" customHeight="1" x14ac:dyDescent="0.2">
      <c r="A407" s="5" t="s">
        <v>341</v>
      </c>
      <c r="B407" s="6" t="s">
        <v>1954</v>
      </c>
      <c r="C407" s="7" t="s">
        <v>1952</v>
      </c>
      <c r="D407" s="7" t="s">
        <v>7665</v>
      </c>
      <c r="E407" s="5" t="s">
        <v>8614</v>
      </c>
      <c r="F407" s="5" t="s">
        <v>8615</v>
      </c>
      <c r="G407" s="8" t="s">
        <v>7137</v>
      </c>
      <c r="H407" s="7" t="s">
        <v>1951</v>
      </c>
      <c r="I407" s="7" t="s">
        <v>492</v>
      </c>
      <c r="J407" s="10">
        <v>32845.24</v>
      </c>
      <c r="K407" s="10"/>
      <c r="L407" s="7" t="s">
        <v>7578</v>
      </c>
      <c r="M407" s="7" t="s">
        <v>7564</v>
      </c>
      <c r="N407" s="7" t="s">
        <v>7568</v>
      </c>
      <c r="O407" s="11" t="s">
        <v>5556</v>
      </c>
      <c r="P407" s="5" t="s">
        <v>7136</v>
      </c>
      <c r="Q407" s="7" t="s">
        <v>8619</v>
      </c>
      <c r="R407" s="5" t="str">
        <f t="shared" si="6"/>
        <v>HSSTP-X097041</v>
      </c>
      <c r="S407" s="9" t="s">
        <v>8620</v>
      </c>
    </row>
    <row r="408" spans="1:19" ht="15" customHeight="1" x14ac:dyDescent="0.2">
      <c r="A408" s="5" t="s">
        <v>341</v>
      </c>
      <c r="B408" s="6" t="s">
        <v>8621</v>
      </c>
      <c r="C408" s="7" t="s">
        <v>1792</v>
      </c>
      <c r="D408" s="7" t="s">
        <v>7665</v>
      </c>
      <c r="E408" s="5" t="s">
        <v>8622</v>
      </c>
      <c r="F408" s="5" t="s">
        <v>8622</v>
      </c>
      <c r="G408" s="8" t="s">
        <v>1790</v>
      </c>
      <c r="H408" s="7" t="s">
        <v>1791</v>
      </c>
      <c r="I408" s="7" t="s">
        <v>1022</v>
      </c>
      <c r="J408" s="10">
        <v>-1020172.38</v>
      </c>
      <c r="K408" s="10"/>
      <c r="L408" s="7" t="s">
        <v>7578</v>
      </c>
      <c r="M408" s="7" t="s">
        <v>7564</v>
      </c>
      <c r="N408" s="7" t="s">
        <v>7568</v>
      </c>
      <c r="O408" s="11" t="s">
        <v>7554</v>
      </c>
      <c r="P408" s="5" t="s">
        <v>1789</v>
      </c>
      <c r="Q408" s="7" t="s">
        <v>7569</v>
      </c>
      <c r="R408" s="5" t="str">
        <f t="shared" si="6"/>
        <v>STPL-P116041</v>
      </c>
      <c r="S408" s="9" t="s">
        <v>8623</v>
      </c>
    </row>
    <row r="409" spans="1:19" ht="15" customHeight="1" x14ac:dyDescent="0.2">
      <c r="A409" s="5" t="s">
        <v>341</v>
      </c>
      <c r="B409" s="6" t="s">
        <v>3249</v>
      </c>
      <c r="C409" s="7" t="s">
        <v>5985</v>
      </c>
      <c r="D409" s="7" t="s">
        <v>7665</v>
      </c>
      <c r="E409" s="5" t="s">
        <v>8624</v>
      </c>
      <c r="F409" s="5" t="s">
        <v>8625</v>
      </c>
      <c r="G409" s="8" t="s">
        <v>5727</v>
      </c>
      <c r="H409" s="7" t="s">
        <v>5984</v>
      </c>
      <c r="I409" s="7" t="s">
        <v>492</v>
      </c>
      <c r="J409" s="10">
        <v>-55888.04</v>
      </c>
      <c r="K409" s="10"/>
      <c r="L409" s="7" t="s">
        <v>7578</v>
      </c>
      <c r="M409" s="7" t="s">
        <v>7564</v>
      </c>
      <c r="N409" s="7" t="s">
        <v>7553</v>
      </c>
      <c r="O409" s="11" t="s">
        <v>7668</v>
      </c>
      <c r="P409" s="5" t="s">
        <v>5726</v>
      </c>
      <c r="Q409" s="7" t="s">
        <v>7679</v>
      </c>
      <c r="R409" s="5" t="str">
        <f t="shared" si="6"/>
        <v>NH-P037216</v>
      </c>
      <c r="S409" s="9" t="s">
        <v>8626</v>
      </c>
    </row>
    <row r="410" spans="1:19" ht="15" customHeight="1" x14ac:dyDescent="0.2">
      <c r="A410" s="5" t="s">
        <v>341</v>
      </c>
      <c r="B410" s="6" t="s">
        <v>3163</v>
      </c>
      <c r="C410" s="7" t="s">
        <v>3165</v>
      </c>
      <c r="D410" s="7" t="s">
        <v>7665</v>
      </c>
      <c r="E410" s="5" t="s">
        <v>8627</v>
      </c>
      <c r="F410" s="5" t="s">
        <v>8628</v>
      </c>
      <c r="G410" s="8" t="s">
        <v>2704</v>
      </c>
      <c r="H410" s="7" t="s">
        <v>3164</v>
      </c>
      <c r="I410" s="7" t="s">
        <v>103</v>
      </c>
      <c r="J410" s="10">
        <v>23892800</v>
      </c>
      <c r="K410" s="10">
        <v>648842000</v>
      </c>
      <c r="L410" s="7" t="s">
        <v>7578</v>
      </c>
      <c r="M410" s="7" t="s">
        <v>7564</v>
      </c>
      <c r="N410" s="7" t="s">
        <v>7568</v>
      </c>
      <c r="O410" s="11" t="s">
        <v>7668</v>
      </c>
      <c r="P410" s="5" t="s">
        <v>2702</v>
      </c>
      <c r="Q410" s="7" t="s">
        <v>7679</v>
      </c>
      <c r="R410" s="5" t="str">
        <f t="shared" si="6"/>
        <v>NH-P012130</v>
      </c>
      <c r="S410" s="9" t="s">
        <v>8629</v>
      </c>
    </row>
    <row r="411" spans="1:19" ht="15" customHeight="1" x14ac:dyDescent="0.2">
      <c r="A411" s="5" t="s">
        <v>341</v>
      </c>
      <c r="B411" s="6" t="s">
        <v>2113</v>
      </c>
      <c r="C411" s="7" t="s">
        <v>5267</v>
      </c>
      <c r="D411" s="7" t="s">
        <v>7665</v>
      </c>
      <c r="E411" s="5" t="s">
        <v>8630</v>
      </c>
      <c r="F411" s="5" t="s">
        <v>8631</v>
      </c>
      <c r="G411" s="8" t="s">
        <v>5080</v>
      </c>
      <c r="H411" s="7" t="s">
        <v>5266</v>
      </c>
      <c r="I411" s="7" t="s">
        <v>976</v>
      </c>
      <c r="J411" s="10">
        <v>279000</v>
      </c>
      <c r="K411" s="10">
        <v>156205000</v>
      </c>
      <c r="L411" s="7" t="s">
        <v>7578</v>
      </c>
      <c r="M411" s="7" t="s">
        <v>7564</v>
      </c>
      <c r="N411" s="7" t="s">
        <v>7553</v>
      </c>
      <c r="O411" s="11" t="s">
        <v>5556</v>
      </c>
      <c r="P411" s="5" t="s">
        <v>5078</v>
      </c>
      <c r="Q411" s="7" t="s">
        <v>7748</v>
      </c>
      <c r="R411" s="5" t="str">
        <f t="shared" si="6"/>
        <v>HSNH-P116050</v>
      </c>
      <c r="S411" s="9" t="s">
        <v>8632</v>
      </c>
    </row>
    <row r="412" spans="1:19" ht="15" customHeight="1" x14ac:dyDescent="0.2">
      <c r="A412" s="5" t="s">
        <v>341</v>
      </c>
      <c r="B412" s="6" t="s">
        <v>234</v>
      </c>
      <c r="C412" s="7" t="s">
        <v>3030</v>
      </c>
      <c r="D412" s="7" t="s">
        <v>7665</v>
      </c>
      <c r="E412" s="5" t="s">
        <v>8633</v>
      </c>
      <c r="F412" s="5" t="s">
        <v>8634</v>
      </c>
      <c r="G412" s="8" t="s">
        <v>2704</v>
      </c>
      <c r="H412" s="7" t="s">
        <v>3029</v>
      </c>
      <c r="I412" s="7" t="s">
        <v>1178</v>
      </c>
      <c r="J412" s="10">
        <v>16291300</v>
      </c>
      <c r="K412" s="10">
        <v>99219000</v>
      </c>
      <c r="L412" s="7" t="s">
        <v>7578</v>
      </c>
      <c r="M412" s="7" t="s">
        <v>7564</v>
      </c>
      <c r="N412" s="7" t="s">
        <v>7568</v>
      </c>
      <c r="O412" s="11" t="s">
        <v>7668</v>
      </c>
      <c r="P412" s="5" t="s">
        <v>2702</v>
      </c>
      <c r="Q412" s="7" t="s">
        <v>8056</v>
      </c>
      <c r="R412" s="5" t="str">
        <f t="shared" si="6"/>
        <v>ST-P001679</v>
      </c>
      <c r="S412" s="9" t="s">
        <v>8635</v>
      </c>
    </row>
    <row r="413" spans="1:19" ht="15" customHeight="1" x14ac:dyDescent="0.2">
      <c r="A413" s="5" t="s">
        <v>341</v>
      </c>
      <c r="B413" s="6" t="s">
        <v>234</v>
      </c>
      <c r="C413" s="7" t="s">
        <v>891</v>
      </c>
      <c r="D413" s="7" t="s">
        <v>7665</v>
      </c>
      <c r="E413" s="5" t="s">
        <v>8636</v>
      </c>
      <c r="F413" s="5" t="s">
        <v>8636</v>
      </c>
      <c r="G413" s="8" t="s">
        <v>685</v>
      </c>
      <c r="H413" s="7" t="s">
        <v>890</v>
      </c>
      <c r="I413" s="7" t="s">
        <v>893</v>
      </c>
      <c r="J413" s="10">
        <v>1667019</v>
      </c>
      <c r="K413" s="10">
        <v>99219000</v>
      </c>
      <c r="L413" s="7" t="s">
        <v>7551</v>
      </c>
      <c r="M413" s="7" t="s">
        <v>7564</v>
      </c>
      <c r="N413" s="7" t="s">
        <v>7568</v>
      </c>
      <c r="O413" s="7" t="s">
        <v>7683</v>
      </c>
      <c r="P413" s="5" t="s">
        <v>683</v>
      </c>
      <c r="Q413" s="7" t="s">
        <v>7683</v>
      </c>
      <c r="R413" s="5" t="str">
        <f t="shared" si="6"/>
        <v>ER-29S1005</v>
      </c>
      <c r="S413" s="9" t="s">
        <v>8637</v>
      </c>
    </row>
    <row r="414" spans="1:19" ht="15" customHeight="1" x14ac:dyDescent="0.2">
      <c r="A414" s="5" t="s">
        <v>341</v>
      </c>
      <c r="B414" s="6" t="s">
        <v>8638</v>
      </c>
      <c r="C414" s="7" t="s">
        <v>5772</v>
      </c>
      <c r="D414" s="7" t="s">
        <v>7665</v>
      </c>
      <c r="E414" s="5" t="s">
        <v>8639</v>
      </c>
      <c r="F414" s="5" t="s">
        <v>8640</v>
      </c>
      <c r="G414" s="8" t="s">
        <v>5727</v>
      </c>
      <c r="H414" s="7" t="s">
        <v>5771</v>
      </c>
      <c r="I414" s="7" t="s">
        <v>1100</v>
      </c>
      <c r="J414" s="10">
        <v>-664933.81000000006</v>
      </c>
      <c r="K414" s="10"/>
      <c r="L414" s="7" t="s">
        <v>7578</v>
      </c>
      <c r="M414" s="7" t="s">
        <v>7564</v>
      </c>
      <c r="N414" s="7" t="s">
        <v>7553</v>
      </c>
      <c r="O414" s="11" t="s">
        <v>7668</v>
      </c>
      <c r="P414" s="5" t="s">
        <v>5726</v>
      </c>
      <c r="Q414" s="7" t="s">
        <v>7679</v>
      </c>
      <c r="R414" s="5" t="str">
        <f t="shared" si="6"/>
        <v>NH-P116049</v>
      </c>
      <c r="S414" s="9" t="s">
        <v>8641</v>
      </c>
    </row>
    <row r="415" spans="1:19" ht="15" customHeight="1" x14ac:dyDescent="0.2">
      <c r="A415" s="5" t="s">
        <v>341</v>
      </c>
      <c r="B415" s="6" t="s">
        <v>2745</v>
      </c>
      <c r="C415" s="7" t="s">
        <v>4286</v>
      </c>
      <c r="D415" s="7" t="s">
        <v>7665</v>
      </c>
      <c r="E415" s="5" t="s">
        <v>8642</v>
      </c>
      <c r="F415" s="5" t="s">
        <v>8643</v>
      </c>
      <c r="G415" s="8" t="s">
        <v>7051</v>
      </c>
      <c r="H415" s="7" t="s">
        <v>4285</v>
      </c>
      <c r="I415" s="7" t="s">
        <v>715</v>
      </c>
      <c r="J415" s="10">
        <v>890</v>
      </c>
      <c r="K415" s="10"/>
      <c r="L415" s="7" t="s">
        <v>7578</v>
      </c>
      <c r="M415" s="7" t="s">
        <v>7564</v>
      </c>
      <c r="N415" s="7" t="s">
        <v>7568</v>
      </c>
      <c r="O415" s="11" t="s">
        <v>7678</v>
      </c>
      <c r="P415" s="5" t="s">
        <v>7049</v>
      </c>
      <c r="Q415" s="7" t="s">
        <v>8159</v>
      </c>
      <c r="R415" s="5" t="str">
        <f t="shared" si="6"/>
        <v>ACNH-P012128</v>
      </c>
      <c r="S415" s="9" t="s">
        <v>8644</v>
      </c>
    </row>
    <row r="416" spans="1:19" ht="15" customHeight="1" x14ac:dyDescent="0.2">
      <c r="A416" s="5" t="s">
        <v>341</v>
      </c>
      <c r="B416" s="6" t="s">
        <v>2745</v>
      </c>
      <c r="C416" s="7" t="s">
        <v>4286</v>
      </c>
      <c r="D416" s="7" t="s">
        <v>7665</v>
      </c>
      <c r="E416" s="5" t="s">
        <v>8642</v>
      </c>
      <c r="F416" s="5" t="s">
        <v>8643</v>
      </c>
      <c r="G416" s="8" t="s">
        <v>4261</v>
      </c>
      <c r="H416" s="7" t="s">
        <v>4285</v>
      </c>
      <c r="I416" s="7" t="s">
        <v>654</v>
      </c>
      <c r="J416" s="10">
        <v>9957410</v>
      </c>
      <c r="K416" s="10">
        <v>479207000</v>
      </c>
      <c r="L416" s="7" t="s">
        <v>7578</v>
      </c>
      <c r="M416" s="7" t="s">
        <v>7564</v>
      </c>
      <c r="N416" s="7" t="s">
        <v>7568</v>
      </c>
      <c r="O416" s="11" t="s">
        <v>7645</v>
      </c>
      <c r="P416" s="5" t="s">
        <v>4259</v>
      </c>
      <c r="Q416" s="7" t="s">
        <v>7679</v>
      </c>
      <c r="R416" s="5" t="str">
        <f t="shared" si="6"/>
        <v>NH-P012128</v>
      </c>
      <c r="S416" s="9" t="s">
        <v>8645</v>
      </c>
    </row>
    <row r="417" spans="1:19" ht="15" customHeight="1" x14ac:dyDescent="0.2">
      <c r="A417" s="5" t="s">
        <v>341</v>
      </c>
      <c r="B417" s="6" t="s">
        <v>6994</v>
      </c>
      <c r="C417" s="7" t="s">
        <v>6994</v>
      </c>
      <c r="D417" s="7" t="s">
        <v>7665</v>
      </c>
      <c r="E417" s="5" t="s">
        <v>8646</v>
      </c>
      <c r="F417" s="5" t="s">
        <v>8646</v>
      </c>
      <c r="G417" s="8" t="s">
        <v>6976</v>
      </c>
      <c r="H417" s="7" t="s">
        <v>6992</v>
      </c>
      <c r="I417" s="7" t="s">
        <v>1902</v>
      </c>
      <c r="J417" s="10">
        <v>174999.94</v>
      </c>
      <c r="K417" s="10"/>
      <c r="L417" s="7" t="s">
        <v>7626</v>
      </c>
      <c r="M417" s="7" t="s">
        <v>7552</v>
      </c>
      <c r="N417" s="7" t="s">
        <v>7677</v>
      </c>
      <c r="O417" s="11" t="s">
        <v>8647</v>
      </c>
      <c r="P417" s="5" t="s">
        <v>6975</v>
      </c>
      <c r="Q417" s="7" t="s">
        <v>8648</v>
      </c>
      <c r="R417" s="5" t="str">
        <f t="shared" si="6"/>
        <v>NRT-RT49012</v>
      </c>
      <c r="S417" s="9" t="s">
        <v>8649</v>
      </c>
    </row>
    <row r="418" spans="1:19" ht="15" customHeight="1" x14ac:dyDescent="0.2">
      <c r="A418" s="5" t="s">
        <v>341</v>
      </c>
      <c r="B418" s="6" t="s">
        <v>2514</v>
      </c>
      <c r="C418" s="7" t="s">
        <v>2512</v>
      </c>
      <c r="D418" s="7" t="s">
        <v>7665</v>
      </c>
      <c r="E418" s="5" t="s">
        <v>8650</v>
      </c>
      <c r="F418" s="5" t="s">
        <v>8651</v>
      </c>
      <c r="G418" s="8" t="s">
        <v>1946</v>
      </c>
      <c r="H418" s="7" t="s">
        <v>2511</v>
      </c>
      <c r="I418" s="7" t="s">
        <v>654</v>
      </c>
      <c r="J418" s="10">
        <v>4019.18</v>
      </c>
      <c r="K418" s="10">
        <v>9210000</v>
      </c>
      <c r="L418" s="7" t="s">
        <v>7578</v>
      </c>
      <c r="M418" s="7" t="s">
        <v>7564</v>
      </c>
      <c r="N418" s="7" t="s">
        <v>7568</v>
      </c>
      <c r="O418" s="11" t="s">
        <v>5556</v>
      </c>
      <c r="P418" s="5" t="s">
        <v>2488</v>
      </c>
      <c r="Q418" s="7" t="s">
        <v>8152</v>
      </c>
      <c r="R418" s="5" t="str">
        <f t="shared" si="6"/>
        <v>HSST-S116001</v>
      </c>
      <c r="S418" s="9" t="s">
        <v>8652</v>
      </c>
    </row>
    <row r="419" spans="1:19" ht="15" customHeight="1" x14ac:dyDescent="0.2">
      <c r="A419" s="5" t="s">
        <v>341</v>
      </c>
      <c r="B419" s="6" t="s">
        <v>2514</v>
      </c>
      <c r="C419" s="7" t="s">
        <v>2512</v>
      </c>
      <c r="D419" s="7" t="s">
        <v>7665</v>
      </c>
      <c r="E419" s="5" t="s">
        <v>8650</v>
      </c>
      <c r="F419" s="5" t="s">
        <v>8651</v>
      </c>
      <c r="G419" s="8" t="s">
        <v>5080</v>
      </c>
      <c r="H419" s="7" t="s">
        <v>2511</v>
      </c>
      <c r="I419" s="7" t="s">
        <v>654</v>
      </c>
      <c r="J419" s="10">
        <v>1160580.82</v>
      </c>
      <c r="K419" s="10">
        <v>9210000</v>
      </c>
      <c r="L419" s="7" t="s">
        <v>7578</v>
      </c>
      <c r="M419" s="7" t="s">
        <v>7564</v>
      </c>
      <c r="N419" s="7" t="s">
        <v>7568</v>
      </c>
      <c r="O419" s="11" t="s">
        <v>5556</v>
      </c>
      <c r="P419" s="5" t="s">
        <v>5078</v>
      </c>
      <c r="Q419" s="7" t="s">
        <v>8152</v>
      </c>
      <c r="R419" s="5" t="str">
        <f t="shared" si="6"/>
        <v>HSST-S116001</v>
      </c>
      <c r="S419" s="9" t="s">
        <v>8652</v>
      </c>
    </row>
  </sheetData>
  <autoFilter ref="A1:AA419" xr:uid="{FAAD4BC7-6608-413B-B5D2-7FB3D0E6721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New FY23 CMAQ Obligations</vt:lpstr>
      <vt:lpstr>MTC-CMAQ</vt:lpstr>
      <vt:lpstr>FY 2022-23 DLA FTA Log</vt:lpstr>
      <vt:lpstr>CMAQDatabaseReport</vt:lpstr>
      <vt:lpstr>CMAQ IDs</vt:lpstr>
      <vt:lpstr>Filtered PMR</vt:lpstr>
      <vt:lpstr>From DOT</vt:lpstr>
      <vt:lpstr>From DOT_MTC</vt:lpstr>
      <vt:lpstr>From Annual Listing</vt:lpstr>
      <vt:lpstr>From Annual Listing_CMAQ</vt:lpstr>
      <vt:lpstr>'From DOT'!Print_Area</vt:lpstr>
      <vt:lpstr>'FY 2022-23 DLA FTA Log'!Print_Area</vt:lpstr>
      <vt:lpstr>'From DOT'!Print_Titles</vt:lpstr>
      <vt:lpstr>'FY 2022-23 DLA FTA Log'!Print_Titles</vt:lpstr>
    </vt:vector>
  </TitlesOfParts>
  <Manager/>
  <Company>Metropolitan Transportation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CMAQ Annual Obligation Report</dc:title>
  <dc:subject/>
  <dc:creator>Libby Nachman</dc:creator>
  <cp:keywords/>
  <dc:description/>
  <cp:lastModifiedBy>Joey Kotfica</cp:lastModifiedBy>
  <cp:lastPrinted>2023-10-12T17:41:15Z</cp:lastPrinted>
  <dcterms:created xsi:type="dcterms:W3CDTF">2023-10-12T17:06:03Z</dcterms:created>
  <dcterms:modified xsi:type="dcterms:W3CDTF">2024-01-25T16:11:34Z</dcterms:modified>
  <cp:category/>
</cp:coreProperties>
</file>